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er\Desktop\my_life\"/>
    </mc:Choice>
  </mc:AlternateContent>
  <xr:revisionPtr revIDLastSave="0" documentId="13_ncr:1_{8B5DC6B7-A2EE-4449-A4E5-EF56A219A7A1}" xr6:coauthVersionLast="47" xr6:coauthVersionMax="47" xr10:uidLastSave="{00000000-0000-0000-0000-000000000000}"/>
  <bookViews>
    <workbookView xWindow="-108" yWindow="-108" windowWidth="23256" windowHeight="12576" tabRatio="857" activeTab="2" xr2:uid="{00000000-000D-0000-FFFF-FFFF00000000}"/>
  </bookViews>
  <sheets>
    <sheet name="Plan-0" sheetId="32" r:id="rId1"/>
    <sheet name="Plan-1" sheetId="61" r:id="rId2"/>
    <sheet name="Plan-2" sheetId="62" r:id="rId3"/>
    <sheet name="Заработок" sheetId="44" r:id="rId4"/>
    <sheet name="Тариф" sheetId="45" r:id="rId5"/>
    <sheet name="План денег" sheetId="60" r:id="rId6"/>
    <sheet name="Фриланс платформы" sheetId="49" r:id="rId7"/>
    <sheet name="Мои сайты" sheetId="50" r:id="rId8"/>
    <sheet name="Мои прил." sheetId="59" r:id="rId9"/>
    <sheet name="Мои Боты" sheetId="58" r:id="rId10"/>
    <sheet name="Сообщения" sheetId="52" r:id="rId11"/>
    <sheet name="Лист1" sheetId="57" r:id="rId12"/>
    <sheet name="псев.заказ" sheetId="53" r:id="rId13"/>
    <sheet name="Сети" sheetId="5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" i="44" l="1"/>
  <c r="E62" i="44"/>
  <c r="E63" i="44"/>
  <c r="E60" i="44"/>
  <c r="E55" i="44"/>
  <c r="E56" i="44"/>
  <c r="E57" i="44"/>
  <c r="E54" i="44"/>
  <c r="E49" i="44"/>
  <c r="E50" i="44"/>
  <c r="E51" i="44"/>
  <c r="E48" i="44"/>
  <c r="E43" i="44"/>
  <c r="E44" i="44"/>
  <c r="E45" i="44"/>
  <c r="E42" i="44"/>
  <c r="E37" i="44"/>
  <c r="E38" i="44"/>
  <c r="E39" i="44"/>
  <c r="E36" i="44"/>
  <c r="E31" i="44"/>
  <c r="E32" i="44"/>
  <c r="E33" i="44"/>
  <c r="E30" i="44"/>
  <c r="G5" i="44"/>
  <c r="G6" i="44"/>
  <c r="G7" i="44"/>
  <c r="G4" i="44"/>
  <c r="C5" i="44"/>
  <c r="C6" i="44"/>
  <c r="C7" i="44"/>
  <c r="C4" i="44"/>
  <c r="F14" i="44"/>
  <c r="F15" i="44"/>
  <c r="F16" i="44" s="1"/>
  <c r="F13" i="44"/>
  <c r="JE1" i="62"/>
  <c r="JF1" i="62" s="1"/>
  <c r="JG1" i="62" s="1"/>
  <c r="JH1" i="62" s="1"/>
  <c r="JI1" i="62" s="1"/>
  <c r="JJ1" i="62" s="1"/>
  <c r="JK1" i="62" s="1"/>
  <c r="JL1" i="62" s="1"/>
  <c r="JM1" i="62" s="1"/>
  <c r="JN1" i="62" s="1"/>
  <c r="JO1" i="62" s="1"/>
  <c r="JP1" i="62" s="1"/>
  <c r="JQ1" i="62" s="1"/>
  <c r="JR1" i="62" s="1"/>
  <c r="JS1" i="62" s="1"/>
  <c r="JT1" i="62" s="1"/>
  <c r="JU1" i="62" s="1"/>
  <c r="JV1" i="62" s="1"/>
  <c r="JW1" i="62" s="1"/>
  <c r="JX1" i="62" s="1"/>
  <c r="JY1" i="62" s="1"/>
  <c r="JZ1" i="62" s="1"/>
  <c r="KA1" i="62" s="1"/>
  <c r="KB1" i="62" s="1"/>
  <c r="KC1" i="62" s="1"/>
  <c r="KD1" i="62" s="1"/>
  <c r="KE1" i="62" s="1"/>
  <c r="KF1" i="62" s="1"/>
  <c r="KG1" i="62" s="1"/>
  <c r="KH1" i="62" s="1"/>
  <c r="KI1" i="62" s="1"/>
  <c r="KJ1" i="62" s="1"/>
  <c r="KK1" i="62" s="1"/>
  <c r="KL1" i="62" s="1"/>
  <c r="KM1" i="62" s="1"/>
  <c r="KN1" i="62" s="1"/>
  <c r="KO1" i="62" s="1"/>
  <c r="KP1" i="62" s="1"/>
  <c r="KQ1" i="62" s="1"/>
  <c r="KR1" i="62" s="1"/>
  <c r="KS1" i="62" s="1"/>
  <c r="KT1" i="62" s="1"/>
  <c r="KU1" i="62" s="1"/>
  <c r="KV1" i="62" s="1"/>
  <c r="KW1" i="62" s="1"/>
  <c r="KX1" i="62" s="1"/>
  <c r="KY1" i="62" s="1"/>
  <c r="KZ1" i="62" s="1"/>
  <c r="LA1" i="62" s="1"/>
  <c r="LB1" i="62" s="1"/>
  <c r="LC1" i="62" s="1"/>
  <c r="LD1" i="62" s="1"/>
  <c r="LE1" i="62" s="1"/>
  <c r="LF1" i="62" s="1"/>
  <c r="LG1" i="62" s="1"/>
  <c r="LH1" i="62" s="1"/>
  <c r="LI1" i="62" s="1"/>
  <c r="LJ1" i="62" s="1"/>
  <c r="LK1" i="62" s="1"/>
  <c r="LL1" i="62" s="1"/>
  <c r="LM1" i="62" s="1"/>
  <c r="LN1" i="62" s="1"/>
  <c r="LO1" i="62" s="1"/>
  <c r="LP1" i="62" s="1"/>
  <c r="LQ1" i="62" s="1"/>
  <c r="LR1" i="62" s="1"/>
  <c r="LS1" i="62" s="1"/>
  <c r="LT1" i="62" s="1"/>
  <c r="LU1" i="62" s="1"/>
  <c r="LV1" i="62" s="1"/>
  <c r="LW1" i="62" s="1"/>
  <c r="LX1" i="62" s="1"/>
  <c r="LY1" i="62" s="1"/>
  <c r="LZ1" i="62" s="1"/>
  <c r="MA1" i="62" s="1"/>
  <c r="MB1" i="62" s="1"/>
  <c r="MC1" i="62" s="1"/>
  <c r="MD1" i="62" s="1"/>
  <c r="ME1" i="62" s="1"/>
  <c r="MF1" i="62" s="1"/>
  <c r="MG1" i="62" s="1"/>
  <c r="MH1" i="62" s="1"/>
  <c r="MI1" i="62" s="1"/>
  <c r="MJ1" i="62" s="1"/>
  <c r="MK1" i="62" s="1"/>
  <c r="ML1" i="62" s="1"/>
  <c r="MM1" i="62" s="1"/>
  <c r="MN1" i="62" s="1"/>
  <c r="MO1" i="62" s="1"/>
  <c r="MP1" i="62" s="1"/>
  <c r="MQ1" i="62" s="1"/>
  <c r="MR1" i="62" s="1"/>
  <c r="MS1" i="62" s="1"/>
  <c r="MT1" i="62" s="1"/>
  <c r="MU1" i="62" s="1"/>
  <c r="MV1" i="62" s="1"/>
  <c r="MW1" i="62" s="1"/>
  <c r="MX1" i="62" s="1"/>
  <c r="MY1" i="62" s="1"/>
  <c r="MZ1" i="62" s="1"/>
  <c r="NA1" i="62" s="1"/>
  <c r="NB1" i="62" s="1"/>
  <c r="NC1" i="62" s="1"/>
  <c r="ND1" i="62" s="1"/>
  <c r="NE1" i="62" s="1"/>
  <c r="NF1" i="62" s="1"/>
  <c r="NG1" i="62" s="1"/>
  <c r="NH1" i="62" s="1"/>
  <c r="NI1" i="62" s="1"/>
  <c r="NJ1" i="62" s="1"/>
  <c r="NK1" i="62" s="1"/>
  <c r="NL1" i="62" s="1"/>
  <c r="NM1" i="62" s="1"/>
  <c r="NN1" i="62" s="1"/>
  <c r="NO1" i="62" s="1"/>
  <c r="NP1" i="62" s="1"/>
  <c r="NQ1" i="62" s="1"/>
  <c r="NR1" i="62" s="1"/>
  <c r="NS1" i="62" s="1"/>
  <c r="NT1" i="62" s="1"/>
  <c r="NU1" i="62" s="1"/>
  <c r="NV1" i="62" s="1"/>
  <c r="NW1" i="62" s="1"/>
  <c r="NX1" i="62" s="1"/>
  <c r="NY1" i="62" s="1"/>
  <c r="NZ1" i="62" s="1"/>
  <c r="OA1" i="62" s="1"/>
  <c r="OB1" i="62" s="1"/>
  <c r="OC1" i="62" s="1"/>
  <c r="OD1" i="62" s="1"/>
  <c r="OE1" i="62" s="1"/>
  <c r="OF1" i="62" s="1"/>
  <c r="OG1" i="62" s="1"/>
  <c r="OH1" i="62" s="1"/>
  <c r="OI1" i="62" s="1"/>
  <c r="OJ1" i="62" s="1"/>
  <c r="OK1" i="62" s="1"/>
  <c r="OL1" i="62" s="1"/>
  <c r="OM1" i="62" s="1"/>
  <c r="ON1" i="62" s="1"/>
  <c r="OO1" i="62" s="1"/>
  <c r="OP1" i="62" s="1"/>
  <c r="OQ1" i="62" s="1"/>
  <c r="OR1" i="62" s="1"/>
  <c r="OS1" i="62" s="1"/>
  <c r="OT1" i="62" s="1"/>
  <c r="OU1" i="62" s="1"/>
  <c r="OV1" i="62" s="1"/>
  <c r="OW1" i="62" s="1"/>
  <c r="OX1" i="62" s="1"/>
  <c r="OY1" i="62" s="1"/>
  <c r="OZ1" i="62" s="1"/>
  <c r="PA1" i="62" s="1"/>
  <c r="PB1" i="62" s="1"/>
  <c r="PC1" i="62" s="1"/>
  <c r="PD1" i="62" s="1"/>
  <c r="PE1" i="62" s="1"/>
  <c r="PF1" i="62" s="1"/>
  <c r="PG1" i="62" s="1"/>
  <c r="PH1" i="62" s="1"/>
  <c r="PI1" i="62" s="1"/>
  <c r="PJ1" i="62" s="1"/>
  <c r="PK1" i="62" s="1"/>
  <c r="PL1" i="62" s="1"/>
  <c r="PM1" i="62" s="1"/>
  <c r="PN1" i="62" s="1"/>
  <c r="PO1" i="62" s="1"/>
  <c r="PP1" i="62" s="1"/>
  <c r="PQ1" i="62" s="1"/>
  <c r="PR1" i="62" s="1"/>
  <c r="PS1" i="62" s="1"/>
  <c r="PT1" i="62" s="1"/>
  <c r="PU1" i="62" s="1"/>
  <c r="PV1" i="62" s="1"/>
  <c r="PW1" i="62" s="1"/>
  <c r="PX1" i="62" s="1"/>
  <c r="PY1" i="62" s="1"/>
  <c r="PZ1" i="62" s="1"/>
  <c r="QA1" i="62" s="1"/>
  <c r="QB1" i="62" s="1"/>
  <c r="QC1" i="62" s="1"/>
  <c r="QD1" i="62" s="1"/>
  <c r="QE1" i="62" s="1"/>
  <c r="QF1" i="62" s="1"/>
  <c r="QG1" i="62" s="1"/>
  <c r="QH1" i="62" s="1"/>
  <c r="QI1" i="62" s="1"/>
  <c r="QJ1" i="62" s="1"/>
  <c r="QK1" i="62" s="1"/>
  <c r="QL1" i="62" s="1"/>
  <c r="QM1" i="62" s="1"/>
  <c r="QN1" i="62" s="1"/>
  <c r="QO1" i="62" s="1"/>
  <c r="QP1" i="62" s="1"/>
  <c r="QQ1" i="62" s="1"/>
  <c r="QR1" i="62" s="1"/>
  <c r="QS1" i="62" s="1"/>
  <c r="QT1" i="62" s="1"/>
  <c r="QU1" i="62" s="1"/>
  <c r="QV1" i="62" s="1"/>
  <c r="QW1" i="62" s="1"/>
  <c r="QX1" i="62" s="1"/>
  <c r="QY1" i="62" s="1"/>
  <c r="QZ1" i="62" s="1"/>
  <c r="RA1" i="62" s="1"/>
  <c r="RB1" i="62" s="1"/>
  <c r="RC1" i="62" s="1"/>
  <c r="RD1" i="62" s="1"/>
  <c r="RE1" i="62" s="1"/>
  <c r="RF1" i="62" s="1"/>
  <c r="RG1" i="62" s="1"/>
  <c r="RH1" i="62" s="1"/>
  <c r="RI1" i="62" s="1"/>
  <c r="RJ1" i="62" s="1"/>
  <c r="RK1" i="62" s="1"/>
  <c r="RL1" i="62" s="1"/>
  <c r="RM1" i="62" s="1"/>
  <c r="RN1" i="62" s="1"/>
  <c r="RO1" i="62" s="1"/>
  <c r="RP1" i="62" s="1"/>
  <c r="RQ1" i="62" s="1"/>
  <c r="RR1" i="62" s="1"/>
  <c r="RS1" i="62" s="1"/>
  <c r="RT1" i="62" s="1"/>
  <c r="RU1" i="62" s="1"/>
  <c r="RV1" i="62" s="1"/>
  <c r="RW1" i="62" s="1"/>
  <c r="RX1" i="62" s="1"/>
  <c r="RY1" i="62" s="1"/>
  <c r="RZ1" i="62" s="1"/>
  <c r="SA1" i="62" s="1"/>
  <c r="SB1" i="62" s="1"/>
  <c r="SC1" i="62" s="1"/>
  <c r="SD1" i="62" s="1"/>
  <c r="SE1" i="62" s="1"/>
  <c r="SF1" i="62" s="1"/>
  <c r="SG1" i="62" s="1"/>
  <c r="SH1" i="62" s="1"/>
  <c r="SI1" i="62" s="1"/>
  <c r="SJ1" i="62" s="1"/>
  <c r="SK1" i="62" s="1"/>
  <c r="SL1" i="62" s="1"/>
  <c r="SM1" i="62" s="1"/>
  <c r="SN1" i="62" s="1"/>
  <c r="SO1" i="62" s="1"/>
  <c r="SP1" i="62" s="1"/>
  <c r="SQ1" i="62" s="1"/>
  <c r="SR1" i="62" s="1"/>
  <c r="SS1" i="62" s="1"/>
  <c r="ST1" i="62" s="1"/>
  <c r="SU1" i="62" s="1"/>
  <c r="SV1" i="62" s="1"/>
  <c r="SW1" i="62" s="1"/>
  <c r="SX1" i="62" s="1"/>
  <c r="SY1" i="62" s="1"/>
  <c r="SZ1" i="62" s="1"/>
  <c r="TA1" i="62" s="1"/>
  <c r="TB1" i="62" s="1"/>
  <c r="TC1" i="62" s="1"/>
  <c r="TD1" i="62" s="1"/>
  <c r="TE1" i="62" s="1"/>
  <c r="TF1" i="62" s="1"/>
  <c r="TG1" i="62" s="1"/>
  <c r="TH1" i="62" s="1"/>
  <c r="TI1" i="62" s="1"/>
  <c r="TJ1" i="62" s="1"/>
  <c r="TK1" i="62" s="1"/>
  <c r="TL1" i="62" s="1"/>
  <c r="TM1" i="62" s="1"/>
  <c r="TN1" i="62" s="1"/>
  <c r="TO1" i="62" s="1"/>
  <c r="TP1" i="62" s="1"/>
  <c r="TQ1" i="62" s="1"/>
  <c r="TR1" i="62" s="1"/>
  <c r="TS1" i="62" s="1"/>
  <c r="TT1" i="62" s="1"/>
  <c r="TU1" i="62" s="1"/>
  <c r="TV1" i="62" s="1"/>
  <c r="TW1" i="62" s="1"/>
  <c r="TX1" i="62" s="1"/>
  <c r="TY1" i="62" s="1"/>
  <c r="TZ1" i="62" s="1"/>
  <c r="UA1" i="62" s="1"/>
  <c r="UB1" i="62" s="1"/>
  <c r="UC1" i="62" s="1"/>
  <c r="UD1" i="62" s="1"/>
  <c r="UE1" i="62" s="1"/>
  <c r="UF1" i="62" s="1"/>
  <c r="UG1" i="62" s="1"/>
  <c r="UH1" i="62" s="1"/>
  <c r="UI1" i="62" s="1"/>
  <c r="UJ1" i="62" s="1"/>
  <c r="UK1" i="62" s="1"/>
  <c r="UL1" i="62" s="1"/>
  <c r="UM1" i="62" s="1"/>
  <c r="UN1" i="62" s="1"/>
  <c r="UO1" i="62" s="1"/>
  <c r="UP1" i="62" s="1"/>
  <c r="UQ1" i="62" s="1"/>
  <c r="UR1" i="62" s="1"/>
  <c r="US1" i="62" s="1"/>
  <c r="UT1" i="62" s="1"/>
  <c r="UU1" i="62" s="1"/>
  <c r="UV1" i="62" s="1"/>
  <c r="UW1" i="62" s="1"/>
  <c r="UX1" i="62" s="1"/>
  <c r="UY1" i="62" s="1"/>
  <c r="UZ1" i="62" s="1"/>
  <c r="VA1" i="62" s="1"/>
  <c r="VB1" i="62" s="1"/>
  <c r="VC1" i="62" s="1"/>
  <c r="VD1" i="62" s="1"/>
  <c r="VE1" i="62" s="1"/>
  <c r="VF1" i="62" s="1"/>
  <c r="VG1" i="62" s="1"/>
  <c r="VH1" i="62" s="1"/>
  <c r="VI1" i="62" s="1"/>
  <c r="VJ1" i="62" s="1"/>
  <c r="VK1" i="62" s="1"/>
  <c r="VL1" i="62" s="1"/>
  <c r="VM1" i="62" s="1"/>
  <c r="VN1" i="62" s="1"/>
  <c r="VO1" i="62" s="1"/>
  <c r="VP1" i="62" s="1"/>
  <c r="VQ1" i="62" s="1"/>
  <c r="VR1" i="62" s="1"/>
  <c r="VS1" i="62" s="1"/>
  <c r="VT1" i="62" s="1"/>
  <c r="VU1" i="62" s="1"/>
  <c r="VV1" i="62" s="1"/>
  <c r="VW1" i="62" s="1"/>
  <c r="VX1" i="62" s="1"/>
  <c r="VY1" i="62" s="1"/>
  <c r="VZ1" i="62" s="1"/>
  <c r="WA1" i="62" s="1"/>
  <c r="WB1" i="62" s="1"/>
  <c r="WC1" i="62" s="1"/>
  <c r="HE1" i="62"/>
  <c r="HF1" i="62" s="1"/>
  <c r="HG1" i="62" s="1"/>
  <c r="HH1" i="62" s="1"/>
  <c r="HI1" i="62" s="1"/>
  <c r="HJ1" i="62" s="1"/>
  <c r="HK1" i="62" s="1"/>
  <c r="HL1" i="62" s="1"/>
  <c r="HM1" i="62" s="1"/>
  <c r="HN1" i="62" s="1"/>
  <c r="HO1" i="62" s="1"/>
  <c r="HP1" i="62" s="1"/>
  <c r="HQ1" i="62" s="1"/>
  <c r="HR1" i="62" s="1"/>
  <c r="HS1" i="62" s="1"/>
  <c r="HT1" i="62" s="1"/>
  <c r="HU1" i="62" s="1"/>
  <c r="HV1" i="62" s="1"/>
  <c r="HW1" i="62" s="1"/>
  <c r="HX1" i="62" s="1"/>
  <c r="HY1" i="62" s="1"/>
  <c r="HZ1" i="62" s="1"/>
  <c r="IA1" i="62" s="1"/>
  <c r="IB1" i="62" s="1"/>
  <c r="IC1" i="62" s="1"/>
  <c r="ID1" i="62" s="1"/>
  <c r="IE1" i="62" s="1"/>
  <c r="IF1" i="62" s="1"/>
  <c r="IG1" i="62" s="1"/>
  <c r="IH1" i="62" s="1"/>
  <c r="II1" i="62" s="1"/>
  <c r="IJ1" i="62" s="1"/>
  <c r="IK1" i="62" s="1"/>
  <c r="IL1" i="62" s="1"/>
  <c r="IM1" i="62" s="1"/>
  <c r="IN1" i="62" s="1"/>
  <c r="IO1" i="62" s="1"/>
  <c r="IP1" i="62" s="1"/>
  <c r="IQ1" i="62" s="1"/>
  <c r="IR1" i="62" s="1"/>
  <c r="IS1" i="62" s="1"/>
  <c r="IT1" i="62" s="1"/>
  <c r="IU1" i="62" s="1"/>
  <c r="IV1" i="62" s="1"/>
  <c r="IW1" i="62" s="1"/>
  <c r="IX1" i="62" s="1"/>
  <c r="IY1" i="62" s="1"/>
  <c r="IZ1" i="62" s="1"/>
  <c r="JA1" i="62" s="1"/>
  <c r="JB1" i="62" s="1"/>
  <c r="JC1" i="62" s="1"/>
  <c r="GX1" i="62"/>
  <c r="GY1" i="62" s="1"/>
  <c r="GZ1" i="62" s="1"/>
  <c r="HA1" i="62" s="1"/>
  <c r="HB1" i="62" s="1"/>
  <c r="HC1" i="62" s="1"/>
  <c r="EM1" i="62"/>
  <c r="EN1" i="62" s="1"/>
  <c r="EO1" i="62" s="1"/>
  <c r="EP1" i="62" s="1"/>
  <c r="EQ1" i="62" s="1"/>
  <c r="ER1" i="62" s="1"/>
  <c r="ES1" i="62" s="1"/>
  <c r="ET1" i="62" s="1"/>
  <c r="EU1" i="62" s="1"/>
  <c r="EV1" i="62" s="1"/>
  <c r="EW1" i="62" s="1"/>
  <c r="EX1" i="62" s="1"/>
  <c r="EY1" i="62" s="1"/>
  <c r="EZ1" i="62" s="1"/>
  <c r="FA1" i="62" s="1"/>
  <c r="FB1" i="62" s="1"/>
  <c r="FC1" i="62" s="1"/>
  <c r="FD1" i="62" s="1"/>
  <c r="FE1" i="62" s="1"/>
  <c r="FF1" i="62" s="1"/>
  <c r="FG1" i="62" s="1"/>
  <c r="FH1" i="62" s="1"/>
  <c r="FI1" i="62" s="1"/>
  <c r="FJ1" i="62" s="1"/>
  <c r="FK1" i="62" s="1"/>
  <c r="FL1" i="62" s="1"/>
  <c r="FM1" i="62" s="1"/>
  <c r="FN1" i="62" s="1"/>
  <c r="FO1" i="62" s="1"/>
  <c r="FP1" i="62" s="1"/>
  <c r="FQ1" i="62" s="1"/>
  <c r="FR1" i="62" s="1"/>
  <c r="FS1" i="62" s="1"/>
  <c r="FT1" i="62" s="1"/>
  <c r="FU1" i="62" s="1"/>
  <c r="FV1" i="62" s="1"/>
  <c r="FW1" i="62" s="1"/>
  <c r="FX1" i="62" s="1"/>
  <c r="FY1" i="62" s="1"/>
  <c r="FZ1" i="62" s="1"/>
  <c r="GA1" i="62" s="1"/>
  <c r="GB1" i="62" s="1"/>
  <c r="GC1" i="62" s="1"/>
  <c r="GD1" i="62" s="1"/>
  <c r="GE1" i="62" s="1"/>
  <c r="GF1" i="62" s="1"/>
  <c r="GG1" i="62" s="1"/>
  <c r="GH1" i="62" s="1"/>
  <c r="GI1" i="62" s="1"/>
  <c r="GJ1" i="62" s="1"/>
  <c r="GK1" i="62" s="1"/>
  <c r="GL1" i="62" s="1"/>
  <c r="GM1" i="62" s="1"/>
  <c r="GN1" i="62" s="1"/>
  <c r="GO1" i="62" s="1"/>
  <c r="GP1" i="62" s="1"/>
  <c r="GQ1" i="62" s="1"/>
  <c r="GR1" i="62" s="1"/>
  <c r="GS1" i="62" s="1"/>
  <c r="GT1" i="62" s="1"/>
  <c r="GU1" i="62" s="1"/>
  <c r="GV1" i="62" s="1"/>
  <c r="DY1" i="62"/>
  <c r="DZ1" i="62" s="1"/>
  <c r="EA1" i="62" s="1"/>
  <c r="EB1" i="62" s="1"/>
  <c r="EC1" i="62" s="1"/>
  <c r="ED1" i="62" s="1"/>
  <c r="EE1" i="62" s="1"/>
  <c r="EF1" i="62" s="1"/>
  <c r="EG1" i="62" s="1"/>
  <c r="EH1" i="62" s="1"/>
  <c r="EI1" i="62" s="1"/>
  <c r="EJ1" i="62" s="1"/>
  <c r="EK1" i="62" s="1"/>
  <c r="BG1" i="62"/>
  <c r="BH1" i="62" s="1"/>
  <c r="BI1" i="62" s="1"/>
  <c r="BJ1" i="62" s="1"/>
  <c r="BK1" i="62" s="1"/>
  <c r="BL1" i="62" s="1"/>
  <c r="BM1" i="62" s="1"/>
  <c r="BN1" i="62" s="1"/>
  <c r="BO1" i="62" s="1"/>
  <c r="BP1" i="62" s="1"/>
  <c r="BQ1" i="62" s="1"/>
  <c r="BR1" i="62" s="1"/>
  <c r="BS1" i="62" s="1"/>
  <c r="BT1" i="62" s="1"/>
  <c r="BU1" i="62" s="1"/>
  <c r="BV1" i="62" s="1"/>
  <c r="BW1" i="62" s="1"/>
  <c r="BX1" i="62" s="1"/>
  <c r="BY1" i="62" s="1"/>
  <c r="BZ1" i="62" s="1"/>
  <c r="CA1" i="62" s="1"/>
  <c r="CB1" i="62" s="1"/>
  <c r="CC1" i="62" s="1"/>
  <c r="CD1" i="62" s="1"/>
  <c r="CE1" i="62" s="1"/>
  <c r="CF1" i="62" s="1"/>
  <c r="CG1" i="62" s="1"/>
  <c r="CH1" i="62" s="1"/>
  <c r="CI1" i="62" s="1"/>
  <c r="CJ1" i="62" s="1"/>
  <c r="CK1" i="62" s="1"/>
  <c r="CL1" i="62" s="1"/>
  <c r="CM1" i="62" s="1"/>
  <c r="CN1" i="62" s="1"/>
  <c r="CO1" i="62" s="1"/>
  <c r="CP1" i="62" s="1"/>
  <c r="CQ1" i="62" s="1"/>
  <c r="CR1" i="62" s="1"/>
  <c r="CS1" i="62" s="1"/>
  <c r="CT1" i="62" s="1"/>
  <c r="CU1" i="62" s="1"/>
  <c r="CV1" i="62" s="1"/>
  <c r="CW1" i="62" s="1"/>
  <c r="CX1" i="62" s="1"/>
  <c r="CY1" i="62" s="1"/>
  <c r="CZ1" i="62" s="1"/>
  <c r="DA1" i="62" s="1"/>
  <c r="DB1" i="62" s="1"/>
  <c r="DC1" i="62" s="1"/>
  <c r="DD1" i="62" s="1"/>
  <c r="DE1" i="62" s="1"/>
  <c r="DF1" i="62" s="1"/>
  <c r="DG1" i="62" s="1"/>
  <c r="DH1" i="62" s="1"/>
  <c r="DI1" i="62" s="1"/>
  <c r="DJ1" i="62" s="1"/>
  <c r="DK1" i="62" s="1"/>
  <c r="DL1" i="62" s="1"/>
  <c r="DM1" i="62" s="1"/>
  <c r="DN1" i="62" s="1"/>
  <c r="DO1" i="62" s="1"/>
  <c r="DP1" i="62" s="1"/>
  <c r="DQ1" i="62" s="1"/>
  <c r="DR1" i="62" s="1"/>
  <c r="DS1" i="62" s="1"/>
  <c r="DT1" i="62" s="1"/>
  <c r="DU1" i="62" s="1"/>
  <c r="DV1" i="62" s="1"/>
  <c r="DW1" i="62" s="1"/>
  <c r="E1" i="62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R1" i="62" s="1"/>
  <c r="S1" i="62" s="1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AH1" i="62" s="1"/>
  <c r="AI1" i="62" s="1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AX1" i="62" s="1"/>
  <c r="AY1" i="62" s="1"/>
  <c r="AZ1" i="62" s="1"/>
  <c r="BA1" i="62" s="1"/>
  <c r="BB1" i="62" s="1"/>
  <c r="BC1" i="62" s="1"/>
  <c r="BD1" i="62" s="1"/>
  <c r="BE1" i="62" s="1"/>
  <c r="HE1" i="61"/>
  <c r="HF1" i="61" s="1"/>
  <c r="HG1" i="61" s="1"/>
  <c r="HH1" i="61" s="1"/>
  <c r="HI1" i="61" s="1"/>
  <c r="HJ1" i="61" s="1"/>
  <c r="HK1" i="61" s="1"/>
  <c r="HL1" i="61" s="1"/>
  <c r="HM1" i="61" s="1"/>
  <c r="HN1" i="61" s="1"/>
  <c r="HO1" i="61" s="1"/>
  <c r="HP1" i="61" s="1"/>
  <c r="HQ1" i="61" s="1"/>
  <c r="HR1" i="61" s="1"/>
  <c r="HS1" i="61" s="1"/>
  <c r="HT1" i="61" s="1"/>
  <c r="HU1" i="61" s="1"/>
  <c r="HV1" i="61" s="1"/>
  <c r="HW1" i="61" s="1"/>
  <c r="HX1" i="61" s="1"/>
  <c r="HY1" i="61" s="1"/>
  <c r="HZ1" i="61" s="1"/>
  <c r="IA1" i="61" s="1"/>
  <c r="IB1" i="61" s="1"/>
  <c r="IC1" i="61" s="1"/>
  <c r="ID1" i="61" s="1"/>
  <c r="IE1" i="61" s="1"/>
  <c r="IF1" i="61" s="1"/>
  <c r="IG1" i="61" s="1"/>
  <c r="IH1" i="61" s="1"/>
  <c r="II1" i="61" s="1"/>
  <c r="IJ1" i="61" s="1"/>
  <c r="IK1" i="61" s="1"/>
  <c r="IL1" i="61" s="1"/>
  <c r="IM1" i="61" s="1"/>
  <c r="IN1" i="61" s="1"/>
  <c r="IO1" i="61" s="1"/>
  <c r="IP1" i="61" s="1"/>
  <c r="IQ1" i="61" s="1"/>
  <c r="IR1" i="61" s="1"/>
  <c r="IS1" i="61" s="1"/>
  <c r="IT1" i="61" s="1"/>
  <c r="IU1" i="61" s="1"/>
  <c r="IV1" i="61" s="1"/>
  <c r="IW1" i="61" s="1"/>
  <c r="IX1" i="61" s="1"/>
  <c r="IY1" i="61" s="1"/>
  <c r="IZ1" i="61" s="1"/>
  <c r="JA1" i="61" s="1"/>
  <c r="JB1" i="61" s="1"/>
  <c r="JC1" i="61" s="1"/>
  <c r="GX1" i="61"/>
  <c r="GY1" i="61" s="1"/>
  <c r="GZ1" i="61" s="1"/>
  <c r="HA1" i="61" s="1"/>
  <c r="HB1" i="61" s="1"/>
  <c r="HC1" i="61" s="1"/>
  <c r="EM1" i="61"/>
  <c r="EN1" i="61" s="1"/>
  <c r="EO1" i="61" s="1"/>
  <c r="EP1" i="61" s="1"/>
  <c r="EQ1" i="61" s="1"/>
  <c r="ER1" i="61" s="1"/>
  <c r="ES1" i="61" s="1"/>
  <c r="ET1" i="61" s="1"/>
  <c r="EU1" i="61" s="1"/>
  <c r="EV1" i="61" s="1"/>
  <c r="EW1" i="61" s="1"/>
  <c r="EX1" i="61" s="1"/>
  <c r="EY1" i="61" s="1"/>
  <c r="EZ1" i="61" s="1"/>
  <c r="FA1" i="61" s="1"/>
  <c r="FB1" i="61" s="1"/>
  <c r="FC1" i="61" s="1"/>
  <c r="FD1" i="61" s="1"/>
  <c r="FE1" i="61" s="1"/>
  <c r="FF1" i="61" s="1"/>
  <c r="FG1" i="61" s="1"/>
  <c r="FH1" i="61" s="1"/>
  <c r="FI1" i="61" s="1"/>
  <c r="FJ1" i="61" s="1"/>
  <c r="FK1" i="61" s="1"/>
  <c r="FL1" i="61" s="1"/>
  <c r="FM1" i="61" s="1"/>
  <c r="FN1" i="61" s="1"/>
  <c r="FO1" i="61" s="1"/>
  <c r="FP1" i="61" s="1"/>
  <c r="FQ1" i="61" s="1"/>
  <c r="FR1" i="61" s="1"/>
  <c r="FS1" i="61" s="1"/>
  <c r="FT1" i="61" s="1"/>
  <c r="FU1" i="61" s="1"/>
  <c r="FV1" i="61" s="1"/>
  <c r="FW1" i="61" s="1"/>
  <c r="FX1" i="61" s="1"/>
  <c r="FY1" i="61" s="1"/>
  <c r="FZ1" i="61" s="1"/>
  <c r="GA1" i="61" s="1"/>
  <c r="GB1" i="61" s="1"/>
  <c r="GC1" i="61" s="1"/>
  <c r="GD1" i="61" s="1"/>
  <c r="GE1" i="61" s="1"/>
  <c r="GF1" i="61" s="1"/>
  <c r="GG1" i="61" s="1"/>
  <c r="GH1" i="61" s="1"/>
  <c r="GI1" i="61" s="1"/>
  <c r="GJ1" i="61" s="1"/>
  <c r="GK1" i="61" s="1"/>
  <c r="GL1" i="61" s="1"/>
  <c r="GM1" i="61" s="1"/>
  <c r="GN1" i="61" s="1"/>
  <c r="GO1" i="61" s="1"/>
  <c r="GP1" i="61" s="1"/>
  <c r="GQ1" i="61" s="1"/>
  <c r="GR1" i="61" s="1"/>
  <c r="GS1" i="61" s="1"/>
  <c r="GT1" i="61" s="1"/>
  <c r="GU1" i="61" s="1"/>
  <c r="GV1" i="61" s="1"/>
  <c r="DY1" i="61"/>
  <c r="DZ1" i="61" s="1"/>
  <c r="EA1" i="61" s="1"/>
  <c r="EB1" i="61" s="1"/>
  <c r="EC1" i="61" s="1"/>
  <c r="ED1" i="61" s="1"/>
  <c r="EE1" i="61" s="1"/>
  <c r="EF1" i="61" s="1"/>
  <c r="EG1" i="61" s="1"/>
  <c r="EH1" i="61" s="1"/>
  <c r="EI1" i="61" s="1"/>
  <c r="EJ1" i="61" s="1"/>
  <c r="EK1" i="61" s="1"/>
  <c r="BG1" i="61"/>
  <c r="BH1" i="61" s="1"/>
  <c r="BI1" i="61" s="1"/>
  <c r="BJ1" i="61" s="1"/>
  <c r="BK1" i="61" s="1"/>
  <c r="BL1" i="61" s="1"/>
  <c r="BM1" i="61" s="1"/>
  <c r="BN1" i="61" s="1"/>
  <c r="BO1" i="61" s="1"/>
  <c r="BP1" i="61" s="1"/>
  <c r="BQ1" i="61" s="1"/>
  <c r="BR1" i="61" s="1"/>
  <c r="BS1" i="61" s="1"/>
  <c r="BT1" i="61" s="1"/>
  <c r="BU1" i="61" s="1"/>
  <c r="BV1" i="61" s="1"/>
  <c r="BW1" i="61" s="1"/>
  <c r="BX1" i="61" s="1"/>
  <c r="BY1" i="61" s="1"/>
  <c r="BZ1" i="61" s="1"/>
  <c r="CA1" i="61" s="1"/>
  <c r="CB1" i="61" s="1"/>
  <c r="CC1" i="61" s="1"/>
  <c r="CD1" i="61" s="1"/>
  <c r="CE1" i="61" s="1"/>
  <c r="CF1" i="61" s="1"/>
  <c r="CG1" i="61" s="1"/>
  <c r="CH1" i="61" s="1"/>
  <c r="CI1" i="61" s="1"/>
  <c r="CJ1" i="61" s="1"/>
  <c r="CK1" i="61" s="1"/>
  <c r="CL1" i="61" s="1"/>
  <c r="CM1" i="61" s="1"/>
  <c r="CN1" i="61" s="1"/>
  <c r="CO1" i="61" s="1"/>
  <c r="CP1" i="61" s="1"/>
  <c r="CQ1" i="61" s="1"/>
  <c r="CR1" i="61" s="1"/>
  <c r="CS1" i="61" s="1"/>
  <c r="CT1" i="61" s="1"/>
  <c r="CU1" i="61" s="1"/>
  <c r="CV1" i="61" s="1"/>
  <c r="CW1" i="61" s="1"/>
  <c r="CX1" i="61" s="1"/>
  <c r="CY1" i="61" s="1"/>
  <c r="CZ1" i="61" s="1"/>
  <c r="DA1" i="61" s="1"/>
  <c r="DB1" i="61" s="1"/>
  <c r="DC1" i="61" s="1"/>
  <c r="DD1" i="61" s="1"/>
  <c r="DE1" i="61" s="1"/>
  <c r="DF1" i="61" s="1"/>
  <c r="DG1" i="61" s="1"/>
  <c r="DH1" i="61" s="1"/>
  <c r="DI1" i="61" s="1"/>
  <c r="DJ1" i="61" s="1"/>
  <c r="DK1" i="61" s="1"/>
  <c r="DL1" i="61" s="1"/>
  <c r="DM1" i="61" s="1"/>
  <c r="DN1" i="61" s="1"/>
  <c r="DO1" i="61" s="1"/>
  <c r="DP1" i="61" s="1"/>
  <c r="DQ1" i="61" s="1"/>
  <c r="DR1" i="61" s="1"/>
  <c r="DS1" i="61" s="1"/>
  <c r="DT1" i="61" s="1"/>
  <c r="DU1" i="61" s="1"/>
  <c r="DV1" i="61" s="1"/>
  <c r="DW1" i="61" s="1"/>
  <c r="E1" i="61"/>
  <c r="F1" i="61" s="1"/>
  <c r="G1" i="61" s="1"/>
  <c r="H1" i="61" s="1"/>
  <c r="I1" i="61" s="1"/>
  <c r="J1" i="61" s="1"/>
  <c r="K1" i="61" s="1"/>
  <c r="L1" i="61" s="1"/>
  <c r="M1" i="61" s="1"/>
  <c r="N1" i="61" s="1"/>
  <c r="O1" i="61" s="1"/>
  <c r="P1" i="61" s="1"/>
  <c r="Q1" i="61" s="1"/>
  <c r="R1" i="61" s="1"/>
  <c r="S1" i="61" s="1"/>
  <c r="T1" i="61" s="1"/>
  <c r="U1" i="61" s="1"/>
  <c r="V1" i="61" s="1"/>
  <c r="W1" i="61" s="1"/>
  <c r="X1" i="61" s="1"/>
  <c r="Y1" i="61" s="1"/>
  <c r="Z1" i="61" s="1"/>
  <c r="AA1" i="61" s="1"/>
  <c r="AB1" i="61" s="1"/>
  <c r="AC1" i="61" s="1"/>
  <c r="AD1" i="61" s="1"/>
  <c r="AE1" i="61" s="1"/>
  <c r="AF1" i="61" s="1"/>
  <c r="AG1" i="61" s="1"/>
  <c r="AH1" i="61" s="1"/>
  <c r="AI1" i="61" s="1"/>
  <c r="AJ1" i="61" s="1"/>
  <c r="AK1" i="61" s="1"/>
  <c r="AL1" i="61" s="1"/>
  <c r="AM1" i="61" s="1"/>
  <c r="AN1" i="61" s="1"/>
  <c r="AO1" i="61" s="1"/>
  <c r="AP1" i="61" s="1"/>
  <c r="AQ1" i="61" s="1"/>
  <c r="AR1" i="61" s="1"/>
  <c r="AS1" i="61" s="1"/>
  <c r="AT1" i="61" s="1"/>
  <c r="AU1" i="61" s="1"/>
  <c r="AV1" i="61" s="1"/>
  <c r="AW1" i="61" s="1"/>
  <c r="AX1" i="61" s="1"/>
  <c r="AY1" i="61" s="1"/>
  <c r="AZ1" i="61" s="1"/>
  <c r="BA1" i="61" s="1"/>
  <c r="BB1" i="61" s="1"/>
  <c r="BC1" i="61" s="1"/>
  <c r="BD1" i="61" s="1"/>
  <c r="BE1" i="61" s="1"/>
  <c r="F4" i="45"/>
  <c r="C4" i="45"/>
  <c r="E4" i="45"/>
  <c r="D17" i="60"/>
  <c r="D18" i="60"/>
  <c r="D19" i="60"/>
  <c r="D16" i="60"/>
  <c r="D5" i="60"/>
  <c r="D6" i="60"/>
  <c r="D7" i="60"/>
  <c r="D8" i="60"/>
  <c r="D9" i="60"/>
  <c r="D10" i="60"/>
  <c r="D11" i="60"/>
  <c r="D12" i="60"/>
  <c r="D13" i="60"/>
  <c r="D4" i="60"/>
  <c r="HE1" i="32"/>
  <c r="HF1" i="32" s="1"/>
  <c r="HG1" i="32" s="1"/>
  <c r="HH1" i="32" s="1"/>
  <c r="HI1" i="32" s="1"/>
  <c r="HJ1" i="32" s="1"/>
  <c r="HK1" i="32" s="1"/>
  <c r="HL1" i="32" s="1"/>
  <c r="HM1" i="32" s="1"/>
  <c r="HN1" i="32" s="1"/>
  <c r="HO1" i="32" s="1"/>
  <c r="HP1" i="32" s="1"/>
  <c r="HQ1" i="32" s="1"/>
  <c r="HR1" i="32" s="1"/>
  <c r="HS1" i="32" s="1"/>
  <c r="HT1" i="32" s="1"/>
  <c r="HU1" i="32" s="1"/>
  <c r="HV1" i="32" s="1"/>
  <c r="HW1" i="32" s="1"/>
  <c r="HX1" i="32" s="1"/>
  <c r="HY1" i="32" s="1"/>
  <c r="HZ1" i="32" s="1"/>
  <c r="IA1" i="32" s="1"/>
  <c r="IB1" i="32" s="1"/>
  <c r="IC1" i="32" s="1"/>
  <c r="ID1" i="32" s="1"/>
  <c r="IE1" i="32" s="1"/>
  <c r="IF1" i="32" s="1"/>
  <c r="IG1" i="32" s="1"/>
  <c r="IH1" i="32" s="1"/>
  <c r="II1" i="32" s="1"/>
  <c r="IJ1" i="32" s="1"/>
  <c r="IK1" i="32" s="1"/>
  <c r="IL1" i="32" s="1"/>
  <c r="D5" i="44"/>
  <c r="F5" i="45" s="1"/>
  <c r="C5" i="45"/>
  <c r="D4" i="45"/>
  <c r="G4" i="45"/>
  <c r="G5" i="45"/>
  <c r="GX1" i="32"/>
  <c r="GY1" i="32" s="1"/>
  <c r="GZ1" i="32" s="1"/>
  <c r="HA1" i="32" s="1"/>
  <c r="HB1" i="32" s="1"/>
  <c r="HC1" i="32" s="1"/>
  <c r="G3" i="44"/>
  <c r="F17" i="44" l="1"/>
  <c r="JE1" i="61"/>
  <c r="JF1" i="61" s="1"/>
  <c r="JG1" i="61" s="1"/>
  <c r="JH1" i="61" s="1"/>
  <c r="JI1" i="61" s="1"/>
  <c r="JJ1" i="61" s="1"/>
  <c r="JK1" i="61" s="1"/>
  <c r="JL1" i="61" s="1"/>
  <c r="JM1" i="61" s="1"/>
  <c r="JN1" i="61" s="1"/>
  <c r="JO1" i="61" s="1"/>
  <c r="JP1" i="61" s="1"/>
  <c r="JQ1" i="61" s="1"/>
  <c r="JR1" i="61" s="1"/>
  <c r="JS1" i="61" s="1"/>
  <c r="JT1" i="61" s="1"/>
  <c r="JU1" i="61" s="1"/>
  <c r="JV1" i="61" s="1"/>
  <c r="JW1" i="61" s="1"/>
  <c r="JX1" i="61" s="1"/>
  <c r="JY1" i="61" s="1"/>
  <c r="JZ1" i="61" s="1"/>
  <c r="KA1" i="61" s="1"/>
  <c r="KB1" i="61" s="1"/>
  <c r="KC1" i="61" s="1"/>
  <c r="KD1" i="61" s="1"/>
  <c r="KE1" i="61" s="1"/>
  <c r="KF1" i="61" s="1"/>
  <c r="KG1" i="61" s="1"/>
  <c r="KH1" i="61" s="1"/>
  <c r="KI1" i="61" s="1"/>
  <c r="KJ1" i="61" s="1"/>
  <c r="KK1" i="61" s="1"/>
  <c r="KL1" i="61" s="1"/>
  <c r="KM1" i="61" s="1"/>
  <c r="KN1" i="61" s="1"/>
  <c r="KO1" i="61" s="1"/>
  <c r="KP1" i="61" s="1"/>
  <c r="KQ1" i="61" s="1"/>
  <c r="KR1" i="61" s="1"/>
  <c r="KS1" i="61" s="1"/>
  <c r="KT1" i="61" s="1"/>
  <c r="KU1" i="61" s="1"/>
  <c r="KV1" i="61" s="1"/>
  <c r="KW1" i="61" s="1"/>
  <c r="KX1" i="61" s="1"/>
  <c r="KY1" i="61" s="1"/>
  <c r="KZ1" i="61" s="1"/>
  <c r="LA1" i="61" s="1"/>
  <c r="LB1" i="61" s="1"/>
  <c r="LC1" i="61" s="1"/>
  <c r="LD1" i="61" s="1"/>
  <c r="LE1" i="61" s="1"/>
  <c r="LF1" i="61" s="1"/>
  <c r="IM1" i="32"/>
  <c r="IN1" i="32" s="1"/>
  <c r="IO1" i="32" s="1"/>
  <c r="IP1" i="32" s="1"/>
  <c r="IQ1" i="32" s="1"/>
  <c r="IR1" i="32" s="1"/>
  <c r="IS1" i="32" s="1"/>
  <c r="IT1" i="32" s="1"/>
  <c r="IU1" i="32" s="1"/>
  <c r="IV1" i="32" s="1"/>
  <c r="IW1" i="32" s="1"/>
  <c r="IX1" i="32" s="1"/>
  <c r="IY1" i="32" s="1"/>
  <c r="IZ1" i="32" s="1"/>
  <c r="JA1" i="32" s="1"/>
  <c r="JB1" i="32" s="1"/>
  <c r="JD1" i="32" s="1"/>
  <c r="JE1" i="32" s="1"/>
  <c r="JF1" i="32" s="1"/>
  <c r="JG1" i="32" s="1"/>
  <c r="JH1" i="32" s="1"/>
  <c r="JI1" i="32" s="1"/>
  <c r="JJ1" i="32" s="1"/>
  <c r="JK1" i="32" s="1"/>
  <c r="JL1" i="32" s="1"/>
  <c r="JM1" i="32" s="1"/>
  <c r="JN1" i="32" s="1"/>
  <c r="JO1" i="32" s="1"/>
  <c r="JP1" i="32" s="1"/>
  <c r="JQ1" i="32" s="1"/>
  <c r="JR1" i="32" s="1"/>
  <c r="JS1" i="32" s="1"/>
  <c r="JT1" i="32" s="1"/>
  <c r="JU1" i="32" s="1"/>
  <c r="JV1" i="32" s="1"/>
  <c r="JW1" i="32" s="1"/>
  <c r="JX1" i="32" s="1"/>
  <c r="JY1" i="32" s="1"/>
  <c r="JZ1" i="32" s="1"/>
  <c r="KA1" i="32" s="1"/>
  <c r="KB1" i="32" s="1"/>
  <c r="KC1" i="32" s="1"/>
  <c r="KD1" i="32" s="1"/>
  <c r="KE1" i="32" s="1"/>
  <c r="KF1" i="32" s="1"/>
  <c r="KG1" i="32" s="1"/>
  <c r="KH1" i="32" s="1"/>
  <c r="KI1" i="32" s="1"/>
  <c r="KJ1" i="32" s="1"/>
  <c r="KK1" i="32" s="1"/>
  <c r="KL1" i="32" s="1"/>
  <c r="KM1" i="32" s="1"/>
  <c r="KN1" i="32" s="1"/>
  <c r="KO1" i="32" s="1"/>
  <c r="KP1" i="32" s="1"/>
  <c r="KQ1" i="32" s="1"/>
  <c r="KR1" i="32" s="1"/>
  <c r="KS1" i="32" s="1"/>
  <c r="KT1" i="32" s="1"/>
  <c r="KU1" i="32" s="1"/>
  <c r="KV1" i="32" s="1"/>
  <c r="KW1" i="32" s="1"/>
  <c r="KX1" i="32" s="1"/>
  <c r="KY1" i="32" s="1"/>
  <c r="KZ1" i="32" s="1"/>
  <c r="LA1" i="32" s="1"/>
  <c r="LB1" i="32" s="1"/>
  <c r="LC1" i="32" s="1"/>
  <c r="LD1" i="32" s="1"/>
  <c r="LE1" i="32" s="1"/>
  <c r="LF1" i="32" s="1"/>
  <c r="LG1" i="32" s="1"/>
  <c r="LH1" i="32" s="1"/>
  <c r="LI1" i="32" s="1"/>
  <c r="LJ1" i="32" s="1"/>
  <c r="LK1" i="32" s="1"/>
  <c r="LL1" i="32" s="1"/>
  <c r="LM1" i="32" s="1"/>
  <c r="LN1" i="32" s="1"/>
  <c r="LO1" i="32" s="1"/>
  <c r="LP1" i="32" s="1"/>
  <c r="D5" i="45"/>
  <c r="E5" i="45"/>
  <c r="F18" i="44" l="1"/>
  <c r="I64" i="45"/>
  <c r="I33" i="45"/>
  <c r="I40" i="45"/>
  <c r="I30" i="45"/>
  <c r="I31" i="45"/>
  <c r="I32" i="45"/>
  <c r="I34" i="45"/>
  <c r="I35" i="45"/>
  <c r="I36" i="45"/>
  <c r="I37" i="45"/>
  <c r="I38" i="45"/>
  <c r="I39" i="45"/>
  <c r="I41" i="45"/>
  <c r="I42" i="45"/>
  <c r="I43" i="45"/>
  <c r="I44" i="45"/>
  <c r="I46" i="45"/>
  <c r="I47" i="45"/>
  <c r="I48" i="45"/>
  <c r="I49" i="45"/>
  <c r="I50" i="45"/>
  <c r="I51" i="45"/>
  <c r="I52" i="45"/>
  <c r="I53" i="45"/>
  <c r="I54" i="45"/>
  <c r="I55" i="45"/>
  <c r="I56" i="45"/>
  <c r="I57" i="45"/>
  <c r="I58" i="45"/>
  <c r="I59" i="45"/>
  <c r="I60" i="45"/>
  <c r="I61" i="45"/>
  <c r="I62" i="45"/>
  <c r="I63" i="45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8" i="44" s="1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50" i="44" s="1"/>
  <c r="A51" i="44" s="1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2" i="44" s="1"/>
  <c r="A63" i="44" s="1"/>
  <c r="A64" i="44" s="1"/>
  <c r="F19" i="44" l="1"/>
  <c r="I45" i="45"/>
  <c r="D6" i="44"/>
  <c r="F6" i="45" l="1"/>
  <c r="F20" i="44"/>
  <c r="C6" i="45"/>
  <c r="D6" i="45"/>
  <c r="E6" i="45"/>
  <c r="G6" i="45"/>
  <c r="D7" i="44"/>
  <c r="F7" i="45" l="1"/>
  <c r="F21" i="44"/>
  <c r="C7" i="45"/>
  <c r="D7" i="45"/>
  <c r="E7" i="45"/>
  <c r="G7" i="45"/>
  <c r="D8" i="44"/>
  <c r="BG1" i="32"/>
  <c r="BH1" i="32" s="1"/>
  <c r="BI1" i="32" s="1"/>
  <c r="BJ1" i="32" s="1"/>
  <c r="BK1" i="32" s="1"/>
  <c r="BL1" i="32" s="1"/>
  <c r="BM1" i="32" s="1"/>
  <c r="BN1" i="32" s="1"/>
  <c r="BO1" i="32" s="1"/>
  <c r="BP1" i="32" s="1"/>
  <c r="BQ1" i="32" s="1"/>
  <c r="BR1" i="32" s="1"/>
  <c r="BS1" i="32" s="1"/>
  <c r="BT1" i="32" s="1"/>
  <c r="BU1" i="32" s="1"/>
  <c r="BV1" i="32" s="1"/>
  <c r="BW1" i="32" s="1"/>
  <c r="BX1" i="32" s="1"/>
  <c r="BY1" i="32" s="1"/>
  <c r="BZ1" i="32" s="1"/>
  <c r="CA1" i="32" s="1"/>
  <c r="CB1" i="32" s="1"/>
  <c r="CC1" i="32" s="1"/>
  <c r="CD1" i="32" s="1"/>
  <c r="CE1" i="32" s="1"/>
  <c r="CF1" i="32" s="1"/>
  <c r="CG1" i="32" s="1"/>
  <c r="CH1" i="32" s="1"/>
  <c r="CI1" i="32" s="1"/>
  <c r="CJ1" i="32" s="1"/>
  <c r="CK1" i="32" s="1"/>
  <c r="CL1" i="32" s="1"/>
  <c r="CM1" i="32" s="1"/>
  <c r="CN1" i="32" s="1"/>
  <c r="CO1" i="32" s="1"/>
  <c r="CP1" i="32" s="1"/>
  <c r="CQ1" i="32" s="1"/>
  <c r="CR1" i="32" s="1"/>
  <c r="CS1" i="32" s="1"/>
  <c r="CT1" i="32" s="1"/>
  <c r="CU1" i="32" s="1"/>
  <c r="CV1" i="32" s="1"/>
  <c r="CW1" i="32" s="1"/>
  <c r="CX1" i="32" s="1"/>
  <c r="CY1" i="32" s="1"/>
  <c r="CZ1" i="32" s="1"/>
  <c r="DA1" i="32" s="1"/>
  <c r="DB1" i="32" s="1"/>
  <c r="DC1" i="32" s="1"/>
  <c r="DD1" i="32" s="1"/>
  <c r="DE1" i="32" s="1"/>
  <c r="DF1" i="32" s="1"/>
  <c r="DG1" i="32" s="1"/>
  <c r="DH1" i="32" s="1"/>
  <c r="DI1" i="32" s="1"/>
  <c r="DJ1" i="32" s="1"/>
  <c r="DK1" i="32" s="1"/>
  <c r="DL1" i="32" s="1"/>
  <c r="DM1" i="32" s="1"/>
  <c r="DN1" i="32" s="1"/>
  <c r="DO1" i="32" s="1"/>
  <c r="DP1" i="32" s="1"/>
  <c r="DQ1" i="32" s="1"/>
  <c r="DR1" i="32" s="1"/>
  <c r="DS1" i="32" s="1"/>
  <c r="DT1" i="32" s="1"/>
  <c r="DU1" i="32" s="1"/>
  <c r="DV1" i="32" s="1"/>
  <c r="DW1" i="32" s="1"/>
  <c r="DY1" i="32" s="1"/>
  <c r="DZ1" i="32" s="1"/>
  <c r="EA1" i="32" s="1"/>
  <c r="EB1" i="32" s="1"/>
  <c r="EC1" i="32" s="1"/>
  <c r="ED1" i="32" s="1"/>
  <c r="EE1" i="32" s="1"/>
  <c r="EF1" i="32" s="1"/>
  <c r="EG1" i="32" s="1"/>
  <c r="EH1" i="32" s="1"/>
  <c r="EI1" i="32" s="1"/>
  <c r="EJ1" i="32" s="1"/>
  <c r="EK1" i="32" s="1"/>
  <c r="EM1" i="32" s="1"/>
  <c r="EN1" i="32" s="1"/>
  <c r="EO1" i="32" s="1"/>
  <c r="EP1" i="32" s="1"/>
  <c r="EQ1" i="32" s="1"/>
  <c r="ER1" i="32" s="1"/>
  <c r="ES1" i="32" s="1"/>
  <c r="ET1" i="32" s="1"/>
  <c r="EU1" i="32" s="1"/>
  <c r="EV1" i="32" s="1"/>
  <c r="EW1" i="32" s="1"/>
  <c r="EX1" i="32" s="1"/>
  <c r="EY1" i="32" s="1"/>
  <c r="EZ1" i="32" s="1"/>
  <c r="FA1" i="32" s="1"/>
  <c r="FB1" i="32" s="1"/>
  <c r="FC1" i="32" s="1"/>
  <c r="FD1" i="32" s="1"/>
  <c r="FE1" i="32" s="1"/>
  <c r="FF1" i="32" s="1"/>
  <c r="FG1" i="32" s="1"/>
  <c r="FH1" i="32" s="1"/>
  <c r="FI1" i="32" s="1"/>
  <c r="FJ1" i="32" s="1"/>
  <c r="FK1" i="32" s="1"/>
  <c r="FL1" i="32" s="1"/>
  <c r="FM1" i="32" s="1"/>
  <c r="FN1" i="32" s="1"/>
  <c r="FO1" i="32" s="1"/>
  <c r="FP1" i="32" s="1"/>
  <c r="FQ1" i="32" s="1"/>
  <c r="FR1" i="32" s="1"/>
  <c r="FS1" i="32" s="1"/>
  <c r="FT1" i="32" s="1"/>
  <c r="FU1" i="32" s="1"/>
  <c r="FV1" i="32" s="1"/>
  <c r="FW1" i="32" s="1"/>
  <c r="FX1" i="32" s="1"/>
  <c r="FY1" i="32" s="1"/>
  <c r="FZ1" i="32" s="1"/>
  <c r="GA1" i="32" s="1"/>
  <c r="GB1" i="32" s="1"/>
  <c r="GC1" i="32" s="1"/>
  <c r="GD1" i="32" s="1"/>
  <c r="GE1" i="32" s="1"/>
  <c r="GF1" i="32" s="1"/>
  <c r="GG1" i="32" s="1"/>
  <c r="GH1" i="32" s="1"/>
  <c r="GI1" i="32" s="1"/>
  <c r="GJ1" i="32" s="1"/>
  <c r="GK1" i="32" s="1"/>
  <c r="GL1" i="32" s="1"/>
  <c r="GM1" i="32" s="1"/>
  <c r="GN1" i="32" s="1"/>
  <c r="GO1" i="32" s="1"/>
  <c r="GP1" i="32" s="1"/>
  <c r="GQ1" i="32" s="1"/>
  <c r="GR1" i="32" s="1"/>
  <c r="GS1" i="32" s="1"/>
  <c r="GT1" i="32" s="1"/>
  <c r="GU1" i="32" s="1"/>
  <c r="GV1" i="32" s="1"/>
  <c r="E1" i="32"/>
  <c r="F1" i="32" s="1"/>
  <c r="G1" i="32" s="1"/>
  <c r="H1" i="32" s="1"/>
  <c r="I1" i="32" s="1"/>
  <c r="J1" i="32" s="1"/>
  <c r="K1" i="32" s="1"/>
  <c r="L1" i="32" s="1"/>
  <c r="M1" i="32" s="1"/>
  <c r="N1" i="32" s="1"/>
  <c r="O1" i="32" s="1"/>
  <c r="P1" i="32" s="1"/>
  <c r="Q1" i="32" s="1"/>
  <c r="R1" i="32" s="1"/>
  <c r="S1" i="32" s="1"/>
  <c r="T1" i="32" s="1"/>
  <c r="U1" i="32" s="1"/>
  <c r="V1" i="32" s="1"/>
  <c r="W1" i="32" s="1"/>
  <c r="X1" i="32" s="1"/>
  <c r="Y1" i="32" s="1"/>
  <c r="Z1" i="32" s="1"/>
  <c r="AA1" i="32" s="1"/>
  <c r="AB1" i="32" s="1"/>
  <c r="AC1" i="32" s="1"/>
  <c r="AD1" i="32" s="1"/>
  <c r="AE1" i="32" s="1"/>
  <c r="AF1" i="32" s="1"/>
  <c r="AG1" i="32" s="1"/>
  <c r="AH1" i="32" s="1"/>
  <c r="AI1" i="32" s="1"/>
  <c r="AJ1" i="32" s="1"/>
  <c r="AK1" i="32" s="1"/>
  <c r="AL1" i="32" s="1"/>
  <c r="AM1" i="32" s="1"/>
  <c r="AN1" i="32" s="1"/>
  <c r="AO1" i="32" s="1"/>
  <c r="AP1" i="32" s="1"/>
  <c r="AQ1" i="32" s="1"/>
  <c r="AR1" i="32" s="1"/>
  <c r="AS1" i="32" s="1"/>
  <c r="AT1" i="32" s="1"/>
  <c r="AU1" i="32" s="1"/>
  <c r="AV1" i="32" s="1"/>
  <c r="AW1" i="32" s="1"/>
  <c r="AX1" i="32" s="1"/>
  <c r="AY1" i="32" s="1"/>
  <c r="AZ1" i="32" s="1"/>
  <c r="BA1" i="32" s="1"/>
  <c r="BB1" i="32" s="1"/>
  <c r="BC1" i="32" s="1"/>
  <c r="BD1" i="32" s="1"/>
  <c r="BE1" i="32" s="1"/>
  <c r="G8" i="44" l="1"/>
  <c r="C8" i="44"/>
  <c r="F8" i="45"/>
  <c r="F22" i="44"/>
  <c r="C8" i="45"/>
  <c r="D8" i="45"/>
  <c r="E8" i="45"/>
  <c r="G8" i="45"/>
  <c r="D9" i="44"/>
  <c r="G9" i="44" l="1"/>
  <c r="C9" i="44"/>
  <c r="F9" i="45"/>
  <c r="F23" i="44"/>
  <c r="C9" i="45"/>
  <c r="D9" i="45"/>
  <c r="E9" i="45"/>
  <c r="G9" i="45"/>
  <c r="D10" i="44"/>
  <c r="G10" i="44" l="1"/>
  <c r="C10" i="44"/>
  <c r="F10" i="45"/>
  <c r="F24" i="44"/>
  <c r="C10" i="45"/>
  <c r="D10" i="45"/>
  <c r="E10" i="45"/>
  <c r="G10" i="45"/>
  <c r="D11" i="44"/>
  <c r="C11" i="44" l="1"/>
  <c r="G11" i="44"/>
  <c r="F11" i="45"/>
  <c r="F25" i="44"/>
  <c r="C11" i="45"/>
  <c r="D11" i="45"/>
  <c r="E11" i="45"/>
  <c r="G11" i="45"/>
  <c r="D12" i="44"/>
  <c r="G12" i="44" l="1"/>
  <c r="C12" i="44"/>
  <c r="F12" i="45"/>
  <c r="F26" i="44"/>
  <c r="C12" i="45"/>
  <c r="D12" i="45"/>
  <c r="E12" i="45"/>
  <c r="G12" i="45"/>
  <c r="D13" i="44"/>
  <c r="C13" i="44" l="1"/>
  <c r="G13" i="44"/>
  <c r="F13" i="45"/>
  <c r="F27" i="44"/>
  <c r="C13" i="45"/>
  <c r="D13" i="45"/>
  <c r="E13" i="45"/>
  <c r="G13" i="45"/>
  <c r="D14" i="44"/>
  <c r="C14" i="44" l="1"/>
  <c r="G14" i="44"/>
  <c r="F14" i="45"/>
  <c r="F28" i="44"/>
  <c r="C14" i="45"/>
  <c r="D14" i="45"/>
  <c r="E14" i="45"/>
  <c r="G14" i="45"/>
  <c r="D15" i="44"/>
  <c r="C15" i="44" l="1"/>
  <c r="G15" i="44"/>
  <c r="F15" i="45"/>
  <c r="F29" i="44"/>
  <c r="C15" i="45"/>
  <c r="D15" i="45"/>
  <c r="E15" i="45"/>
  <c r="G15" i="45"/>
  <c r="D16" i="44"/>
  <c r="C16" i="44" l="1"/>
  <c r="G16" i="44"/>
  <c r="F16" i="45"/>
  <c r="F30" i="44"/>
  <c r="C16" i="45"/>
  <c r="D16" i="45"/>
  <c r="E16" i="45"/>
  <c r="G16" i="45"/>
  <c r="D17" i="44"/>
  <c r="G17" i="44" l="1"/>
  <c r="C17" i="44"/>
  <c r="F17" i="45"/>
  <c r="F31" i="44"/>
  <c r="C17" i="45"/>
  <c r="D17" i="45"/>
  <c r="E17" i="45"/>
  <c r="G17" i="45"/>
  <c r="D18" i="44"/>
  <c r="G18" i="44" l="1"/>
  <c r="C18" i="44"/>
  <c r="F18" i="45"/>
  <c r="F32" i="44"/>
  <c r="C18" i="45"/>
  <c r="D18" i="45"/>
  <c r="E18" i="45"/>
  <c r="G18" i="45"/>
  <c r="D19" i="44"/>
  <c r="G19" i="44" l="1"/>
  <c r="C19" i="44"/>
  <c r="F19" i="45"/>
  <c r="F33" i="44"/>
  <c r="C19" i="45"/>
  <c r="D19" i="45"/>
  <c r="E19" i="45"/>
  <c r="G19" i="45"/>
  <c r="D20" i="44"/>
  <c r="G20" i="44" l="1"/>
  <c r="C20" i="44"/>
  <c r="F20" i="45"/>
  <c r="F34" i="44"/>
  <c r="C20" i="45"/>
  <c r="D20" i="45"/>
  <c r="E20" i="45"/>
  <c r="G20" i="45"/>
  <c r="D21" i="44"/>
  <c r="G21" i="44" l="1"/>
  <c r="C21" i="44"/>
  <c r="F21" i="45"/>
  <c r="F35" i="44"/>
  <c r="C21" i="45"/>
  <c r="D21" i="45"/>
  <c r="E21" i="45"/>
  <c r="G21" i="45"/>
  <c r="D22" i="44"/>
  <c r="G22" i="44" l="1"/>
  <c r="C22" i="44"/>
  <c r="F22" i="45"/>
  <c r="F36" i="44"/>
  <c r="C22" i="45"/>
  <c r="D22" i="45"/>
  <c r="E22" i="45"/>
  <c r="G22" i="45"/>
  <c r="D23" i="44"/>
  <c r="C23" i="44" l="1"/>
  <c r="G23" i="44"/>
  <c r="F23" i="45"/>
  <c r="F37" i="44"/>
  <c r="C23" i="45"/>
  <c r="D23" i="45"/>
  <c r="E23" i="45"/>
  <c r="G23" i="45"/>
  <c r="D24" i="44"/>
  <c r="G24" i="44" l="1"/>
  <c r="C24" i="44"/>
  <c r="F24" i="45"/>
  <c r="F38" i="44"/>
  <c r="C24" i="45"/>
  <c r="D24" i="45"/>
  <c r="E24" i="45"/>
  <c r="G24" i="45"/>
  <c r="D25" i="44"/>
  <c r="C25" i="44" l="1"/>
  <c r="G25" i="44"/>
  <c r="F25" i="45"/>
  <c r="F39" i="44"/>
  <c r="C25" i="45"/>
  <c r="D25" i="45"/>
  <c r="E25" i="45"/>
  <c r="G25" i="45"/>
  <c r="D26" i="44"/>
  <c r="C26" i="44" l="1"/>
  <c r="G26" i="44"/>
  <c r="F26" i="45"/>
  <c r="F40" i="44"/>
  <c r="C26" i="45"/>
  <c r="D26" i="45"/>
  <c r="E26" i="45"/>
  <c r="G26" i="45"/>
  <c r="D27" i="44"/>
  <c r="C27" i="44" l="1"/>
  <c r="G27" i="44"/>
  <c r="F27" i="45"/>
  <c r="F41" i="44"/>
  <c r="C27" i="45"/>
  <c r="D27" i="45"/>
  <c r="E27" i="45"/>
  <c r="G27" i="45"/>
  <c r="D28" i="44"/>
  <c r="C28" i="44" l="1"/>
  <c r="G28" i="44"/>
  <c r="F28" i="45"/>
  <c r="F42" i="44"/>
  <c r="C28" i="45"/>
  <c r="D28" i="45"/>
  <c r="E28" i="45"/>
  <c r="G28" i="45"/>
  <c r="D29" i="44"/>
  <c r="G29" i="44" l="1"/>
  <c r="C29" i="44"/>
  <c r="F29" i="45"/>
  <c r="F43" i="44"/>
  <c r="C29" i="45"/>
  <c r="D29" i="45"/>
  <c r="E29" i="45"/>
  <c r="G29" i="45"/>
  <c r="D30" i="44"/>
  <c r="G30" i="44" l="1"/>
  <c r="C30" i="44"/>
  <c r="F30" i="45"/>
  <c r="F44" i="44"/>
  <c r="C30" i="45"/>
  <c r="D30" i="45"/>
  <c r="E30" i="45"/>
  <c r="G30" i="45"/>
  <c r="D31" i="44"/>
  <c r="G31" i="44" l="1"/>
  <c r="C31" i="44"/>
  <c r="F31" i="45"/>
  <c r="F45" i="44"/>
  <c r="C31" i="45"/>
  <c r="D31" i="45"/>
  <c r="E31" i="45"/>
  <c r="G31" i="45"/>
  <c r="D32" i="44"/>
  <c r="G32" i="44" l="1"/>
  <c r="C32" i="44"/>
  <c r="F32" i="45"/>
  <c r="F46" i="44"/>
  <c r="C32" i="45"/>
  <c r="D32" i="45"/>
  <c r="E32" i="45"/>
  <c r="G32" i="45"/>
  <c r="D33" i="44"/>
  <c r="G33" i="44" l="1"/>
  <c r="C33" i="44"/>
  <c r="F33" i="45"/>
  <c r="F47" i="44"/>
  <c r="C33" i="45"/>
  <c r="D33" i="45"/>
  <c r="E33" i="45"/>
  <c r="G33" i="45"/>
  <c r="D34" i="44"/>
  <c r="G34" i="44" l="1"/>
  <c r="C34" i="44"/>
  <c r="F34" i="45"/>
  <c r="F48" i="44"/>
  <c r="C34" i="45"/>
  <c r="D34" i="45"/>
  <c r="E34" i="45"/>
  <c r="G34" i="45"/>
  <c r="D35" i="44"/>
  <c r="C35" i="44" l="1"/>
  <c r="G35" i="44"/>
  <c r="F35" i="45"/>
  <c r="F49" i="44"/>
  <c r="C35" i="45"/>
  <c r="D35" i="45"/>
  <c r="E35" i="45"/>
  <c r="G35" i="45"/>
  <c r="D36" i="44"/>
  <c r="C36" i="44" l="1"/>
  <c r="G36" i="44"/>
  <c r="F36" i="45"/>
  <c r="F50" i="44"/>
  <c r="C36" i="45"/>
  <c r="D36" i="45"/>
  <c r="E36" i="45"/>
  <c r="G36" i="45"/>
  <c r="D37" i="44"/>
  <c r="C37" i="44" l="1"/>
  <c r="G37" i="44"/>
  <c r="F37" i="45"/>
  <c r="F51" i="44"/>
  <c r="C37" i="45"/>
  <c r="D37" i="45"/>
  <c r="E37" i="45"/>
  <c r="G37" i="45"/>
  <c r="D38" i="44"/>
  <c r="C38" i="44" l="1"/>
  <c r="G38" i="44"/>
  <c r="F38" i="45"/>
  <c r="F52" i="44"/>
  <c r="C38" i="45"/>
  <c r="D38" i="45"/>
  <c r="E38" i="45"/>
  <c r="G38" i="45"/>
  <c r="D39" i="44"/>
  <c r="C39" i="44" l="1"/>
  <c r="G39" i="44"/>
  <c r="F39" i="45"/>
  <c r="F53" i="44"/>
  <c r="C39" i="45"/>
  <c r="D39" i="45"/>
  <c r="E39" i="45"/>
  <c r="G39" i="45"/>
  <c r="D40" i="44"/>
  <c r="C40" i="44" l="1"/>
  <c r="G40" i="44"/>
  <c r="F40" i="45"/>
  <c r="F54" i="44"/>
  <c r="C40" i="45"/>
  <c r="D40" i="45"/>
  <c r="E40" i="45"/>
  <c r="G40" i="45"/>
  <c r="D41" i="44"/>
  <c r="G41" i="44" l="1"/>
  <c r="C41" i="44"/>
  <c r="F41" i="45"/>
  <c r="F55" i="44"/>
  <c r="C41" i="45"/>
  <c r="D41" i="45"/>
  <c r="E41" i="45"/>
  <c r="G41" i="45"/>
  <c r="D42" i="44"/>
  <c r="G42" i="44" l="1"/>
  <c r="C42" i="44"/>
  <c r="F42" i="45"/>
  <c r="F56" i="44"/>
  <c r="C42" i="45"/>
  <c r="D42" i="45"/>
  <c r="E42" i="45"/>
  <c r="G42" i="45"/>
  <c r="D43" i="44"/>
  <c r="G43" i="44" l="1"/>
  <c r="C43" i="44"/>
  <c r="F43" i="45"/>
  <c r="F57" i="44"/>
  <c r="C43" i="45"/>
  <c r="D43" i="45"/>
  <c r="E43" i="45"/>
  <c r="G43" i="45"/>
  <c r="D44" i="44"/>
  <c r="G44" i="44" l="1"/>
  <c r="C44" i="44"/>
  <c r="F44" i="45"/>
  <c r="F58" i="44"/>
  <c r="C44" i="45"/>
  <c r="D44" i="45"/>
  <c r="E44" i="45"/>
  <c r="G44" i="45"/>
  <c r="D45" i="44"/>
  <c r="G45" i="44" l="1"/>
  <c r="C45" i="44"/>
  <c r="F45" i="45"/>
  <c r="F59" i="44"/>
  <c r="C45" i="45"/>
  <c r="D45" i="45"/>
  <c r="E45" i="45"/>
  <c r="G45" i="45"/>
  <c r="D46" i="44"/>
  <c r="G46" i="44" l="1"/>
  <c r="C46" i="44"/>
  <c r="F46" i="45"/>
  <c r="F60" i="44"/>
  <c r="C46" i="45"/>
  <c r="D46" i="45"/>
  <c r="E46" i="45"/>
  <c r="G46" i="45"/>
  <c r="D47" i="44"/>
  <c r="G47" i="44" l="1"/>
  <c r="C47" i="44"/>
  <c r="F47" i="45"/>
  <c r="F61" i="44"/>
  <c r="C47" i="45"/>
  <c r="D47" i="45"/>
  <c r="E47" i="45"/>
  <c r="G47" i="45"/>
  <c r="D48" i="44"/>
  <c r="C48" i="44" l="1"/>
  <c r="G48" i="44"/>
  <c r="F48" i="45"/>
  <c r="F62" i="44"/>
  <c r="C48" i="45"/>
  <c r="D48" i="45"/>
  <c r="E48" i="45"/>
  <c r="G48" i="45"/>
  <c r="D49" i="44"/>
  <c r="G49" i="44" l="1"/>
  <c r="C49" i="44"/>
  <c r="F49" i="45"/>
  <c r="F63" i="44"/>
  <c r="C49" i="45"/>
  <c r="D49" i="45"/>
  <c r="E49" i="45"/>
  <c r="G49" i="45"/>
  <c r="D50" i="44"/>
  <c r="C50" i="44" l="1"/>
  <c r="G50" i="44"/>
  <c r="F50" i="45"/>
  <c r="F64" i="44"/>
  <c r="C50" i="45"/>
  <c r="D50" i="45"/>
  <c r="E50" i="45"/>
  <c r="G50" i="45"/>
  <c r="D51" i="44"/>
  <c r="C51" i="44" l="1"/>
  <c r="G51" i="44"/>
  <c r="F51" i="45"/>
  <c r="C51" i="45"/>
  <c r="D51" i="45"/>
  <c r="E51" i="45"/>
  <c r="G51" i="45"/>
  <c r="D52" i="44"/>
  <c r="C52" i="44" l="1"/>
  <c r="G52" i="44"/>
  <c r="F52" i="45"/>
  <c r="C52" i="45"/>
  <c r="D52" i="45"/>
  <c r="E52" i="45"/>
  <c r="G52" i="45"/>
  <c r="D53" i="44"/>
  <c r="G53" i="44" l="1"/>
  <c r="C53" i="44"/>
  <c r="F53" i="45"/>
  <c r="C53" i="45"/>
  <c r="D53" i="45"/>
  <c r="E53" i="45"/>
  <c r="G53" i="45"/>
  <c r="D54" i="44"/>
  <c r="G54" i="44" l="1"/>
  <c r="C54" i="44"/>
  <c r="F54" i="45"/>
  <c r="C54" i="45"/>
  <c r="D54" i="45"/>
  <c r="E54" i="45"/>
  <c r="G54" i="45"/>
  <c r="D55" i="44"/>
  <c r="G55" i="44" l="1"/>
  <c r="C55" i="44"/>
  <c r="F55" i="45"/>
  <c r="C55" i="45"/>
  <c r="D55" i="45"/>
  <c r="E55" i="45"/>
  <c r="G55" i="45"/>
  <c r="D56" i="44"/>
  <c r="G56" i="44" l="1"/>
  <c r="C56" i="44"/>
  <c r="F56" i="45"/>
  <c r="C56" i="45"/>
  <c r="D56" i="45"/>
  <c r="E56" i="45"/>
  <c r="G56" i="45"/>
  <c r="D57" i="44"/>
  <c r="G57" i="44" l="1"/>
  <c r="C57" i="44"/>
  <c r="F57" i="45"/>
  <c r="C57" i="45"/>
  <c r="D57" i="45"/>
  <c r="E57" i="45"/>
  <c r="G57" i="45"/>
  <c r="D58" i="44"/>
  <c r="G58" i="44" l="1"/>
  <c r="C58" i="44"/>
  <c r="F58" i="45"/>
  <c r="C58" i="45"/>
  <c r="D58" i="45"/>
  <c r="E58" i="45"/>
  <c r="G58" i="45"/>
  <c r="D59" i="44"/>
  <c r="G59" i="44" l="1"/>
  <c r="C59" i="44"/>
  <c r="F59" i="45"/>
  <c r="C59" i="45"/>
  <c r="D59" i="45"/>
  <c r="E59" i="45"/>
  <c r="G59" i="45"/>
  <c r="D60" i="44"/>
  <c r="D61" i="44" s="1"/>
  <c r="G60" i="44" l="1"/>
  <c r="C60" i="44"/>
  <c r="F60" i="45"/>
  <c r="C60" i="45"/>
  <c r="D60" i="45"/>
  <c r="E60" i="45"/>
  <c r="G60" i="45"/>
  <c r="G61" i="44" l="1"/>
  <c r="C61" i="44"/>
  <c r="F61" i="45"/>
  <c r="C61" i="45"/>
  <c r="D61" i="45"/>
  <c r="E61" i="45"/>
  <c r="G61" i="45"/>
  <c r="D62" i="44"/>
  <c r="C62" i="44" l="1"/>
  <c r="G62" i="44"/>
  <c r="F62" i="45"/>
  <c r="C62" i="45"/>
  <c r="D62" i="45"/>
  <c r="E62" i="45"/>
  <c r="G62" i="45"/>
  <c r="D63" i="44"/>
  <c r="C63" i="44" l="1"/>
  <c r="G63" i="44"/>
  <c r="F63" i="45"/>
  <c r="C63" i="45"/>
  <c r="D63" i="45"/>
  <c r="E63" i="45"/>
  <c r="G63" i="45"/>
  <c r="D64" i="44"/>
  <c r="C64" i="44" l="1"/>
  <c r="G64" i="44"/>
  <c r="F64" i="45"/>
  <c r="C64" i="45"/>
  <c r="D64" i="45"/>
  <c r="E64" i="45"/>
  <c r="G64" i="45"/>
</calcChain>
</file>

<file path=xl/sharedStrings.xml><?xml version="1.0" encoding="utf-8"?>
<sst xmlns="http://schemas.openxmlformats.org/spreadsheetml/2006/main" count="2188" uniqueCount="217">
  <si>
    <t>№</t>
  </si>
  <si>
    <t>н</t>
  </si>
  <si>
    <t>Работа</t>
  </si>
  <si>
    <t>в</t>
  </si>
  <si>
    <t>Backend + Full-Stack</t>
  </si>
  <si>
    <t>R</t>
  </si>
  <si>
    <t>B</t>
  </si>
  <si>
    <t>Фриланс</t>
  </si>
  <si>
    <t>Bac. + Full.</t>
  </si>
  <si>
    <t>Заработок</t>
  </si>
  <si>
    <t>Виды заработок</t>
  </si>
  <si>
    <t>Месяц</t>
  </si>
  <si>
    <t>Год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</si>
  <si>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</si>
  <si>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</si>
  <si>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</si>
  <si>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</si>
  <si>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</si>
  <si>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</si>
  <si>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</si>
  <si>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</si>
  <si>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</si>
  <si>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</si>
  <si>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</si>
  <si>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</si>
  <si>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Трейдинг</t>
  </si>
  <si>
    <t>Общий заработок</t>
  </si>
  <si>
    <t>Преподавание</t>
  </si>
  <si>
    <t>Фриланс + Обучение</t>
  </si>
  <si>
    <t>инфл.</t>
  </si>
  <si>
    <t>Сайт визитка</t>
  </si>
  <si>
    <t>Сайт корпора-тивный</t>
  </si>
  <si>
    <t>Сайт магазин</t>
  </si>
  <si>
    <t>Итого</t>
  </si>
  <si>
    <t>Дата</t>
  </si>
  <si>
    <t>Дороботка сайтов</t>
  </si>
  <si>
    <t>Онлайн обучение</t>
  </si>
  <si>
    <t>1 месяц</t>
  </si>
  <si>
    <t>Установка Remove.bg + AutoDrawt.com + OpenAI + ChatGPT + Midjurney + photoshop + регис-трация на фриланс сайты</t>
  </si>
  <si>
    <t>Backend</t>
  </si>
  <si>
    <t>ФРИЛАНС</t>
  </si>
  <si>
    <t>Заказчик</t>
  </si>
  <si>
    <t>Фриланс платформы</t>
  </si>
  <si>
    <t>Сайт</t>
  </si>
  <si>
    <t>ссылка</t>
  </si>
  <si>
    <t>отклик</t>
  </si>
  <si>
    <t>О себе:</t>
  </si>
  <si>
    <t>https://www.fl.ru/user/onboard/freelancer/reward/</t>
  </si>
  <si>
    <t>fl.ru</t>
  </si>
  <si>
    <t>https://freelance.ru/kesha94</t>
  </si>
  <si>
    <t>freelance.ru</t>
  </si>
  <si>
    <t>https://www.upwork.com/</t>
  </si>
  <si>
    <t>https://kwork.ru/seller</t>
  </si>
  <si>
    <t>kwork</t>
  </si>
  <si>
    <t>UPWORK</t>
  </si>
  <si>
    <t>Photoshop</t>
  </si>
  <si>
    <t>Figma</t>
  </si>
  <si>
    <t>Порт-фолио</t>
  </si>
  <si>
    <t>https://www.pythonanywhere.com/user/Kesha94M/webapps/#tab_id_kesha94m_pythonanywhere_com</t>
  </si>
  <si>
    <t>pythonanywhere by anaconda</t>
  </si>
  <si>
    <t>Хостинг</t>
  </si>
  <si>
    <t>ссылка хостинга</t>
  </si>
  <si>
    <t>Ссылка на сайт</t>
  </si>
  <si>
    <t>1_1_frontend</t>
  </si>
  <si>
    <t>ssh-ed25519 AAAAC3NzaC1lZDI1NTE5AAAAICDGDgG1RhdMWI1EMUcfZUHncEh60TjYT4vD8k/SEUwp m94kesha16mak@mail.ru</t>
  </si>
  <si>
    <t>Ключ в GutHub</t>
  </si>
  <si>
    <t>m94kesha@mail.ru</t>
  </si>
  <si>
    <t>m94kesha16mak@mail.ru</t>
  </si>
  <si>
    <t>Kesha95M</t>
  </si>
  <si>
    <t>Kesha94M</t>
  </si>
  <si>
    <t>Логин</t>
  </si>
  <si>
    <t>Email</t>
  </si>
  <si>
    <t>ssh-ed25519 AAAAC3NzaC1lZDI1NTE5AAAAIOx2+9liPw1lx/4mxQsoTSnA0UE0z4SCqIX2PGa+DNuY m94kesha16mak@mail.ru</t>
  </si>
  <si>
    <t>https://kesha95m.pythonanywhere.com/</t>
  </si>
  <si>
    <t>2_1_beckend_Python_Flask_SQLite3</t>
  </si>
  <si>
    <t>https://kesha94m.pythonanywhere.com/</t>
  </si>
  <si>
    <t>https://minecraft-website-tawny.vercel.app/</t>
  </si>
  <si>
    <t>https://vercel.com/innokentiis-projects</t>
  </si>
  <si>
    <t>vercel.com</t>
  </si>
  <si>
    <t>-minecraft_website</t>
  </si>
  <si>
    <t>GitHab</t>
  </si>
  <si>
    <t>https://github.com/Innokentii/1_1_frontend.git</t>
  </si>
  <si>
    <t>https://github.com/Innokentii/2_1_beckend_Python_Flask_SQLite3.git</t>
  </si>
  <si>
    <t>https://github.com/Innokentii/-minecraft_website.git</t>
  </si>
  <si>
    <t>FL.ru</t>
  </si>
  <si>
    <t>Фриланс + Английский</t>
  </si>
  <si>
    <t>2_Catering_website</t>
  </si>
  <si>
    <t>https://github.com/Innokentii/2_Catering_website.git</t>
  </si>
  <si>
    <t>kwork.ru</t>
  </si>
  <si>
    <t>Отклик</t>
  </si>
  <si>
    <t>Сообщение в чате</t>
  </si>
  <si>
    <t xml:space="preserve">Антон </t>
  </si>
  <si>
    <t>Егор</t>
  </si>
  <si>
    <t>Дмитрий</t>
  </si>
  <si>
    <t>Валерий</t>
  </si>
  <si>
    <t>Номер</t>
  </si>
  <si>
    <t>1) Какой стиль сайта вам нужен (можете скинуть ccskrb примеров сайтов из интернета);
3) У вас есть качественные фото вашей продукции (если есть то скиньте пожалуйста);
4) если хотите разместить сотрудников предприятий можете скинуть их фото я вставлю их в разделе о нас.</t>
  </si>
  <si>
    <t>Здравствуйте. 
Я занимался раньше разработкой и продвижение аналогичных сайтов и готов принять ваш заказ за 5000 р.
Мой план по реализации проекта:
1) составление страниц:
     - главная (здесь будет описание деятельности вашей организации и о том почему именно вас должны выбрать);
     - продукция (здесь будет список виде карточек вашей продукции и возможность из заказать);
     - техническая информация (здесь будет описание нюансов заказав у вас, например доставка входит в цену и т.д);
     - корзина (здесь будут отображаться список заказанных в разделе продукция товаров)
     - контакты (здесь будет карта вашего местоположения и номера рабочих телефонов и электронных почт);
2) я добавлю в разделе "главная", "продукты" и "корзина" кнопку скачивания прас-листа в pdf формате;
4) я сделаю так чтобы сайт брал информацию о продуктах из excell файла (фото из отдельной папки) и таким образом без лишних проблем вы сможете добавлять или убавлять отображаемую продукция практически за 5 минут;
5) фото продукции я буду оптимизировать (сжимать) для быстроты работы сайта;
6) в разделе "корзина" при заказе клиента будут поступать вам в электронную почту;
7) буду связываться с вами каждый день и отчитываться о результатах;
8) после вашего согласования проекта я загружу в хостинг.а я загружу в хостинг.</t>
  </si>
  <si>
    <t>+7 (707) 684-70-76</t>
  </si>
  <si>
    <t>tele2</t>
  </si>
  <si>
    <t>логин</t>
  </si>
  <si>
    <t>пароль</t>
  </si>
  <si>
    <t>Электронная почта</t>
  </si>
  <si>
    <t>val89a@mail.ru</t>
  </si>
  <si>
    <t>имя</t>
  </si>
  <si>
    <t>фамилия</t>
  </si>
  <si>
    <t>Васильев</t>
  </si>
  <si>
    <t>Игнатьев</t>
  </si>
  <si>
    <t>Иванов</t>
  </si>
  <si>
    <t>Уваров</t>
  </si>
  <si>
    <t>год рождения</t>
  </si>
  <si>
    <t>ant74b</t>
  </si>
  <si>
    <t>ant74b@mail.ru</t>
  </si>
  <si>
    <t>tty128dda.fA</t>
  </si>
  <si>
    <t>tty12A</t>
  </si>
  <si>
    <t>пз</t>
  </si>
  <si>
    <t>вз</t>
  </si>
  <si>
    <t>оз</t>
  </si>
  <si>
    <t>chary.js + смс рассылка</t>
  </si>
  <si>
    <t>Генератор сайтов</t>
  </si>
  <si>
    <t>chart.js</t>
  </si>
  <si>
    <t>activ</t>
  </si>
  <si>
    <t>+7 (775) 460-93-87</t>
  </si>
  <si>
    <t>ego12878@mail.ru</t>
  </si>
  <si>
    <t>-pirTA3iyOE3</t>
  </si>
  <si>
    <t>ego12878</t>
  </si>
  <si>
    <t>tuir345gb</t>
  </si>
  <si>
    <t>PirTA3iy</t>
  </si>
  <si>
    <t>Добрый день. Я специализируюсь на Python, Flask и SQLite3. Опыт работы 1 год 4 месяца. При разработке будут учтены все ваши пожелания и будут соблюдены все нормы проектирования.</t>
  </si>
  <si>
    <t>соц сети</t>
  </si>
  <si>
    <t>сети</t>
  </si>
  <si>
    <t>skype</t>
  </si>
  <si>
    <t>discort</t>
  </si>
  <si>
    <t>Teams</t>
  </si>
  <si>
    <t>HaskiProg</t>
  </si>
  <si>
    <t>innokentii_maksimov</t>
  </si>
  <si>
    <t>kesha(ABC)1994</t>
  </si>
  <si>
    <t xml:space="preserve">Опыт работы 4 года.
web-разработчик (full-stack).
Верстка полностью адаптивных сайтов (визитки, магазины, корпоративные сайты форуму и т.д.).
Современный дизайн и анимация сайта.
Полное сопровождение проекта (разработка дизайна, верстка frontend и beckend частей, создание домена, загрузка сайта на хостинг).
Знание языков:
- Git, Figma, Photoshop
- HTML, CSS, Java Script, jQuery;
- Tailwind;
- Python;
- Flask; React
- SQLite3.
</t>
  </si>
  <si>
    <t>Здравствуйте. Готов принять ваш заказ. У меня есть опыт разработки сайтов магазинов. Сделаю полностью адаптивным (комп, планшет, смартфон).  Опыт работы 4 года.</t>
  </si>
  <si>
    <t>Здравствуйте. Готов принять ваш заказ. У меня большой опыт работы с java script (в принципе на нём только и работаю). Сделаю полностью адаптивным (комп, планшет, смартфон). 
Опыт работы 4 года.
Стоимость услуг 5000 р.</t>
  </si>
  <si>
    <t>Здравствуйте. Готов принять ваш заказ.
У меня есть опыт разработки сайтов магазинов.
Сделаю в современном стиле и интуитивно понятным интерфейсов.
Полное сопровождение сайта создание домена до загрузки сайта на хостинг.
Сделаю полностью адаптивным (комп, планшет, смартфон).  Опыт работы 4 года.</t>
  </si>
  <si>
    <t>их: https://www.mafstore.ru/ ; https://adanatgroup.ru/ ; https://hobbyka.ru/production/ .</t>
  </si>
  <si>
    <t>Ответы на вопросы:
1-сайт будет адаптирован под мобильную версию;
2-есть два примера (файлы в конце скину); 
3-Стоимость входят все разделы;
4-дизайн кастомный;
5-я буду продвигать SEO 1-месяц бесплатно (следующие платно 2000 р месяц);
6- я делаю сайт: 
          1) frontend: html, css, java script, jquery;
          2) beckend: python, flask, sqlite3.</t>
  </si>
  <si>
    <t>dmi445new@mail.ru</t>
  </si>
  <si>
    <t>dmi445new</t>
  </si>
  <si>
    <t>08DMIqwer</t>
  </si>
  <si>
    <t>08DMIqwer,</t>
  </si>
  <si>
    <t>antQWE125</t>
  </si>
  <si>
    <t>https://anton128.pythonanywhere.com/</t>
  </si>
  <si>
    <t>Anton128</t>
  </si>
  <si>
    <t>Опыт работы 4 года.
WEB-разработчик (Full-Stack).
Создаю сайты: визитки, магазины, корпоративные сайты форуму и т.д.
Верстка Frontend и Backend частей. Индивидуальный-покупающий дизайн с анимацией.
Полное сопровождение создания сайта.
______________________________________
Знание языков:
-оформление и стилизация: HTML, CSS, Java Script, jQuery;
-фреймворки стилизации: tailwind;
-серверные коды: Python.
-серверные фреймворки (каркас сайтов): Flask, ReactJS.
-базы данных: SQLite3.
-область дизайна: Git, Figma, Photoshop.</t>
  </si>
  <si>
    <t>Обучение</t>
  </si>
  <si>
    <t>https://haskiprog.pythonanywhere.com/</t>
  </si>
  <si>
    <t>https://github.com/Innokentii/4_1_business_card_website_Python_Flask_sqlite3.git</t>
  </si>
  <si>
    <t>HaskProg</t>
  </si>
  <si>
    <t>4_1_business_card_website_Python_Flask_sqlite3</t>
  </si>
  <si>
    <t>https://www.pythonanywhere.com/user/HaskiProg/webapps/#tab_id_haskiprog_pythonanywhere_com</t>
  </si>
  <si>
    <t>тренировка + ДЗ TOP + сохранение на git и на флешку</t>
  </si>
  <si>
    <t>Фриланс + GreenCard</t>
  </si>
  <si>
    <t>Фриланс + Переезд в США</t>
  </si>
  <si>
    <t>Фриланс +  Изучение Трейдинг</t>
  </si>
  <si>
    <t>Фриланс + Освоение жизни в США</t>
  </si>
  <si>
    <t>https://psychologicalhelp.pythonanywhere.com/</t>
  </si>
  <si>
    <t>https://github.com/Innokentii/9_2_-Psychological_help_Website.git</t>
  </si>
  <si>
    <t>psychologicalhelp</t>
  </si>
  <si>
    <t>9_2_-Psychological_help_Website</t>
  </si>
  <si>
    <t>https://www.pythonanywhere.com/user/psychologicalhelp/webapps/#tab_id_psychologicalhelp_pythonanywhere_com</t>
  </si>
  <si>
    <r>
      <rPr>
        <b/>
        <sz val="11"/>
        <color theme="1"/>
        <rFont val="Calibri"/>
        <family val="2"/>
        <charset val="204"/>
        <scheme val="minor"/>
      </rPr>
      <t>Здравствуйте.</t>
    </r>
    <r>
      <rPr>
        <sz val="11"/>
        <color theme="1"/>
        <rFont val="Calibri"/>
        <family val="2"/>
        <scheme val="minor"/>
      </rPr>
      <t xml:space="preserve"> Готов принять ваш заказ!
У меня есть опыт разработки сайтов магазинов.
Опыт работы 4 года.
</t>
    </r>
    <r>
      <rPr>
        <b/>
        <sz val="11"/>
        <color theme="1"/>
        <rFont val="Calibri"/>
        <family val="2"/>
        <charset val="204"/>
        <scheme val="minor"/>
      </rPr>
      <t>Мой план работы над проектом:</t>
    </r>
    <r>
      <rPr>
        <sz val="11"/>
        <color theme="1"/>
        <rFont val="Calibri"/>
        <family val="2"/>
        <scheme val="minor"/>
      </rPr>
      <t xml:space="preserve">
    1-создам индивидуальный-покупающий дизайн с анимациями;
    2-ваш сайт адаптирую под мобильную и планшетную версию;
    3-cтоимость будет входить все разделы;
    4-верстка сайта кастомная (не CMS);
    5-могу создать домен для сайта;
    6-могу продвигать SEO.
</t>
    </r>
    <r>
      <rPr>
        <b/>
        <sz val="11"/>
        <color theme="1"/>
        <rFont val="Calibri"/>
        <family val="2"/>
        <charset val="204"/>
        <scheme val="minor"/>
      </rPr>
      <t>Мой личный сайт:</t>
    </r>
    <r>
      <rPr>
        <sz val="11"/>
        <color theme="1"/>
        <rFont val="Calibri"/>
        <family val="2"/>
        <scheme val="minor"/>
      </rPr>
      <t xml:space="preserve"> https://haskiprog.pythonanywhere.com/
</t>
    </r>
    <r>
      <rPr>
        <b/>
        <sz val="11"/>
        <color theme="1"/>
        <rFont val="Calibri"/>
        <family val="2"/>
        <charset val="204"/>
        <scheme val="minor"/>
      </rPr>
      <t xml:space="preserve">Верстаю сайт на следующих языках: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 xml:space="preserve">    -оформление и стилизация:</t>
    </r>
    <r>
      <rPr>
        <sz val="11"/>
        <color theme="1"/>
        <rFont val="Calibri"/>
        <family val="2"/>
        <scheme val="minor"/>
      </rPr>
      <t xml:space="preserve"> HTML, CSS, Java Script, jQuery;
</t>
    </r>
    <r>
      <rPr>
        <b/>
        <sz val="11"/>
        <color theme="1"/>
        <rFont val="Calibri"/>
        <family val="2"/>
        <charset val="204"/>
        <scheme val="minor"/>
      </rPr>
      <t xml:space="preserve">    -фреймворки стилизации:</t>
    </r>
    <r>
      <rPr>
        <sz val="11"/>
        <color theme="1"/>
        <rFont val="Calibri"/>
        <family val="2"/>
        <scheme val="minor"/>
      </rPr>
      <t xml:space="preserve"> tailwind;
</t>
    </r>
    <r>
      <rPr>
        <b/>
        <sz val="11"/>
        <color theme="1"/>
        <rFont val="Calibri"/>
        <family val="2"/>
        <charset val="204"/>
        <scheme val="minor"/>
      </rPr>
      <t xml:space="preserve">    -серверные коды:</t>
    </r>
    <r>
      <rPr>
        <sz val="11"/>
        <color theme="1"/>
        <rFont val="Calibri"/>
        <family val="2"/>
        <scheme val="minor"/>
      </rPr>
      <t xml:space="preserve"> Python.
</t>
    </r>
    <r>
      <rPr>
        <b/>
        <sz val="11"/>
        <color theme="1"/>
        <rFont val="Calibri"/>
        <family val="2"/>
        <charset val="204"/>
        <scheme val="minor"/>
      </rPr>
      <t xml:space="preserve">    -серверные фреймворки (каркас сайтов):</t>
    </r>
    <r>
      <rPr>
        <sz val="11"/>
        <color theme="1"/>
        <rFont val="Calibri"/>
        <family val="2"/>
        <scheme val="minor"/>
      </rPr>
      <t xml:space="preserve"> Flask, ReactJS.
</t>
    </r>
    <r>
      <rPr>
        <b/>
        <sz val="11"/>
        <color theme="1"/>
        <rFont val="Calibri"/>
        <family val="2"/>
        <charset val="204"/>
        <scheme val="minor"/>
      </rPr>
      <t xml:space="preserve">    -базы данных:</t>
    </r>
    <r>
      <rPr>
        <sz val="11"/>
        <color theme="1"/>
        <rFont val="Calibri"/>
        <family val="2"/>
        <scheme val="minor"/>
      </rPr>
      <t xml:space="preserve"> SQLite3.
</t>
    </r>
    <r>
      <rPr>
        <b/>
        <sz val="11"/>
        <color theme="1"/>
        <rFont val="Calibri"/>
        <family val="2"/>
        <charset val="204"/>
        <scheme val="minor"/>
      </rPr>
      <t xml:space="preserve">    -область дизайна:</t>
    </r>
    <r>
      <rPr>
        <sz val="11"/>
        <color theme="1"/>
        <rFont val="Calibri"/>
        <family val="2"/>
        <scheme val="minor"/>
      </rPr>
      <t xml:space="preserve"> Git, Figma, Photoshop.
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 xml:space="preserve">Мое портфолио:
    -cайт психологической помощи: </t>
    </r>
    <r>
      <rPr>
        <sz val="11"/>
        <color theme="1"/>
        <rFont val="Calibri"/>
        <family val="2"/>
        <charset val="204"/>
        <scheme val="minor"/>
      </rPr>
      <t xml:space="preserve">https://psychologicalhelp.pythonanywhere.com/
    </t>
    </r>
    <r>
      <rPr>
        <b/>
        <sz val="11"/>
        <color theme="1"/>
        <rFont val="Calibri"/>
        <family val="2"/>
        <charset val="204"/>
        <scheme val="minor"/>
      </rPr>
      <t>-генератор шаблонов web-сайтов:</t>
    </r>
    <r>
      <rPr>
        <sz val="11"/>
        <color theme="1"/>
        <rFont val="Calibri"/>
        <family val="2"/>
        <charset val="204"/>
        <scheme val="minor"/>
      </rPr>
      <t xml:space="preserve"> https://github.com/Innokentii/4_website-generator.git
    </t>
    </r>
    <r>
      <rPr>
        <b/>
        <sz val="11"/>
        <color theme="1"/>
        <rFont val="Calibri"/>
        <family val="2"/>
        <charset val="204"/>
        <scheme val="minor"/>
      </rPr>
      <t>-сайт Fun-Кейтеринг (Mood Point):</t>
    </r>
    <r>
      <rPr>
        <sz val="11"/>
        <color theme="1"/>
        <rFont val="Calibri"/>
        <family val="2"/>
        <charset val="204"/>
        <scheme val="minor"/>
      </rPr>
      <t xml:space="preserve"> https://anton128.pythonanywhere.com/
    </t>
    </r>
    <r>
      <rPr>
        <b/>
        <sz val="11"/>
        <color theme="1"/>
        <rFont val="Calibri"/>
        <family val="2"/>
        <charset val="204"/>
        <scheme val="minor"/>
      </rPr>
      <t>-проект в "ExpoSkills" сайт форум "MineCraft":</t>
    </r>
    <r>
      <rPr>
        <sz val="11"/>
        <color theme="1"/>
        <rFont val="Calibri"/>
        <family val="2"/>
        <charset val="204"/>
        <scheme val="minor"/>
      </rPr>
      <t xml:space="preserve"> https://minecraft-website-tawny.vercel.app/
    </t>
    </r>
    <r>
      <rPr>
        <b/>
        <sz val="11"/>
        <color theme="1"/>
        <rFont val="Calibri"/>
        <family val="2"/>
        <charset val="204"/>
        <scheme val="minor"/>
      </rPr>
      <t>-мои Backend навыки:</t>
    </r>
    <r>
      <rPr>
        <sz val="11"/>
        <color theme="1"/>
        <rFont val="Calibri"/>
        <family val="2"/>
        <charset val="204"/>
        <scheme val="minor"/>
      </rPr>
      <t xml:space="preserve"> https://kesha95m.pythonanywhere.com/
    </t>
    </r>
    <r>
      <rPr>
        <b/>
        <sz val="11"/>
        <color theme="1"/>
        <rFont val="Calibri"/>
        <family val="2"/>
        <charset val="204"/>
        <scheme val="minor"/>
      </rPr>
      <t>-мои Frontend навыки:</t>
    </r>
    <r>
      <rPr>
        <sz val="11"/>
        <color theme="1"/>
        <rFont val="Calibri"/>
        <family val="2"/>
        <charset val="204"/>
        <scheme val="minor"/>
      </rPr>
      <t xml:space="preserve"> https://kesha94m.pythonanywhere.com/</t>
    </r>
  </si>
  <si>
    <t>Здравствуйте. C техническим заданием ознакомился.
Для осуществление проекта мне необходимо 5 недель:
    - 1-неделя необходим для верстки дизайна проекта (+ исправление ваших замечаний);
    - 2-неделя необходим для верстки frontenda и для наладки основной механики;
    - 3-неделя необходим для наладки ситемы проведения кастингов (загрузка выгрузка и т.д.);
    - 4-неделя нужен для внедрения системы оплаты;
    - 5-нужен для устранения детских болезней сайта.</t>
  </si>
  <si>
    <t>Срок исполнения:
  1-я неделя проектирование дизайна вашего сайта (+ ваша корректировка дизайна);
  2-я неделя верстка макета сайта и основной механики;
  3-я неделя проектирование системы оплаты (расчет оплаты и т.д.);</t>
  </si>
  <si>
    <t>REACT_NATIVE</t>
  </si>
  <si>
    <t>ДИЗАЙН</t>
  </si>
  <si>
    <t>Мой план работы над проектом:
    1-создам индивидуальный-покупающий дизайн с анимациями;
    2-ваш сайт адаптирую под мобильную и планшетную версию;
    3-cтоимость будет входить все разделы;
    4-верстка сайта кастомная (не CMS);
    5-оформление и стилизация: HTML, CSS, Java Script, jQuery;
    6-серверные коды: Python;
    7-серверные фреймворки (каркас сайтов): Flask;
    8-базы данных: SQLite3;</t>
  </si>
  <si>
    <t>dmi445</t>
  </si>
  <si>
    <r>
      <t xml:space="preserve">Здравствуйте!
Опыт работы 4 года.
WEB-разработчик (Full-Stack).
создаю сайты: визитки, магазины, корпоративные сайты форуму и т.д.
Современный дизайн и анимация сайта.
Добавление системы обратной связи (sms, загрузка файлов от клиента на ваш компьютер).
Установка надежной системы регистрации клиентов на ваш сайт.
Плавные привлекающие клиентов 2D и 3D анимации .
</t>
    </r>
    <r>
      <rPr>
        <b/>
        <sz val="11"/>
        <color theme="1"/>
        <rFont val="Calibri"/>
        <family val="2"/>
        <charset val="204"/>
        <scheme val="minor"/>
      </rPr>
      <t>Мои услуги:</t>
    </r>
    <r>
      <rPr>
        <sz val="11"/>
        <color theme="1"/>
        <rFont val="Calibri"/>
        <family val="2"/>
        <scheme val="minor"/>
      </rPr>
      <t xml:space="preserve">
    -полное сопровождение создания сайта;
    -разработка индивидуального-покупающего дизайна с анимацией;
    -адаптация сайта под мобильную и планшетную версию;
    -верстка Frontend и Backend частей;
    -создание домена;
    -загрузка сайта на хостинг;
    -продвижение SEO.
</t>
    </r>
    <r>
      <rPr>
        <b/>
        <sz val="11"/>
        <color theme="1"/>
        <rFont val="Calibri"/>
        <family val="2"/>
        <charset val="204"/>
        <scheme val="minor"/>
      </rPr>
      <t>Мои навыки:</t>
    </r>
    <r>
      <rPr>
        <sz val="11"/>
        <color theme="1"/>
        <rFont val="Calibri"/>
        <family val="2"/>
        <scheme val="minor"/>
      </rPr>
      <t xml:space="preserve">
    -оформление и стилизация: HTML, CSS, Java Script, jQuery;
    -фреймворки стилизации: tailwind;
    -серверные коды: Python, Node_JS.
    -серверные фреймворки (каркас сайтов): Flask, React_JS, React_Native.
    -базы данных: SQLite3.
    -область дизайна: Git, Figma, Photoshop.
</t>
    </r>
    <r>
      <rPr>
        <b/>
        <sz val="11"/>
        <color theme="1"/>
        <rFont val="Calibri"/>
        <family val="2"/>
        <charset val="204"/>
        <scheme val="minor"/>
      </rPr>
      <t>Мое портфолио:</t>
    </r>
    <r>
      <rPr>
        <sz val="11"/>
        <color theme="1"/>
        <rFont val="Calibri"/>
        <family val="2"/>
        <scheme val="minor"/>
      </rPr>
      <t xml:space="preserve">
   </t>
    </r>
    <r>
      <rPr>
        <b/>
        <sz val="11"/>
        <color theme="1"/>
        <rFont val="Calibri"/>
        <family val="2"/>
        <charset val="204"/>
        <scheme val="minor"/>
      </rPr>
      <t xml:space="preserve"> -генератор шаблонов web-сайтов:</t>
    </r>
    <r>
      <rPr>
        <sz val="11"/>
        <color theme="1"/>
        <rFont val="Calibri"/>
        <family val="2"/>
        <scheme val="minor"/>
      </rPr>
      <t xml:space="preserve"> https://github.com/Innokentii/4_website-generator.git
    </t>
    </r>
    <r>
      <rPr>
        <b/>
        <sz val="11"/>
        <color theme="1"/>
        <rFont val="Calibri"/>
        <family val="2"/>
        <charset val="204"/>
        <scheme val="minor"/>
      </rPr>
      <t>-сайт Fun-Кейтеринг (Mood Point):</t>
    </r>
    <r>
      <rPr>
        <sz val="11"/>
        <color theme="1"/>
        <rFont val="Calibri"/>
        <family val="2"/>
        <scheme val="minor"/>
      </rPr>
      <t xml:space="preserve"> https://anton128.pythonanywhere.com/
    </t>
    </r>
    <r>
      <rPr>
        <b/>
        <sz val="11"/>
        <color theme="1"/>
        <rFont val="Calibri"/>
        <family val="2"/>
        <charset val="204"/>
        <scheme val="minor"/>
      </rPr>
      <t>-проект в "ExpoSkills" сайт форум "MineCraft":</t>
    </r>
    <r>
      <rPr>
        <sz val="11"/>
        <color theme="1"/>
        <rFont val="Calibri"/>
        <family val="2"/>
        <scheme val="minor"/>
      </rPr>
      <t xml:space="preserve"> https://minecraft-website-tawny.vercel.app/
    </t>
    </r>
    <r>
      <rPr>
        <b/>
        <sz val="11"/>
        <color theme="1"/>
        <rFont val="Calibri"/>
        <family val="2"/>
        <charset val="204"/>
        <scheme val="minor"/>
      </rPr>
      <t>-мои Backend навыки:</t>
    </r>
    <r>
      <rPr>
        <sz val="11"/>
        <color theme="1"/>
        <rFont val="Calibri"/>
        <family val="2"/>
        <scheme val="minor"/>
      </rPr>
      <t xml:space="preserve"> https://kesha95m.pythonanywhere.com/
    </t>
    </r>
    <r>
      <rPr>
        <b/>
        <sz val="11"/>
        <color theme="1"/>
        <rFont val="Calibri"/>
        <family val="2"/>
        <charset val="204"/>
        <scheme val="minor"/>
      </rPr>
      <t>-мои Frontend навыки:</t>
    </r>
    <r>
      <rPr>
        <sz val="11"/>
        <color theme="1"/>
        <rFont val="Calibri"/>
        <family val="2"/>
        <scheme val="minor"/>
      </rPr>
      <t xml:space="preserve"> https://kesha94m.pythonanywhere.com/</t>
    </r>
  </si>
  <si>
    <t>6766262989:AAHWi2oSXT4Rn6Tyd9lAgzEQDcJogsvyVsc</t>
  </si>
  <si>
    <t>Токены</t>
  </si>
  <si>
    <t>homefortalmatybot</t>
  </si>
  <si>
    <t>бот</t>
  </si>
  <si>
    <t>Тип</t>
  </si>
  <si>
    <t>telegram</t>
  </si>
  <si>
    <t>Название</t>
  </si>
  <si>
    <t>GIT приложения</t>
  </si>
  <si>
    <t>GIT Сервер</t>
  </si>
  <si>
    <t>ссылка на сервер</t>
  </si>
  <si>
    <t>План заработка</t>
  </si>
  <si>
    <t>Приложение Якутские сказки</t>
  </si>
  <si>
    <t>в месяц (в рублях)</t>
  </si>
  <si>
    <t>в месяц (в долларах)</t>
  </si>
  <si>
    <t>Разовый доход</t>
  </si>
  <si>
    <t>Название проекта</t>
  </si>
  <si>
    <t>Пассивный доход (админитстрация)</t>
  </si>
  <si>
    <t>контакты</t>
  </si>
  <si>
    <t>7 дней</t>
  </si>
  <si>
    <t>14 дней</t>
  </si>
  <si>
    <t>28 дней</t>
  </si>
  <si>
    <t>3 дня</t>
  </si>
  <si>
    <t>Чат Бот Телеграмм/WhatsApp/Instagramm</t>
  </si>
  <si>
    <t>SQL</t>
  </si>
  <si>
    <t>Django</t>
  </si>
  <si>
    <t>Treiding</t>
  </si>
  <si>
    <t>09:00 по 17:00</t>
  </si>
  <si>
    <t>19:00 по 22:00</t>
  </si>
  <si>
    <t>22:00 по 00:00</t>
  </si>
  <si>
    <t>Смотр лекции TOP</t>
  </si>
  <si>
    <t>Налоговая счета</t>
  </si>
  <si>
    <t>Глобальная проблема</t>
  </si>
  <si>
    <t>09:00 по 14:00</t>
  </si>
  <si>
    <t>16:00 по 00:00</t>
  </si>
  <si>
    <t>Фриланс биржа</t>
  </si>
  <si>
    <t>18:00 по 21:00</t>
  </si>
  <si>
    <t>21:00 по 00:00</t>
  </si>
  <si>
    <t>10:00 по 16:00</t>
  </si>
  <si>
    <t>Обучение английскому</t>
  </si>
  <si>
    <t>Хостел Home Fort Hostell</t>
  </si>
  <si>
    <t>Treiding ферма</t>
  </si>
  <si>
    <t>оплатить налоги и внести изменение в портфолио и в личный сайт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</si>
</sst>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₽&quot;"/>
    <numFmt numFmtId="165" formatCode="[$-F419]yyyy\,\ mmmm;@"/>
    <numFmt numFmtId="166" formatCode="[$$-409]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rgb="FF00B05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52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 textRotation="90"/>
    </xf>
    <xf numFmtId="14" fontId="0" fillId="0" borderId="8" xfId="0" applyNumberFormat="1" applyBorder="1" applyAlignment="1">
      <alignment horizontal="center" vertical="center" textRotation="90"/>
    </xf>
    <xf numFmtId="14" fontId="0" fillId="0" borderId="5" xfId="0" applyNumberFormat="1" applyBorder="1" applyAlignment="1">
      <alignment horizontal="center" vertical="center" textRotation="90"/>
    </xf>
    <xf numFmtId="14" fontId="0" fillId="0" borderId="10" xfId="0" applyNumberFormat="1" applyBorder="1" applyAlignment="1">
      <alignment horizontal="center" vertical="center" textRotation="90"/>
    </xf>
    <xf numFmtId="0" fontId="0" fillId="2" borderId="4" xfId="0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textRotation="90"/>
    </xf>
    <xf numFmtId="0" fontId="3" fillId="0" borderId="13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 textRotation="90"/>
    </xf>
    <xf numFmtId="14" fontId="0" fillId="0" borderId="26" xfId="0" applyNumberFormat="1" applyBorder="1" applyAlignment="1">
      <alignment horizontal="center" vertical="center" textRotation="90"/>
    </xf>
    <xf numFmtId="14" fontId="0" fillId="0" borderId="20" xfId="0" applyNumberFormat="1" applyBorder="1" applyAlignment="1">
      <alignment horizontal="center" vertical="center" textRotation="90"/>
    </xf>
    <xf numFmtId="14" fontId="0" fillId="0" borderId="36" xfId="0" applyNumberFormat="1" applyBorder="1" applyAlignment="1">
      <alignment horizontal="center" vertical="center" textRotation="90"/>
    </xf>
    <xf numFmtId="14" fontId="0" fillId="0" borderId="37" xfId="0" applyNumberFormat="1" applyBorder="1" applyAlignment="1">
      <alignment horizontal="center" vertical="center" textRotation="90"/>
    </xf>
    <xf numFmtId="14" fontId="0" fillId="0" borderId="38" xfId="0" applyNumberFormat="1" applyBorder="1" applyAlignment="1">
      <alignment horizontal="center" vertical="center" textRotation="90"/>
    </xf>
    <xf numFmtId="0" fontId="0" fillId="2" borderId="6" xfId="0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7" borderId="1" xfId="0" applyFill="1" applyBorder="1"/>
    <xf numFmtId="164" fontId="0" fillId="7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3" fillId="5" borderId="1" xfId="0" applyFont="1" applyFill="1" applyBorder="1"/>
    <xf numFmtId="0" fontId="5" fillId="5" borderId="1" xfId="0" applyFont="1" applyFill="1" applyBorder="1"/>
    <xf numFmtId="164" fontId="5" fillId="5" borderId="1" xfId="0" applyNumberFormat="1" applyFont="1" applyFill="1" applyBorder="1"/>
    <xf numFmtId="0" fontId="6" fillId="5" borderId="1" xfId="0" applyFont="1" applyFill="1" applyBorder="1"/>
    <xf numFmtId="0" fontId="0" fillId="12" borderId="1" xfId="0" applyFill="1" applyBorder="1"/>
    <xf numFmtId="164" fontId="0" fillId="12" borderId="1" xfId="0" applyNumberFormat="1" applyFill="1" applyBorder="1"/>
    <xf numFmtId="0" fontId="3" fillId="12" borderId="1" xfId="0" applyFont="1" applyFill="1" applyBorder="1"/>
    <xf numFmtId="164" fontId="0" fillId="0" borderId="1" xfId="0" applyNumberFormat="1" applyBorder="1"/>
    <xf numFmtId="0" fontId="3" fillId="0" borderId="1" xfId="0" applyFont="1" applyBorder="1"/>
    <xf numFmtId="14" fontId="0" fillId="0" borderId="28" xfId="0" applyNumberForma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" xfId="0" applyFill="1" applyBorder="1"/>
    <xf numFmtId="164" fontId="0" fillId="2" borderId="1" xfId="0" applyNumberFormat="1" applyFill="1" applyBorder="1"/>
    <xf numFmtId="0" fontId="3" fillId="2" borderId="1" xfId="0" applyFont="1" applyFill="1" applyBorder="1"/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7" borderId="39" xfId="0" applyFill="1" applyBorder="1" applyAlignment="1">
      <alignment horizontal="center" vertical="center"/>
    </xf>
    <xf numFmtId="165" fontId="0" fillId="7" borderId="45" xfId="0" applyNumberFormat="1" applyFill="1" applyBorder="1" applyAlignment="1">
      <alignment horizontal="center" vertical="center"/>
    </xf>
    <xf numFmtId="165" fontId="0" fillId="3" borderId="45" xfId="0" applyNumberFormat="1" applyFill="1" applyBorder="1" applyAlignment="1">
      <alignment horizontal="center" vertical="center"/>
    </xf>
    <xf numFmtId="165" fontId="0" fillId="14" borderId="45" xfId="0" applyNumberFormat="1" applyFill="1" applyBorder="1" applyAlignment="1">
      <alignment horizontal="center" vertical="center"/>
    </xf>
    <xf numFmtId="165" fontId="0" fillId="12" borderId="45" xfId="0" applyNumberFormat="1" applyFill="1" applyBorder="1" applyAlignment="1">
      <alignment horizontal="center" vertical="center"/>
    </xf>
    <xf numFmtId="165" fontId="0" fillId="2" borderId="45" xfId="0" applyNumberFormat="1" applyFill="1" applyBorder="1" applyAlignment="1">
      <alignment horizontal="center" vertical="center"/>
    </xf>
    <xf numFmtId="165" fontId="0" fillId="0" borderId="45" xfId="0" applyNumberFormat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/>
    </xf>
    <xf numFmtId="165" fontId="0" fillId="14" borderId="41" xfId="0" applyNumberFormat="1" applyFill="1" applyBorder="1" applyAlignment="1">
      <alignment horizontal="center" vertical="center"/>
    </xf>
    <xf numFmtId="0" fontId="0" fillId="14" borderId="43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165" fontId="0" fillId="14" borderId="48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65" fontId="0" fillId="7" borderId="0" xfId="0" applyNumberFormat="1" applyFill="1" applyAlignment="1">
      <alignment horizontal="center" vertical="center"/>
    </xf>
    <xf numFmtId="165" fontId="0" fillId="3" borderId="41" xfId="0" applyNumberFormat="1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165" fontId="0" fillId="3" borderId="48" xfId="0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165" fontId="0" fillId="12" borderId="41" xfId="0" applyNumberFormat="1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165" fontId="0" fillId="12" borderId="48" xfId="0" applyNumberFormat="1" applyFill="1" applyBorder="1" applyAlignment="1">
      <alignment horizontal="center" vertical="center"/>
    </xf>
    <xf numFmtId="165" fontId="0" fillId="0" borderId="41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65" fontId="0" fillId="0" borderId="48" xfId="0" applyNumberFormat="1" applyBorder="1" applyAlignment="1">
      <alignment horizontal="center" vertical="center"/>
    </xf>
    <xf numFmtId="165" fontId="0" fillId="2" borderId="41" xfId="0" applyNumberForma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165" fontId="0" fillId="2" borderId="48" xfId="0" applyNumberFormat="1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0" fontId="3" fillId="4" borderId="29" xfId="0" applyFont="1" applyFill="1" applyBorder="1"/>
    <xf numFmtId="0" fontId="0" fillId="0" borderId="53" xfId="0" applyBorder="1"/>
    <xf numFmtId="0" fontId="0" fillId="0" borderId="52" xfId="0" applyBorder="1"/>
    <xf numFmtId="0" fontId="0" fillId="0" borderId="51" xfId="0" applyBorder="1"/>
    <xf numFmtId="0" fontId="3" fillId="5" borderId="29" xfId="0" applyFont="1" applyFill="1" applyBorder="1"/>
    <xf numFmtId="0" fontId="0" fillId="7" borderId="29" xfId="0" applyFill="1" applyBorder="1"/>
    <xf numFmtId="0" fontId="3" fillId="0" borderId="1" xfId="0" applyFont="1" applyBorder="1" applyAlignment="1">
      <alignment horizontal="center" vertical="center" wrapText="1"/>
    </xf>
    <xf numFmtId="0" fontId="14" fillId="0" borderId="1" xfId="1" applyBorder="1"/>
    <xf numFmtId="0" fontId="0" fillId="0" borderId="1" xfId="0" quotePrefix="1" applyBorder="1"/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/>
    <xf numFmtId="164" fontId="0" fillId="13" borderId="1" xfId="0" applyNumberFormat="1" applyFill="1" applyBorder="1"/>
    <xf numFmtId="0" fontId="14" fillId="13" borderId="1" xfId="1" applyFill="1" applyBorder="1"/>
    <xf numFmtId="0" fontId="0" fillId="0" borderId="1" xfId="0" applyBorder="1" applyAlignment="1">
      <alignment horizontal="left" vertical="top" wrapText="1"/>
    </xf>
    <xf numFmtId="14" fontId="0" fillId="0" borderId="33" xfId="0" applyNumberFormat="1" applyBorder="1" applyAlignment="1">
      <alignment horizontal="center" vertical="center" textRotation="90"/>
    </xf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/>
    <xf numFmtId="0" fontId="0" fillId="16" borderId="1" xfId="0" applyFill="1" applyBorder="1"/>
    <xf numFmtId="0" fontId="3" fillId="13" borderId="1" xfId="0" applyFont="1" applyFill="1" applyBorder="1" applyAlignment="1">
      <alignment horizontal="center" vertical="center"/>
    </xf>
    <xf numFmtId="0" fontId="0" fillId="13" borderId="1" xfId="0" quotePrefix="1" applyFill="1" applyBorder="1"/>
    <xf numFmtId="0" fontId="3" fillId="13" borderId="29" xfId="0" applyFont="1" applyFill="1" applyBorder="1" applyAlignment="1">
      <alignment horizontal="center" vertical="center"/>
    </xf>
    <xf numFmtId="14" fontId="0" fillId="0" borderId="36" xfId="0" applyNumberFormat="1" applyBorder="1" applyAlignment="1">
      <alignment textRotation="90"/>
    </xf>
    <xf numFmtId="14" fontId="0" fillId="0" borderId="37" xfId="0" applyNumberFormat="1" applyBorder="1" applyAlignment="1">
      <alignment textRotation="90"/>
    </xf>
    <xf numFmtId="14" fontId="0" fillId="0" borderId="38" xfId="0" applyNumberFormat="1" applyBorder="1" applyAlignment="1">
      <alignment textRotation="90"/>
    </xf>
    <xf numFmtId="14" fontId="0" fillId="0" borderId="33" xfId="0" applyNumberFormat="1" applyBorder="1" applyAlignment="1">
      <alignment textRotation="90"/>
    </xf>
    <xf numFmtId="0" fontId="0" fillId="12" borderId="1" xfId="0" applyFill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0" fillId="0" borderId="43" xfId="0" quotePrefix="1" applyBorder="1"/>
    <xf numFmtId="0" fontId="0" fillId="0" borderId="44" xfId="0" applyBorder="1"/>
    <xf numFmtId="0" fontId="0" fillId="0" borderId="43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16" borderId="43" xfId="0" applyFill="1" applyBorder="1"/>
    <xf numFmtId="0" fontId="0" fillId="16" borderId="44" xfId="0" applyFill="1" applyBorder="1"/>
    <xf numFmtId="0" fontId="0" fillId="13" borderId="29" xfId="0" quotePrefix="1" applyFill="1" applyBorder="1" applyAlignment="1">
      <alignment horizontal="left"/>
    </xf>
    <xf numFmtId="0" fontId="0" fillId="13" borderId="29" xfId="0" applyFill="1" applyBorder="1" applyAlignment="1">
      <alignment horizontal="left"/>
    </xf>
    <xf numFmtId="0" fontId="14" fillId="0" borderId="1" xfId="1" applyFill="1" applyBorder="1"/>
    <xf numFmtId="0" fontId="0" fillId="0" borderId="1" xfId="0" applyBorder="1" applyAlignment="1">
      <alignment vertical="top" wrapText="1"/>
    </xf>
    <xf numFmtId="0" fontId="0" fillId="12" borderId="29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0" fontId="3" fillId="15" borderId="37" xfId="0" applyNumberFormat="1" applyFont="1" applyFill="1" applyBorder="1" applyAlignment="1">
      <alignment horizontal="center" vertical="center"/>
    </xf>
    <xf numFmtId="0" fontId="3" fillId="15" borderId="38" xfId="0" applyFont="1" applyFill="1" applyBorder="1" applyAlignment="1">
      <alignment horizontal="left" vertical="center"/>
    </xf>
    <xf numFmtId="0" fontId="0" fillId="16" borderId="4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4" fontId="0" fillId="0" borderId="0" xfId="0" applyNumberFormat="1"/>
    <xf numFmtId="0" fontId="0" fillId="17" borderId="1" xfId="0" applyFill="1" applyBorder="1" applyAlignment="1">
      <alignment horizontal="center" vertical="center"/>
    </xf>
    <xf numFmtId="164" fontId="0" fillId="17" borderId="1" xfId="0" applyNumberFormat="1" applyFill="1" applyBorder="1"/>
    <xf numFmtId="166" fontId="0" fillId="7" borderId="1" xfId="0" applyNumberFormat="1" applyFill="1" applyBorder="1"/>
    <xf numFmtId="166" fontId="0" fillId="4" borderId="1" xfId="0" applyNumberFormat="1" applyFill="1" applyBorder="1"/>
    <xf numFmtId="166" fontId="0" fillId="5" borderId="1" xfId="0" applyNumberFormat="1" applyFill="1" applyBorder="1"/>
    <xf numFmtId="166" fontId="0" fillId="12" borderId="1" xfId="0" applyNumberFormat="1" applyFill="1" applyBorder="1"/>
    <xf numFmtId="166" fontId="0" fillId="0" borderId="1" xfId="0" applyNumberFormat="1" applyBorder="1"/>
    <xf numFmtId="166" fontId="0" fillId="2" borderId="1" xfId="0" applyNumberFormat="1" applyFill="1" applyBorder="1"/>
    <xf numFmtId="166" fontId="0" fillId="0" borderId="4" xfId="0" applyNumberFormat="1" applyBorder="1"/>
    <xf numFmtId="166" fontId="0" fillId="0" borderId="8" xfId="0" applyNumberFormat="1" applyBorder="1"/>
    <xf numFmtId="166" fontId="0" fillId="0" borderId="5" xfId="0" applyNumberFormat="1" applyBorder="1"/>
    <xf numFmtId="166" fontId="0" fillId="0" borderId="14" xfId="0" applyNumberFormat="1" applyBorder="1"/>
    <xf numFmtId="166" fontId="3" fillId="12" borderId="5" xfId="0" applyNumberFormat="1" applyFont="1" applyFill="1" applyBorder="1" applyAlignment="1">
      <alignment horizontal="center" vertical="center"/>
    </xf>
    <xf numFmtId="166" fontId="0" fillId="0" borderId="43" xfId="0" applyNumberFormat="1" applyBorder="1"/>
    <xf numFmtId="166" fontId="0" fillId="0" borderId="44" xfId="0" applyNumberFormat="1" applyBorder="1"/>
    <xf numFmtId="166" fontId="0" fillId="0" borderId="35" xfId="0" applyNumberFormat="1" applyBorder="1"/>
    <xf numFmtId="166" fontId="3" fillId="12" borderId="44" xfId="0" applyNumberFormat="1" applyFont="1" applyFill="1" applyBorder="1" applyAlignment="1">
      <alignment horizontal="center" vertical="center"/>
    </xf>
    <xf numFmtId="166" fontId="0" fillId="0" borderId="6" xfId="0" applyNumberFormat="1" applyBorder="1"/>
    <xf numFmtId="166" fontId="3" fillId="12" borderId="7" xfId="0" applyNumberFormat="1" applyFont="1" applyFill="1" applyBorder="1" applyAlignment="1">
      <alignment horizontal="center" vertical="center"/>
    </xf>
    <xf numFmtId="166" fontId="0" fillId="0" borderId="27" xfId="0" applyNumberFormat="1" applyBorder="1"/>
    <xf numFmtId="0" fontId="0" fillId="0" borderId="0" xfId="0" applyAlignment="1">
      <alignment vertical="top" wrapText="1"/>
    </xf>
    <xf numFmtId="166" fontId="0" fillId="0" borderId="59" xfId="0" applyNumberFormat="1" applyBorder="1"/>
    <xf numFmtId="166" fontId="3" fillId="12" borderId="54" xfId="0" applyNumberFormat="1" applyFon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0" borderId="0" xfId="0" applyAlignment="1">
      <alignment wrapText="1"/>
    </xf>
    <xf numFmtId="166" fontId="0" fillId="0" borderId="0" xfId="0" applyNumberFormat="1"/>
    <xf numFmtId="0" fontId="2" fillId="0" borderId="1" xfId="0" applyFont="1" applyBorder="1" applyAlignment="1">
      <alignment horizontal="left" vertical="top" wrapText="1"/>
    </xf>
    <xf numFmtId="0" fontId="0" fillId="18" borderId="0" xfId="0" applyFill="1"/>
    <xf numFmtId="0" fontId="0" fillId="16" borderId="44" xfId="0" applyFill="1" applyBorder="1" applyAlignment="1">
      <alignment horizontal="center" vertical="center"/>
    </xf>
    <xf numFmtId="0" fontId="0" fillId="0" borderId="5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8" fillId="12" borderId="30" xfId="0" applyFont="1" applyFill="1" applyBorder="1" applyAlignment="1">
      <alignment horizontal="center" vertical="center" wrapText="1"/>
    </xf>
    <xf numFmtId="0" fontId="8" fillId="12" borderId="31" xfId="0" applyFont="1" applyFill="1" applyBorder="1" applyAlignment="1">
      <alignment horizontal="center" vertical="center" wrapText="1"/>
    </xf>
    <xf numFmtId="0" fontId="8" fillId="12" borderId="32" xfId="0" applyFont="1" applyFill="1" applyBorder="1" applyAlignment="1">
      <alignment horizontal="center" vertical="center" wrapText="1"/>
    </xf>
    <xf numFmtId="0" fontId="3" fillId="11" borderId="30" xfId="0" applyFont="1" applyFill="1" applyBorder="1" applyAlignment="1">
      <alignment horizontal="center" vertical="center"/>
    </xf>
    <xf numFmtId="0" fontId="3" fillId="11" borderId="31" xfId="0" applyFont="1" applyFill="1" applyBorder="1" applyAlignment="1">
      <alignment horizontal="center" vertical="center"/>
    </xf>
    <xf numFmtId="0" fontId="3" fillId="11" borderId="3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0" fontId="3" fillId="12" borderId="7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35" xfId="0" applyFont="1" applyBorder="1" applyAlignment="1">
      <alignment horizontal="center"/>
    </xf>
    <xf numFmtId="0" fontId="0" fillId="0" borderId="50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48" xfId="0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13" borderId="29" xfId="0" applyFont="1" applyFill="1" applyBorder="1" applyAlignment="1">
      <alignment horizontal="center" vertical="center"/>
    </xf>
    <xf numFmtId="0" fontId="3" fillId="13" borderId="46" xfId="0" applyFont="1" applyFill="1" applyBorder="1" applyAlignment="1">
      <alignment horizontal="center" vertical="center"/>
    </xf>
    <xf numFmtId="0" fontId="15" fillId="0" borderId="45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46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3" fillId="0" borderId="2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0" xfId="0" applyNumberFormat="1" applyBorder="1"/>
    <xf numFmtId="166" fontId="0" fillId="0" borderId="29" xfId="0" applyNumberFormat="1" applyBorder="1"/>
    <xf numFmtId="0" fontId="3" fillId="0" borderId="38" xfId="0" applyFont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16" borderId="59" xfId="0" applyFill="1" applyBorder="1" applyAlignment="1">
      <alignment horizontal="center" vertical="center"/>
    </xf>
    <xf numFmtId="0" fontId="0" fillId="16" borderId="39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3" borderId="49" xfId="0" applyFont="1" applyFill="1" applyBorder="1" applyAlignment="1">
      <alignment vertical="center"/>
    </xf>
    <xf numFmtId="0" fontId="3" fillId="3" borderId="60" xfId="0" applyFont="1" applyFill="1" applyBorder="1" applyAlignment="1">
      <alignment vertical="center"/>
    </xf>
    <xf numFmtId="0" fontId="3" fillId="6" borderId="34" xfId="0" applyFont="1" applyFill="1" applyBorder="1" applyAlignment="1">
      <alignment horizontal="center" vertical="center"/>
    </xf>
    <xf numFmtId="0" fontId="3" fillId="10" borderId="3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vertical="center"/>
    </xf>
    <xf numFmtId="0" fontId="3" fillId="10" borderId="53" xfId="0" applyFont="1" applyFill="1" applyBorder="1" applyAlignment="1">
      <alignment horizontal="center" vertical="center"/>
    </xf>
    <xf numFmtId="0" fontId="3" fillId="10" borderId="49" xfId="0" applyFont="1" applyFill="1" applyBorder="1" applyAlignment="1">
      <alignment horizontal="center" vertical="center"/>
    </xf>
    <xf numFmtId="0" fontId="7" fillId="9" borderId="60" xfId="0" applyFont="1" applyFill="1" applyBorder="1" applyAlignment="1">
      <alignment vertical="center" wrapText="1"/>
    </xf>
    <xf numFmtId="0" fontId="9" fillId="9" borderId="60" xfId="0" applyFont="1" applyFill="1" applyBorder="1" applyAlignment="1">
      <alignment horizontal="center" vertical="center" wrapText="1"/>
    </xf>
    <xf numFmtId="0" fontId="8" fillId="3" borderId="49" xfId="0" applyFont="1" applyFill="1" applyBorder="1" applyAlignment="1">
      <alignment horizontal="center" vertical="center" wrapText="1"/>
    </xf>
    <xf numFmtId="0" fontId="8" fillId="3" borderId="60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 wrapText="1"/>
    </xf>
    <xf numFmtId="0" fontId="8" fillId="3" borderId="42" xfId="0" applyFont="1" applyFill="1" applyBorder="1" applyAlignment="1">
      <alignment horizontal="center" vertical="center" wrapText="1"/>
    </xf>
    <xf numFmtId="0" fontId="8" fillId="8" borderId="49" xfId="0" applyFont="1" applyFill="1" applyBorder="1" applyAlignment="1">
      <alignment horizontal="center" vertical="center" wrapText="1"/>
    </xf>
    <xf numFmtId="0" fontId="8" fillId="8" borderId="42" xfId="0" applyFont="1" applyFill="1" applyBorder="1" applyAlignment="1">
      <alignment horizontal="center" vertical="center" wrapText="1"/>
    </xf>
    <xf numFmtId="0" fontId="8" fillId="11" borderId="49" xfId="0" applyFont="1" applyFill="1" applyBorder="1" applyAlignment="1">
      <alignment horizontal="center" vertical="center" wrapText="1"/>
    </xf>
    <xf numFmtId="0" fontId="8" fillId="11" borderId="42" xfId="0" applyFont="1" applyFill="1" applyBorder="1" applyAlignment="1">
      <alignment horizontal="center" vertical="center" wrapText="1"/>
    </xf>
    <xf numFmtId="0" fontId="11" fillId="11" borderId="49" xfId="0" applyFont="1" applyFill="1" applyBorder="1" applyAlignment="1">
      <alignment vertical="center" wrapText="1"/>
    </xf>
    <xf numFmtId="0" fontId="11" fillId="11" borderId="60" xfId="0" applyFont="1" applyFill="1" applyBorder="1" applyAlignment="1">
      <alignment vertical="center" wrapText="1"/>
    </xf>
    <xf numFmtId="0" fontId="12" fillId="11" borderId="60" xfId="0" applyFont="1" applyFill="1" applyBorder="1" applyAlignment="1">
      <alignment horizontal="center" vertical="center" wrapText="1"/>
    </xf>
    <xf numFmtId="0" fontId="8" fillId="12" borderId="49" xfId="0" applyFont="1" applyFill="1" applyBorder="1" applyAlignment="1">
      <alignment horizontal="center" vertical="center" wrapText="1"/>
    </xf>
    <xf numFmtId="0" fontId="8" fillId="12" borderId="60" xfId="0" applyFont="1" applyFill="1" applyBorder="1" applyAlignment="1">
      <alignment horizontal="center" vertical="center" wrapText="1"/>
    </xf>
    <xf numFmtId="0" fontId="8" fillId="12" borderId="42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14" borderId="16" xfId="0" applyFont="1" applyFill="1" applyBorder="1" applyAlignment="1">
      <alignment horizontal="center" vertical="center"/>
    </xf>
    <xf numFmtId="0" fontId="3" fillId="14" borderId="18" xfId="0" applyFont="1" applyFill="1" applyBorder="1" applyAlignment="1">
      <alignment horizontal="left" vertical="center"/>
    </xf>
    <xf numFmtId="0" fontId="0" fillId="12" borderId="39" xfId="0" applyFill="1" applyBorder="1" applyAlignment="1">
      <alignment horizontal="center" vertical="center"/>
    </xf>
    <xf numFmtId="0" fontId="0" fillId="12" borderId="55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20" fontId="3" fillId="13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6" borderId="4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8" fillId="12" borderId="49" xfId="0" applyFont="1" applyFill="1" applyBorder="1" applyAlignment="1">
      <alignment vertical="center" wrapText="1"/>
    </xf>
    <xf numFmtId="0" fontId="8" fillId="12" borderId="60" xfId="0" applyFont="1" applyFill="1" applyBorder="1" applyAlignment="1">
      <alignment vertical="center" wrapText="1"/>
    </xf>
    <xf numFmtId="0" fontId="8" fillId="13" borderId="30" xfId="0" applyFont="1" applyFill="1" applyBorder="1" applyAlignment="1">
      <alignment horizontal="center" vertical="center" wrapText="1"/>
    </xf>
    <xf numFmtId="0" fontId="8" fillId="13" borderId="31" xfId="0" applyFont="1" applyFill="1" applyBorder="1" applyAlignment="1">
      <alignment horizontal="center" vertical="center" wrapText="1"/>
    </xf>
    <xf numFmtId="0" fontId="8" fillId="13" borderId="32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 textRotation="90"/>
    </xf>
    <xf numFmtId="14" fontId="0" fillId="0" borderId="16" xfId="0" applyNumberFormat="1" applyBorder="1" applyAlignment="1">
      <alignment horizontal="center" vertical="center" textRotation="90"/>
    </xf>
    <xf numFmtId="14" fontId="0" fillId="0" borderId="18" xfId="0" applyNumberFormat="1" applyBorder="1" applyAlignment="1">
      <alignment horizontal="center" vertical="center" textRotation="90"/>
    </xf>
    <xf numFmtId="14" fontId="0" fillId="0" borderId="15" xfId="0" applyNumberFormat="1" applyBorder="1" applyAlignment="1">
      <alignment horizontal="center" vertical="center" textRotation="90"/>
    </xf>
    <xf numFmtId="14" fontId="0" fillId="0" borderId="17" xfId="0" applyNumberFormat="1" applyBorder="1" applyAlignment="1">
      <alignment horizontal="center" vertical="center" textRotation="90"/>
    </xf>
    <xf numFmtId="14" fontId="0" fillId="0" borderId="49" xfId="0" applyNumberFormat="1" applyBorder="1" applyAlignment="1">
      <alignment horizontal="center" vertical="center" textRotation="90"/>
    </xf>
    <xf numFmtId="14" fontId="0" fillId="0" borderId="60" xfId="0" applyNumberFormat="1" applyBorder="1" applyAlignment="1">
      <alignment horizontal="center" vertical="center" textRotation="90"/>
    </xf>
    <xf numFmtId="14" fontId="0" fillId="0" borderId="34" xfId="0" applyNumberFormat="1" applyBorder="1" applyAlignment="1">
      <alignment horizontal="center" vertical="center" textRotation="90"/>
    </xf>
    <xf numFmtId="14" fontId="0" fillId="0" borderId="42" xfId="0" applyNumberFormat="1" applyBorder="1" applyAlignment="1">
      <alignment horizontal="center" vertical="center" textRotation="90"/>
    </xf>
    <xf numFmtId="14" fontId="0" fillId="0" borderId="57" xfId="0" applyNumberFormat="1" applyBorder="1" applyAlignment="1">
      <alignment textRotation="90"/>
    </xf>
    <xf numFmtId="14" fontId="0" fillId="0" borderId="0" xfId="0" applyNumberFormat="1" applyBorder="1" applyAlignment="1">
      <alignment textRotation="90"/>
    </xf>
    <xf numFmtId="14" fontId="0" fillId="0" borderId="49" xfId="0" applyNumberFormat="1" applyBorder="1" applyAlignment="1">
      <alignment textRotation="90"/>
    </xf>
    <xf numFmtId="14" fontId="0" fillId="0" borderId="60" xfId="0" applyNumberFormat="1" applyBorder="1" applyAlignment="1">
      <alignment textRotation="90"/>
    </xf>
    <xf numFmtId="14" fontId="0" fillId="0" borderId="42" xfId="0" applyNumberFormat="1" applyBorder="1" applyAlignment="1">
      <alignment textRotation="90"/>
    </xf>
    <xf numFmtId="14" fontId="0" fillId="0" borderId="31" xfId="0" applyNumberFormat="1" applyBorder="1" applyAlignment="1">
      <alignment textRotation="90"/>
    </xf>
    <xf numFmtId="14" fontId="0" fillId="0" borderId="32" xfId="0" applyNumberFormat="1" applyBorder="1" applyAlignment="1">
      <alignment textRotation="90"/>
    </xf>
    <xf numFmtId="14" fontId="0" fillId="0" borderId="30" xfId="0" applyNumberFormat="1" applyBorder="1" applyAlignment="1">
      <alignment textRotation="90"/>
    </xf>
    <xf numFmtId="0" fontId="0" fillId="16" borderId="5" xfId="0" applyFill="1" applyBorder="1" applyAlignment="1">
      <alignment horizontal="center" vertical="center"/>
    </xf>
    <xf numFmtId="0" fontId="0" fillId="16" borderId="54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14" fontId="3" fillId="0" borderId="31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left" vertical="center"/>
    </xf>
    <xf numFmtId="20" fontId="3" fillId="14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left" vertical="center"/>
    </xf>
    <xf numFmtId="0" fontId="0" fillId="16" borderId="15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0" fontId="3" fillId="15" borderId="23" xfId="0" applyNumberFormat="1" applyFont="1" applyFill="1" applyBorder="1" applyAlignment="1">
      <alignment horizontal="center" vertical="center"/>
    </xf>
    <xf numFmtId="0" fontId="3" fillId="15" borderId="24" xfId="0" applyFont="1" applyFill="1" applyBorder="1" applyAlignment="1">
      <alignment horizontal="left" vertical="center"/>
    </xf>
    <xf numFmtId="0" fontId="0" fillId="16" borderId="55" xfId="0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left" vertical="center"/>
    </xf>
    <xf numFmtId="166" fontId="0" fillId="14" borderId="1" xfId="0" applyNumberFormat="1" applyFill="1" applyBorder="1"/>
    <xf numFmtId="166" fontId="0" fillId="18" borderId="1" xfId="0" applyNumberFormat="1" applyFill="1" applyBorder="1"/>
    <xf numFmtId="166" fontId="0" fillId="0" borderId="1" xfId="0" applyNumberFormat="1" applyFill="1" applyBorder="1"/>
    <xf numFmtId="166" fontId="0" fillId="17" borderId="1" xfId="0" applyNumberFormat="1" applyFill="1" applyBorder="1"/>
    <xf numFmtId="164" fontId="0" fillId="16" borderId="1" xfId="0" applyNumberFormat="1" applyFill="1" applyBorder="1"/>
    <xf numFmtId="166" fontId="0" fillId="16" borderId="1" xfId="0" applyNumberFormat="1" applyFill="1" applyBorder="1"/>
    <xf numFmtId="14" fontId="3" fillId="0" borderId="31" xfId="0" applyNumberFormat="1" applyFont="1" applyFill="1" applyBorder="1" applyAlignment="1"/>
    <xf numFmtId="14" fontId="0" fillId="0" borderId="31" xfId="0" applyNumberFormat="1" applyFill="1" applyBorder="1" applyAlignment="1">
      <alignment textRotation="90"/>
    </xf>
    <xf numFmtId="14" fontId="0" fillId="0" borderId="60" xfId="0" applyNumberFormat="1" applyFill="1" applyBorder="1" applyAlignment="1">
      <alignment textRotation="90"/>
    </xf>
    <xf numFmtId="14" fontId="0" fillId="0" borderId="30" xfId="0" applyNumberFormat="1" applyFill="1" applyBorder="1" applyAlignment="1">
      <alignment textRotation="90"/>
    </xf>
    <xf numFmtId="14" fontId="0" fillId="0" borderId="32" xfId="0" applyNumberFormat="1" applyFill="1" applyBorder="1" applyAlignment="1">
      <alignment textRotation="90"/>
    </xf>
    <xf numFmtId="14" fontId="0" fillId="0" borderId="49" xfId="0" applyNumberFormat="1" applyFill="1" applyBorder="1" applyAlignment="1">
      <alignment horizontal="center" vertical="center" textRotation="90"/>
    </xf>
    <xf numFmtId="14" fontId="0" fillId="0" borderId="60" xfId="0" applyNumberFormat="1" applyFill="1" applyBorder="1" applyAlignment="1">
      <alignment horizontal="center" vertical="center" textRotation="90"/>
    </xf>
    <xf numFmtId="14" fontId="0" fillId="0" borderId="42" xfId="0" applyNumberFormat="1" applyFill="1" applyBorder="1" applyAlignment="1">
      <alignment horizontal="center" vertical="center" textRotation="90"/>
    </xf>
    <xf numFmtId="0" fontId="3" fillId="16" borderId="29" xfId="0" applyFont="1" applyFill="1" applyBorder="1"/>
    <xf numFmtId="14" fontId="16" fillId="16" borderId="31" xfId="0" applyNumberFormat="1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9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A86ED4"/>
      <color rgb="FFB38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nt74b@mail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pwork.com/" TargetMode="External"/><Relationship Id="rId2" Type="http://schemas.openxmlformats.org/officeDocument/2006/relationships/hyperlink" Target="https://freelance.ru/kesha94" TargetMode="External"/><Relationship Id="rId1" Type="http://schemas.openxmlformats.org/officeDocument/2006/relationships/hyperlink" Target="https://www.fl.ru/user/onboard/freelancer/reward/" TargetMode="External"/><Relationship Id="rId4" Type="http://schemas.openxmlformats.org/officeDocument/2006/relationships/hyperlink" Target="https://kwork.ru/seller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vercel.com/innokentiis-projects" TargetMode="External"/><Relationship Id="rId13" Type="http://schemas.openxmlformats.org/officeDocument/2006/relationships/hyperlink" Target="https://anton128.pythonanywhere.com/" TargetMode="External"/><Relationship Id="rId18" Type="http://schemas.openxmlformats.org/officeDocument/2006/relationships/hyperlink" Target="https://psychologicalhelp.pythonanywhere.com/" TargetMode="External"/><Relationship Id="rId3" Type="http://schemas.openxmlformats.org/officeDocument/2006/relationships/hyperlink" Target="mailto:m94kesha@mail.ru" TargetMode="External"/><Relationship Id="rId7" Type="http://schemas.openxmlformats.org/officeDocument/2006/relationships/hyperlink" Target="https://minecraft-website-tawny.vercel.app/" TargetMode="External"/><Relationship Id="rId12" Type="http://schemas.openxmlformats.org/officeDocument/2006/relationships/hyperlink" Target="https://github.com/Innokentii/2_Catering_website.git" TargetMode="External"/><Relationship Id="rId17" Type="http://schemas.openxmlformats.org/officeDocument/2006/relationships/hyperlink" Target="https://www.pythonanywhere.com/user/HaskiProg/webapps/" TargetMode="External"/><Relationship Id="rId2" Type="http://schemas.openxmlformats.org/officeDocument/2006/relationships/hyperlink" Target="https://www.pythonanywhere.com/user/Kesha94M/webapps/" TargetMode="External"/><Relationship Id="rId16" Type="http://schemas.openxmlformats.org/officeDocument/2006/relationships/hyperlink" Target="https://github.com/Innokentii/4_1_business_card_website_Python_Flask_sqlite3.git" TargetMode="External"/><Relationship Id="rId20" Type="http://schemas.openxmlformats.org/officeDocument/2006/relationships/hyperlink" Target="https://www.pythonanywhere.com/user/psychologicalhelp/webapps/" TargetMode="External"/><Relationship Id="rId1" Type="http://schemas.openxmlformats.org/officeDocument/2006/relationships/hyperlink" Target="https://kesha94m.pythonanywhere.com/" TargetMode="External"/><Relationship Id="rId6" Type="http://schemas.openxmlformats.org/officeDocument/2006/relationships/hyperlink" Target="https://www.pythonanywhere.com/user/Kesha94M/webapps/" TargetMode="External"/><Relationship Id="rId11" Type="http://schemas.openxmlformats.org/officeDocument/2006/relationships/hyperlink" Target="https://github.com/Innokentii/2_1_beckend_Python_Flask_SQLite3.git" TargetMode="External"/><Relationship Id="rId5" Type="http://schemas.openxmlformats.org/officeDocument/2006/relationships/hyperlink" Target="https://kesha95m.pythonanywhere.com/" TargetMode="External"/><Relationship Id="rId15" Type="http://schemas.openxmlformats.org/officeDocument/2006/relationships/hyperlink" Target="https://haskiprog.pythonanywhere.com/" TargetMode="External"/><Relationship Id="rId10" Type="http://schemas.openxmlformats.org/officeDocument/2006/relationships/hyperlink" Target="https://github.com/Innokentii/-minecraft_website.git" TargetMode="External"/><Relationship Id="rId19" Type="http://schemas.openxmlformats.org/officeDocument/2006/relationships/hyperlink" Target="https://github.com/Innokentii/9_2_-Psychological_help_Website.git" TargetMode="External"/><Relationship Id="rId4" Type="http://schemas.openxmlformats.org/officeDocument/2006/relationships/hyperlink" Target="mailto:m94kesha16mak@mail.ru" TargetMode="External"/><Relationship Id="rId9" Type="http://schemas.openxmlformats.org/officeDocument/2006/relationships/hyperlink" Target="https://github.com/Innokentii/1_1_frontend.git" TargetMode="External"/><Relationship Id="rId14" Type="http://schemas.openxmlformats.org/officeDocument/2006/relationships/hyperlink" Target="https://www.pythonanywhere.com/user/Kesha94M/webapp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BDECE-DB12-45F0-AE65-5357C9EE530C}">
  <dimension ref="A1:LP6"/>
  <sheetViews>
    <sheetView workbookViewId="0">
      <pane xSplit="3" ySplit="1" topLeftCell="JC2" activePane="bottomRight" state="frozen"/>
      <selection pane="topRight" activeCell="D1" sqref="D1"/>
      <selection pane="bottomLeft" activeCell="A2" sqref="A2"/>
      <selection pane="bottomRight" activeCell="JM12" sqref="JM12"/>
    </sheetView>
  </sheetViews>
  <sheetFormatPr defaultRowHeight="14.4" x14ac:dyDescent="0.3"/>
  <cols>
    <col min="1" max="1" width="3.77734375" customWidth="1"/>
    <col min="2" max="2" width="14.5546875" customWidth="1"/>
    <col min="3" max="3" width="57.5546875" customWidth="1"/>
    <col min="4" max="169" width="3.88671875" hidden="1" customWidth="1"/>
    <col min="170" max="171" width="4.109375" hidden="1" customWidth="1"/>
    <col min="172" max="204" width="4.77734375" hidden="1" customWidth="1"/>
    <col min="205" max="262" width="4" hidden="1" customWidth="1"/>
    <col min="263" max="273" width="4" customWidth="1"/>
    <col min="274" max="311" width="4" hidden="1" customWidth="1"/>
    <col min="312" max="312" width="3.88671875" hidden="1" customWidth="1"/>
    <col min="313" max="313" width="4.109375" hidden="1" customWidth="1"/>
    <col min="314" max="328" width="3.88671875" hidden="1" customWidth="1"/>
  </cols>
  <sheetData>
    <row r="1" spans="1:328" ht="70.5" customHeight="1" thickBot="1" x14ac:dyDescent="0.35">
      <c r="A1" s="4"/>
      <c r="B1" s="5"/>
      <c r="C1" s="6"/>
      <c r="D1" s="17">
        <v>45140</v>
      </c>
      <c r="E1" s="8">
        <f>D1+1</f>
        <v>45141</v>
      </c>
      <c r="F1" s="8">
        <f>E1+1</f>
        <v>45142</v>
      </c>
      <c r="G1" s="8">
        <f>F1+1</f>
        <v>45143</v>
      </c>
      <c r="H1" s="9">
        <f>G1+1</f>
        <v>45144</v>
      </c>
      <c r="I1" s="7">
        <f>H1+1</f>
        <v>45145</v>
      </c>
      <c r="J1" s="8">
        <f t="shared" ref="J1:O1" si="0">I1+1</f>
        <v>45146</v>
      </c>
      <c r="K1" s="8">
        <f t="shared" si="0"/>
        <v>45147</v>
      </c>
      <c r="L1" s="8">
        <f t="shared" si="0"/>
        <v>45148</v>
      </c>
      <c r="M1" s="8">
        <f t="shared" si="0"/>
        <v>45149</v>
      </c>
      <c r="N1" s="8">
        <f t="shared" si="0"/>
        <v>45150</v>
      </c>
      <c r="O1" s="9">
        <f t="shared" si="0"/>
        <v>45151</v>
      </c>
      <c r="P1" s="7">
        <f>O1+1</f>
        <v>45152</v>
      </c>
      <c r="Q1" s="8">
        <f t="shared" ref="Q1:V1" si="1">P1+1</f>
        <v>45153</v>
      </c>
      <c r="R1" s="8">
        <f t="shared" si="1"/>
        <v>45154</v>
      </c>
      <c r="S1" s="8">
        <f t="shared" si="1"/>
        <v>45155</v>
      </c>
      <c r="T1" s="8">
        <f t="shared" si="1"/>
        <v>45156</v>
      </c>
      <c r="U1" s="8">
        <f t="shared" si="1"/>
        <v>45157</v>
      </c>
      <c r="V1" s="9">
        <f t="shared" si="1"/>
        <v>45158</v>
      </c>
      <c r="W1" s="7">
        <f>V1+1</f>
        <v>45159</v>
      </c>
      <c r="X1" s="8">
        <f t="shared" ref="X1:AC1" si="2">W1+1</f>
        <v>45160</v>
      </c>
      <c r="Y1" s="8">
        <f t="shared" si="2"/>
        <v>45161</v>
      </c>
      <c r="Z1" s="8">
        <f t="shared" si="2"/>
        <v>45162</v>
      </c>
      <c r="AA1" s="8">
        <f t="shared" si="2"/>
        <v>45163</v>
      </c>
      <c r="AB1" s="8">
        <f t="shared" si="2"/>
        <v>45164</v>
      </c>
      <c r="AC1" s="9">
        <f t="shared" si="2"/>
        <v>45165</v>
      </c>
      <c r="AD1" s="7">
        <f>AC1+1</f>
        <v>45166</v>
      </c>
      <c r="AE1" s="8">
        <f t="shared" ref="AE1:AJ1" si="3">AD1+1</f>
        <v>45167</v>
      </c>
      <c r="AF1" s="8">
        <f t="shared" si="3"/>
        <v>45168</v>
      </c>
      <c r="AG1" s="8">
        <f t="shared" si="3"/>
        <v>45169</v>
      </c>
      <c r="AH1" s="8">
        <f t="shared" si="3"/>
        <v>45170</v>
      </c>
      <c r="AI1" s="8">
        <f t="shared" si="3"/>
        <v>45171</v>
      </c>
      <c r="AJ1" s="9">
        <f t="shared" si="3"/>
        <v>45172</v>
      </c>
      <c r="AK1" s="7">
        <f>AJ1+1</f>
        <v>45173</v>
      </c>
      <c r="AL1" s="8">
        <f t="shared" ref="AL1:AQ1" si="4">AK1+1</f>
        <v>45174</v>
      </c>
      <c r="AM1" s="8">
        <f t="shared" si="4"/>
        <v>45175</v>
      </c>
      <c r="AN1" s="8">
        <f t="shared" si="4"/>
        <v>45176</v>
      </c>
      <c r="AO1" s="8">
        <f t="shared" si="4"/>
        <v>45177</v>
      </c>
      <c r="AP1" s="8">
        <f t="shared" si="4"/>
        <v>45178</v>
      </c>
      <c r="AQ1" s="10">
        <f t="shared" si="4"/>
        <v>45179</v>
      </c>
      <c r="AR1" s="7">
        <f>AQ1+1</f>
        <v>45180</v>
      </c>
      <c r="AS1" s="8">
        <f t="shared" ref="AS1:AX1" si="5">AR1+1</f>
        <v>45181</v>
      </c>
      <c r="AT1" s="8">
        <f t="shared" si="5"/>
        <v>45182</v>
      </c>
      <c r="AU1" s="8">
        <f t="shared" si="5"/>
        <v>45183</v>
      </c>
      <c r="AV1" s="8">
        <f t="shared" si="5"/>
        <v>45184</v>
      </c>
      <c r="AW1" s="8">
        <f t="shared" si="5"/>
        <v>45185</v>
      </c>
      <c r="AX1" s="9">
        <f t="shared" si="5"/>
        <v>45186</v>
      </c>
      <c r="AY1" s="7">
        <f>AX1+1</f>
        <v>45187</v>
      </c>
      <c r="AZ1" s="8">
        <f t="shared" ref="AZ1:BE1" si="6">AY1+1</f>
        <v>45188</v>
      </c>
      <c r="BA1" s="8">
        <f t="shared" si="6"/>
        <v>45189</v>
      </c>
      <c r="BB1" s="8">
        <f t="shared" si="6"/>
        <v>45190</v>
      </c>
      <c r="BC1" s="8">
        <f t="shared" si="6"/>
        <v>45191</v>
      </c>
      <c r="BD1" s="8">
        <f t="shared" si="6"/>
        <v>45192</v>
      </c>
      <c r="BE1" s="9">
        <f t="shared" si="6"/>
        <v>45193</v>
      </c>
      <c r="BF1" s="17">
        <v>45173</v>
      </c>
      <c r="BG1" s="8">
        <f t="shared" ref="BG1:BL1" si="7">BF1+1</f>
        <v>45174</v>
      </c>
      <c r="BH1" s="8">
        <f t="shared" si="7"/>
        <v>45175</v>
      </c>
      <c r="BI1" s="8">
        <f t="shared" si="7"/>
        <v>45176</v>
      </c>
      <c r="BJ1" s="8">
        <f t="shared" si="7"/>
        <v>45177</v>
      </c>
      <c r="BK1" s="8">
        <f t="shared" si="7"/>
        <v>45178</v>
      </c>
      <c r="BL1" s="9">
        <f t="shared" si="7"/>
        <v>45179</v>
      </c>
      <c r="BM1" s="7">
        <f>BL1+1</f>
        <v>45180</v>
      </c>
      <c r="BN1" s="8">
        <f t="shared" ref="BN1:BS1" si="8">BM1+1</f>
        <v>45181</v>
      </c>
      <c r="BO1" s="8">
        <f t="shared" si="8"/>
        <v>45182</v>
      </c>
      <c r="BP1" s="8">
        <f t="shared" si="8"/>
        <v>45183</v>
      </c>
      <c r="BQ1" s="8">
        <f t="shared" si="8"/>
        <v>45184</v>
      </c>
      <c r="BR1" s="8">
        <f t="shared" si="8"/>
        <v>45185</v>
      </c>
      <c r="BS1" s="9">
        <f t="shared" si="8"/>
        <v>45186</v>
      </c>
      <c r="BT1" s="7">
        <f>BS1+1</f>
        <v>45187</v>
      </c>
      <c r="BU1" s="8">
        <f t="shared" ref="BU1:BZ1" si="9">BT1+1</f>
        <v>45188</v>
      </c>
      <c r="BV1" s="8">
        <f t="shared" si="9"/>
        <v>45189</v>
      </c>
      <c r="BW1" s="8">
        <f t="shared" si="9"/>
        <v>45190</v>
      </c>
      <c r="BX1" s="8">
        <f t="shared" si="9"/>
        <v>45191</v>
      </c>
      <c r="BY1" s="8">
        <f t="shared" si="9"/>
        <v>45192</v>
      </c>
      <c r="BZ1" s="9">
        <f t="shared" si="9"/>
        <v>45193</v>
      </c>
      <c r="CA1" s="7">
        <f>BZ1+1</f>
        <v>45194</v>
      </c>
      <c r="CB1" s="8">
        <f t="shared" ref="CB1:CG1" si="10">CA1+1</f>
        <v>45195</v>
      </c>
      <c r="CC1" s="8">
        <f t="shared" si="10"/>
        <v>45196</v>
      </c>
      <c r="CD1" s="8">
        <f t="shared" si="10"/>
        <v>45197</v>
      </c>
      <c r="CE1" s="8">
        <f t="shared" si="10"/>
        <v>45198</v>
      </c>
      <c r="CF1" s="8">
        <f t="shared" si="10"/>
        <v>45199</v>
      </c>
      <c r="CG1" s="9">
        <f t="shared" si="10"/>
        <v>45200</v>
      </c>
      <c r="CH1" s="7">
        <f>CG1+1</f>
        <v>45201</v>
      </c>
      <c r="CI1" s="8">
        <f t="shared" ref="CI1:CN1" si="11">CH1+1</f>
        <v>45202</v>
      </c>
      <c r="CJ1" s="8">
        <f t="shared" si="11"/>
        <v>45203</v>
      </c>
      <c r="CK1" s="8">
        <f t="shared" si="11"/>
        <v>45204</v>
      </c>
      <c r="CL1" s="8">
        <f t="shared" si="11"/>
        <v>45205</v>
      </c>
      <c r="CM1" s="8">
        <f t="shared" si="11"/>
        <v>45206</v>
      </c>
      <c r="CN1" s="9">
        <f t="shared" si="11"/>
        <v>45207</v>
      </c>
      <c r="CO1" s="7">
        <f>CN1+1</f>
        <v>45208</v>
      </c>
      <c r="CP1" s="8">
        <f t="shared" ref="CP1:CU1" si="12">CO1+1</f>
        <v>45209</v>
      </c>
      <c r="CQ1" s="8">
        <f t="shared" si="12"/>
        <v>45210</v>
      </c>
      <c r="CR1" s="8">
        <f t="shared" si="12"/>
        <v>45211</v>
      </c>
      <c r="CS1" s="8">
        <f t="shared" si="12"/>
        <v>45212</v>
      </c>
      <c r="CT1" s="8">
        <f t="shared" si="12"/>
        <v>45213</v>
      </c>
      <c r="CU1" s="9">
        <f t="shared" si="12"/>
        <v>45214</v>
      </c>
      <c r="CV1" s="7">
        <f>CU1+1</f>
        <v>45215</v>
      </c>
      <c r="CW1" s="8">
        <f t="shared" ref="CW1:DB1" si="13">CV1+1</f>
        <v>45216</v>
      </c>
      <c r="CX1" s="8">
        <f t="shared" si="13"/>
        <v>45217</v>
      </c>
      <c r="CY1" s="8">
        <f t="shared" si="13"/>
        <v>45218</v>
      </c>
      <c r="CZ1" s="8">
        <f t="shared" si="13"/>
        <v>45219</v>
      </c>
      <c r="DA1" s="8">
        <f t="shared" si="13"/>
        <v>45220</v>
      </c>
      <c r="DB1" s="9">
        <f t="shared" si="13"/>
        <v>45221</v>
      </c>
      <c r="DC1" s="7">
        <f>DB1+1</f>
        <v>45222</v>
      </c>
      <c r="DD1" s="8">
        <f t="shared" ref="DD1:DI1" si="14">DC1+1</f>
        <v>45223</v>
      </c>
      <c r="DE1" s="8">
        <f t="shared" si="14"/>
        <v>45224</v>
      </c>
      <c r="DF1" s="8">
        <f t="shared" si="14"/>
        <v>45225</v>
      </c>
      <c r="DG1" s="8">
        <f t="shared" si="14"/>
        <v>45226</v>
      </c>
      <c r="DH1" s="8">
        <f t="shared" si="14"/>
        <v>45227</v>
      </c>
      <c r="DI1" s="9">
        <f t="shared" si="14"/>
        <v>45228</v>
      </c>
      <c r="DJ1" s="7">
        <f>DI1+1</f>
        <v>45229</v>
      </c>
      <c r="DK1" s="8">
        <f t="shared" ref="DK1:DP1" si="15">DJ1+1</f>
        <v>45230</v>
      </c>
      <c r="DL1" s="8">
        <f t="shared" si="15"/>
        <v>45231</v>
      </c>
      <c r="DM1" s="8">
        <f t="shared" si="15"/>
        <v>45232</v>
      </c>
      <c r="DN1" s="8">
        <f t="shared" si="15"/>
        <v>45233</v>
      </c>
      <c r="DO1" s="8">
        <f t="shared" si="15"/>
        <v>45234</v>
      </c>
      <c r="DP1" s="9">
        <f t="shared" si="15"/>
        <v>45235</v>
      </c>
      <c r="DQ1" s="7">
        <f>DP1+1</f>
        <v>45236</v>
      </c>
      <c r="DR1" s="8">
        <f t="shared" ref="DR1:DW1" si="16">DQ1+1</f>
        <v>45237</v>
      </c>
      <c r="DS1" s="8">
        <f t="shared" si="16"/>
        <v>45238</v>
      </c>
      <c r="DT1" s="8">
        <f t="shared" si="16"/>
        <v>45239</v>
      </c>
      <c r="DU1" s="8">
        <f t="shared" si="16"/>
        <v>45240</v>
      </c>
      <c r="DV1" s="8">
        <f t="shared" si="16"/>
        <v>45241</v>
      </c>
      <c r="DW1" s="9">
        <f t="shared" si="16"/>
        <v>45242</v>
      </c>
      <c r="DX1" s="7">
        <v>45229</v>
      </c>
      <c r="DY1" s="8">
        <f t="shared" ref="DY1:ED1" si="17">DX1+1</f>
        <v>45230</v>
      </c>
      <c r="DZ1" s="8">
        <f t="shared" si="17"/>
        <v>45231</v>
      </c>
      <c r="EA1" s="8">
        <f t="shared" si="17"/>
        <v>45232</v>
      </c>
      <c r="EB1" s="8">
        <f t="shared" si="17"/>
        <v>45233</v>
      </c>
      <c r="EC1" s="8">
        <f t="shared" si="17"/>
        <v>45234</v>
      </c>
      <c r="ED1" s="9">
        <f t="shared" si="17"/>
        <v>45235</v>
      </c>
      <c r="EE1" s="7">
        <f>ED1+1</f>
        <v>45236</v>
      </c>
      <c r="EF1" s="8">
        <f t="shared" ref="EF1:EK1" si="18">EE1+1</f>
        <v>45237</v>
      </c>
      <c r="EG1" s="8">
        <f t="shared" si="18"/>
        <v>45238</v>
      </c>
      <c r="EH1" s="8">
        <f t="shared" si="18"/>
        <v>45239</v>
      </c>
      <c r="EI1" s="8">
        <f t="shared" si="18"/>
        <v>45240</v>
      </c>
      <c r="EJ1" s="8">
        <f t="shared" si="18"/>
        <v>45241</v>
      </c>
      <c r="EK1" s="9">
        <f t="shared" si="18"/>
        <v>45242</v>
      </c>
      <c r="EL1" s="22">
        <v>45201</v>
      </c>
      <c r="EM1" s="20">
        <f t="shared" ref="EM1:ER1" si="19">EL1+1</f>
        <v>45202</v>
      </c>
      <c r="EN1" s="20">
        <f t="shared" si="19"/>
        <v>45203</v>
      </c>
      <c r="EO1" s="20">
        <f t="shared" si="19"/>
        <v>45204</v>
      </c>
      <c r="EP1" s="20">
        <f t="shared" si="19"/>
        <v>45205</v>
      </c>
      <c r="EQ1" s="20">
        <f t="shared" si="19"/>
        <v>45206</v>
      </c>
      <c r="ER1" s="21">
        <f t="shared" si="19"/>
        <v>45207</v>
      </c>
      <c r="ES1" s="22">
        <f>ER1+1</f>
        <v>45208</v>
      </c>
      <c r="ET1" s="20">
        <f t="shared" ref="ET1:EY1" si="20">ES1+1</f>
        <v>45209</v>
      </c>
      <c r="EU1" s="20">
        <f t="shared" si="20"/>
        <v>45210</v>
      </c>
      <c r="EV1" s="20">
        <f t="shared" si="20"/>
        <v>45211</v>
      </c>
      <c r="EW1" s="20">
        <f t="shared" si="20"/>
        <v>45212</v>
      </c>
      <c r="EX1" s="20">
        <f t="shared" si="20"/>
        <v>45213</v>
      </c>
      <c r="EY1" s="21">
        <f t="shared" si="20"/>
        <v>45214</v>
      </c>
      <c r="EZ1" s="23">
        <f>EY1+1</f>
        <v>45215</v>
      </c>
      <c r="FA1" s="24">
        <f t="shared" ref="FA1:FF1" si="21">EZ1+1</f>
        <v>45216</v>
      </c>
      <c r="FB1" s="24">
        <f t="shared" si="21"/>
        <v>45217</v>
      </c>
      <c r="FC1" s="24">
        <f t="shared" si="21"/>
        <v>45218</v>
      </c>
      <c r="FD1" s="24">
        <f t="shared" si="21"/>
        <v>45219</v>
      </c>
      <c r="FE1" s="24">
        <f t="shared" si="21"/>
        <v>45220</v>
      </c>
      <c r="FF1" s="25">
        <f t="shared" si="21"/>
        <v>45221</v>
      </c>
      <c r="FG1" s="23">
        <f t="shared" ref="FG1:GV1" si="22">FF1+1</f>
        <v>45222</v>
      </c>
      <c r="FH1" s="24">
        <f t="shared" si="22"/>
        <v>45223</v>
      </c>
      <c r="FI1" s="24">
        <f t="shared" si="22"/>
        <v>45224</v>
      </c>
      <c r="FJ1" s="24">
        <f t="shared" si="22"/>
        <v>45225</v>
      </c>
      <c r="FK1" s="24">
        <f t="shared" si="22"/>
        <v>45226</v>
      </c>
      <c r="FL1" s="24">
        <f t="shared" si="22"/>
        <v>45227</v>
      </c>
      <c r="FM1" s="25">
        <f t="shared" si="22"/>
        <v>45228</v>
      </c>
      <c r="FN1" s="23">
        <f t="shared" si="22"/>
        <v>45229</v>
      </c>
      <c r="FO1" s="20">
        <f t="shared" si="22"/>
        <v>45230</v>
      </c>
      <c r="FP1" s="20">
        <f t="shared" si="22"/>
        <v>45231</v>
      </c>
      <c r="FQ1" s="20">
        <f t="shared" si="22"/>
        <v>45232</v>
      </c>
      <c r="FR1" s="20">
        <f t="shared" si="22"/>
        <v>45233</v>
      </c>
      <c r="FS1" s="20">
        <f t="shared" si="22"/>
        <v>45234</v>
      </c>
      <c r="FT1" s="44">
        <f t="shared" si="22"/>
        <v>45235</v>
      </c>
      <c r="FU1" s="23">
        <f t="shared" si="22"/>
        <v>45236</v>
      </c>
      <c r="FV1" s="24">
        <f t="shared" si="22"/>
        <v>45237</v>
      </c>
      <c r="FW1" s="24">
        <f t="shared" si="22"/>
        <v>45238</v>
      </c>
      <c r="FX1" s="24">
        <f t="shared" si="22"/>
        <v>45239</v>
      </c>
      <c r="FY1" s="24">
        <f t="shared" si="22"/>
        <v>45240</v>
      </c>
      <c r="FZ1" s="24">
        <f t="shared" si="22"/>
        <v>45241</v>
      </c>
      <c r="GA1" s="25">
        <f t="shared" si="22"/>
        <v>45242</v>
      </c>
      <c r="GB1" s="23">
        <f t="shared" si="22"/>
        <v>45243</v>
      </c>
      <c r="GC1" s="24">
        <f t="shared" si="22"/>
        <v>45244</v>
      </c>
      <c r="GD1" s="24">
        <f t="shared" si="22"/>
        <v>45245</v>
      </c>
      <c r="GE1" s="24">
        <f t="shared" si="22"/>
        <v>45246</v>
      </c>
      <c r="GF1" s="24">
        <f t="shared" si="22"/>
        <v>45247</v>
      </c>
      <c r="GG1" s="24">
        <f t="shared" si="22"/>
        <v>45248</v>
      </c>
      <c r="GH1" s="25">
        <f t="shared" si="22"/>
        <v>45249</v>
      </c>
      <c r="GI1" s="23">
        <f t="shared" si="22"/>
        <v>45250</v>
      </c>
      <c r="GJ1" s="24">
        <f t="shared" si="22"/>
        <v>45251</v>
      </c>
      <c r="GK1" s="24">
        <f t="shared" si="22"/>
        <v>45252</v>
      </c>
      <c r="GL1" s="24">
        <f t="shared" si="22"/>
        <v>45253</v>
      </c>
      <c r="GM1" s="24">
        <f t="shared" si="22"/>
        <v>45254</v>
      </c>
      <c r="GN1" s="24">
        <f t="shared" si="22"/>
        <v>45255</v>
      </c>
      <c r="GO1" s="25">
        <f t="shared" si="22"/>
        <v>45256</v>
      </c>
      <c r="GP1" s="23">
        <f t="shared" si="22"/>
        <v>45257</v>
      </c>
      <c r="GQ1" s="24">
        <f t="shared" si="22"/>
        <v>45258</v>
      </c>
      <c r="GR1" s="24">
        <f t="shared" si="22"/>
        <v>45259</v>
      </c>
      <c r="GS1" s="24">
        <f t="shared" si="22"/>
        <v>45260</v>
      </c>
      <c r="GT1" s="24">
        <f t="shared" si="22"/>
        <v>45261</v>
      </c>
      <c r="GU1" s="24">
        <f t="shared" si="22"/>
        <v>45262</v>
      </c>
      <c r="GV1" s="104">
        <f t="shared" si="22"/>
        <v>45263</v>
      </c>
      <c r="GW1" s="112">
        <v>45264</v>
      </c>
      <c r="GX1" s="113">
        <f>GW1+1</f>
        <v>45265</v>
      </c>
      <c r="GY1" s="113">
        <f t="shared" ref="GY1:HC1" si="23">GX1+1</f>
        <v>45266</v>
      </c>
      <c r="GZ1" s="113">
        <f t="shared" si="23"/>
        <v>45267</v>
      </c>
      <c r="HA1" s="113">
        <f t="shared" si="23"/>
        <v>45268</v>
      </c>
      <c r="HB1" s="113">
        <f t="shared" si="23"/>
        <v>45269</v>
      </c>
      <c r="HC1" s="115">
        <f t="shared" si="23"/>
        <v>45270</v>
      </c>
      <c r="HD1" s="112">
        <v>45274</v>
      </c>
      <c r="HE1" s="112">
        <f t="shared" ref="HE1" si="24">HD1+1</f>
        <v>45275</v>
      </c>
      <c r="HF1" s="112">
        <f t="shared" ref="HF1" si="25">HE1+1</f>
        <v>45276</v>
      </c>
      <c r="HG1" s="112">
        <f t="shared" ref="HG1" si="26">HF1+1</f>
        <v>45277</v>
      </c>
      <c r="HH1" s="112">
        <f t="shared" ref="HH1" si="27">HG1+1</f>
        <v>45278</v>
      </c>
      <c r="HI1" s="112">
        <f t="shared" ref="HI1" si="28">HH1+1</f>
        <v>45279</v>
      </c>
      <c r="HJ1" s="112">
        <f t="shared" ref="HJ1" si="29">HI1+1</f>
        <v>45280</v>
      </c>
      <c r="HK1" s="112">
        <f t="shared" ref="HK1" si="30">HJ1+1</f>
        <v>45281</v>
      </c>
      <c r="HL1" s="112">
        <f t="shared" ref="HL1" si="31">HK1+1</f>
        <v>45282</v>
      </c>
      <c r="HM1" s="112">
        <f t="shared" ref="HM1" si="32">HL1+1</f>
        <v>45283</v>
      </c>
      <c r="HN1" s="112">
        <f t="shared" ref="HN1" si="33">HM1+1</f>
        <v>45284</v>
      </c>
      <c r="HO1" s="112">
        <f t="shared" ref="HO1" si="34">HN1+1</f>
        <v>45285</v>
      </c>
      <c r="HP1" s="112">
        <f t="shared" ref="HP1" si="35">HO1+1</f>
        <v>45286</v>
      </c>
      <c r="HQ1" s="112">
        <f t="shared" ref="HQ1" si="36">HP1+1</f>
        <v>45287</v>
      </c>
      <c r="HR1" s="112">
        <f t="shared" ref="HR1" si="37">HQ1+1</f>
        <v>45288</v>
      </c>
      <c r="HS1" s="112">
        <f t="shared" ref="HS1" si="38">HR1+1</f>
        <v>45289</v>
      </c>
      <c r="HT1" s="112">
        <f t="shared" ref="HT1" si="39">HS1+1</f>
        <v>45290</v>
      </c>
      <c r="HU1" s="112">
        <f t="shared" ref="HU1" si="40">HT1+1</f>
        <v>45291</v>
      </c>
      <c r="HV1" s="112">
        <f t="shared" ref="HV1" si="41">HU1+1</f>
        <v>45292</v>
      </c>
      <c r="HW1" s="112">
        <f t="shared" ref="HW1" si="42">HV1+1</f>
        <v>45293</v>
      </c>
      <c r="HX1" s="112">
        <f t="shared" ref="HX1" si="43">HW1+1</f>
        <v>45294</v>
      </c>
      <c r="HY1" s="112">
        <f t="shared" ref="HY1" si="44">HX1+1</f>
        <v>45295</v>
      </c>
      <c r="HZ1" s="112">
        <f t="shared" ref="HZ1" si="45">HY1+1</f>
        <v>45296</v>
      </c>
      <c r="IA1" s="112">
        <f t="shared" ref="IA1" si="46">HZ1+1</f>
        <v>45297</v>
      </c>
      <c r="IB1" s="112">
        <f t="shared" ref="IB1" si="47">IA1+1</f>
        <v>45298</v>
      </c>
      <c r="IC1" s="112">
        <f t="shared" ref="IC1" si="48">IB1+1</f>
        <v>45299</v>
      </c>
      <c r="ID1" s="112">
        <f t="shared" ref="ID1" si="49">IC1+1</f>
        <v>45300</v>
      </c>
      <c r="IE1" s="112">
        <f t="shared" ref="IE1" si="50">ID1+1</f>
        <v>45301</v>
      </c>
      <c r="IF1" s="112">
        <f t="shared" ref="IF1" si="51">IE1+1</f>
        <v>45302</v>
      </c>
      <c r="IG1" s="112">
        <f t="shared" ref="IG1" si="52">IF1+1</f>
        <v>45303</v>
      </c>
      <c r="IH1" s="112">
        <f t="shared" ref="IH1" si="53">IG1+1</f>
        <v>45304</v>
      </c>
      <c r="II1" s="112">
        <f t="shared" ref="II1" si="54">IH1+1</f>
        <v>45305</v>
      </c>
      <c r="IJ1" s="112">
        <f t="shared" ref="IJ1" si="55">II1+1</f>
        <v>45306</v>
      </c>
      <c r="IK1" s="112">
        <f t="shared" ref="IK1" si="56">IJ1+1</f>
        <v>45307</v>
      </c>
      <c r="IL1" s="112">
        <f t="shared" ref="IL1" si="57">IK1+1</f>
        <v>45308</v>
      </c>
      <c r="IM1" s="112">
        <f t="shared" ref="IM1:JU1" si="58">IL1+1</f>
        <v>45309</v>
      </c>
      <c r="IN1" s="113">
        <f t="shared" si="58"/>
        <v>45310</v>
      </c>
      <c r="IO1" s="113">
        <f t="shared" si="58"/>
        <v>45311</v>
      </c>
      <c r="IP1" s="113">
        <f t="shared" si="58"/>
        <v>45312</v>
      </c>
      <c r="IQ1" s="113">
        <f t="shared" si="58"/>
        <v>45313</v>
      </c>
      <c r="IR1" s="113">
        <f t="shared" si="58"/>
        <v>45314</v>
      </c>
      <c r="IS1" s="114">
        <f t="shared" si="58"/>
        <v>45315</v>
      </c>
      <c r="IT1" s="112">
        <f t="shared" si="58"/>
        <v>45316</v>
      </c>
      <c r="IU1" s="113">
        <f t="shared" si="58"/>
        <v>45317</v>
      </c>
      <c r="IV1" s="113">
        <f t="shared" si="58"/>
        <v>45318</v>
      </c>
      <c r="IW1" s="113">
        <f t="shared" si="58"/>
        <v>45319</v>
      </c>
      <c r="IX1" s="113">
        <f t="shared" si="58"/>
        <v>45320</v>
      </c>
      <c r="IY1" s="113">
        <f t="shared" si="58"/>
        <v>45321</v>
      </c>
      <c r="IZ1" s="114">
        <f t="shared" si="58"/>
        <v>45322</v>
      </c>
      <c r="JA1" s="112">
        <f t="shared" si="58"/>
        <v>45323</v>
      </c>
      <c r="JB1" s="113">
        <f t="shared" si="58"/>
        <v>45324</v>
      </c>
      <c r="JC1" s="113">
        <v>45327</v>
      </c>
      <c r="JD1" s="113">
        <f t="shared" si="58"/>
        <v>45328</v>
      </c>
      <c r="JE1" s="113">
        <f t="shared" si="58"/>
        <v>45329</v>
      </c>
      <c r="JF1" s="113">
        <f t="shared" si="58"/>
        <v>45330</v>
      </c>
      <c r="JG1" s="114">
        <f t="shared" si="58"/>
        <v>45331</v>
      </c>
      <c r="JH1" s="112">
        <f t="shared" si="58"/>
        <v>45332</v>
      </c>
      <c r="JI1" s="113">
        <f t="shared" si="58"/>
        <v>45333</v>
      </c>
      <c r="JJ1" s="113">
        <f t="shared" si="58"/>
        <v>45334</v>
      </c>
      <c r="JK1" s="113">
        <f t="shared" si="58"/>
        <v>45335</v>
      </c>
      <c r="JL1" s="113">
        <f t="shared" si="58"/>
        <v>45336</v>
      </c>
      <c r="JM1" s="113">
        <f t="shared" si="58"/>
        <v>45337</v>
      </c>
      <c r="JN1" s="114">
        <f t="shared" si="58"/>
        <v>45338</v>
      </c>
      <c r="JO1" s="112">
        <f t="shared" si="58"/>
        <v>45339</v>
      </c>
      <c r="JP1" s="113">
        <f t="shared" si="58"/>
        <v>45340</v>
      </c>
      <c r="JQ1" s="113">
        <f t="shared" si="58"/>
        <v>45341</v>
      </c>
      <c r="JR1" s="113">
        <f t="shared" si="58"/>
        <v>45342</v>
      </c>
      <c r="JS1" s="113">
        <f t="shared" si="58"/>
        <v>45343</v>
      </c>
      <c r="JT1" s="113">
        <f t="shared" si="58"/>
        <v>45344</v>
      </c>
      <c r="JU1" s="114">
        <f t="shared" si="58"/>
        <v>45345</v>
      </c>
      <c r="JV1" s="112">
        <f>JU1+1</f>
        <v>45346</v>
      </c>
      <c r="JW1" s="113">
        <f t="shared" ref="JW1:KE1" si="59">JV1+1</f>
        <v>45347</v>
      </c>
      <c r="JX1" s="113">
        <f t="shared" si="59"/>
        <v>45348</v>
      </c>
      <c r="JY1" s="113">
        <f t="shared" si="59"/>
        <v>45349</v>
      </c>
      <c r="JZ1" s="113">
        <f t="shared" si="59"/>
        <v>45350</v>
      </c>
      <c r="KA1" s="113">
        <f t="shared" si="59"/>
        <v>45351</v>
      </c>
      <c r="KB1" s="114">
        <f t="shared" si="59"/>
        <v>45352</v>
      </c>
      <c r="KC1" s="112">
        <f t="shared" si="59"/>
        <v>45353</v>
      </c>
      <c r="KD1" s="113">
        <f t="shared" si="59"/>
        <v>45354</v>
      </c>
      <c r="KE1" s="113">
        <f t="shared" si="59"/>
        <v>45355</v>
      </c>
      <c r="KF1" s="112">
        <f>KE1+1</f>
        <v>45356</v>
      </c>
      <c r="KG1" s="113">
        <f t="shared" ref="KG1" si="60">KF1+1</f>
        <v>45357</v>
      </c>
      <c r="KH1" s="113">
        <f t="shared" ref="KH1" si="61">KG1+1</f>
        <v>45358</v>
      </c>
      <c r="KI1" s="113">
        <f t="shared" ref="KI1" si="62">KH1+1</f>
        <v>45359</v>
      </c>
      <c r="KJ1" s="113">
        <f t="shared" ref="KJ1" si="63">KI1+1</f>
        <v>45360</v>
      </c>
      <c r="KK1" s="113">
        <f t="shared" ref="KK1" si="64">KJ1+1</f>
        <v>45361</v>
      </c>
      <c r="KL1" s="114">
        <f t="shared" ref="KL1" si="65">KK1+1</f>
        <v>45362</v>
      </c>
      <c r="KM1" s="112">
        <f t="shared" ref="KM1" si="66">KL1+1</f>
        <v>45363</v>
      </c>
      <c r="KN1" s="113">
        <f t="shared" ref="KN1" si="67">KM1+1</f>
        <v>45364</v>
      </c>
      <c r="KO1" s="113">
        <f t="shared" ref="KO1" si="68">KN1+1</f>
        <v>45365</v>
      </c>
      <c r="KP1" s="112">
        <f>KO1+1</f>
        <v>45366</v>
      </c>
      <c r="KQ1" s="113">
        <f t="shared" ref="KQ1" si="69">KP1+1</f>
        <v>45367</v>
      </c>
      <c r="KR1" s="113">
        <f t="shared" ref="KR1" si="70">KQ1+1</f>
        <v>45368</v>
      </c>
      <c r="KS1" s="113">
        <f t="shared" ref="KS1" si="71">KR1+1</f>
        <v>45369</v>
      </c>
      <c r="KT1" s="113">
        <f t="shared" ref="KT1" si="72">KS1+1</f>
        <v>45370</v>
      </c>
      <c r="KU1" s="113">
        <f t="shared" ref="KU1" si="73">KT1+1</f>
        <v>45371</v>
      </c>
      <c r="KV1" s="114">
        <f t="shared" ref="KV1" si="74">KU1+1</f>
        <v>45372</v>
      </c>
      <c r="KW1" s="112">
        <f t="shared" ref="KW1" si="75">KV1+1</f>
        <v>45373</v>
      </c>
      <c r="KX1" s="113">
        <f t="shared" ref="KX1" si="76">KW1+1</f>
        <v>45374</v>
      </c>
      <c r="KY1" s="113">
        <f t="shared" ref="KY1" si="77">KX1+1</f>
        <v>45375</v>
      </c>
      <c r="KZ1" s="20">
        <f t="shared" ref="KZ1:LF1" si="78">KY1+1</f>
        <v>45376</v>
      </c>
      <c r="LA1" s="20">
        <f t="shared" si="78"/>
        <v>45377</v>
      </c>
      <c r="LB1" s="20">
        <f t="shared" si="78"/>
        <v>45378</v>
      </c>
      <c r="LC1" s="20">
        <f t="shared" si="78"/>
        <v>45379</v>
      </c>
      <c r="LD1" s="20">
        <f t="shared" si="78"/>
        <v>45380</v>
      </c>
      <c r="LE1" s="20">
        <f t="shared" si="78"/>
        <v>45381</v>
      </c>
      <c r="LF1" s="20">
        <f t="shared" si="78"/>
        <v>45382</v>
      </c>
      <c r="LG1" s="20">
        <f t="shared" ref="LG1" si="79">LF1+1</f>
        <v>45383</v>
      </c>
      <c r="LH1" s="20">
        <f t="shared" ref="LH1" si="80">LG1+1</f>
        <v>45384</v>
      </c>
      <c r="LI1" s="20">
        <f t="shared" ref="LI1" si="81">LH1+1</f>
        <v>45385</v>
      </c>
      <c r="LJ1" s="20">
        <f t="shared" ref="LJ1" si="82">LI1+1</f>
        <v>45386</v>
      </c>
      <c r="LK1" s="20">
        <f t="shared" ref="LK1" si="83">LJ1+1</f>
        <v>45387</v>
      </c>
      <c r="LL1" s="20">
        <f t="shared" ref="LL1" si="84">LK1+1</f>
        <v>45388</v>
      </c>
      <c r="LM1" s="20">
        <f t="shared" ref="LM1" si="85">LL1+1</f>
        <v>45389</v>
      </c>
      <c r="LN1" s="20">
        <f t="shared" ref="LN1" si="86">LM1+1</f>
        <v>45390</v>
      </c>
      <c r="LO1" s="20">
        <f t="shared" ref="LO1" si="87">LN1+1</f>
        <v>45391</v>
      </c>
      <c r="LP1" s="20">
        <f t="shared" ref="LP1" si="88">LO1+1</f>
        <v>45392</v>
      </c>
    </row>
    <row r="2" spans="1:328" ht="30" customHeight="1" thickBot="1" x14ac:dyDescent="0.35">
      <c r="A2" s="240"/>
      <c r="B2" s="241"/>
      <c r="C2" s="242"/>
      <c r="D2" s="18">
        <v>3</v>
      </c>
      <c r="E2" s="14">
        <v>4</v>
      </c>
      <c r="F2" s="14">
        <v>5</v>
      </c>
      <c r="G2" s="14">
        <v>6</v>
      </c>
      <c r="H2" s="15">
        <v>7</v>
      </c>
      <c r="I2" s="12">
        <v>1</v>
      </c>
      <c r="J2" s="14">
        <v>2</v>
      </c>
      <c r="K2" s="14">
        <v>3</v>
      </c>
      <c r="L2" s="14">
        <v>4</v>
      </c>
      <c r="M2" s="14">
        <v>5</v>
      </c>
      <c r="N2" s="14">
        <v>6</v>
      </c>
      <c r="O2" s="15">
        <v>7</v>
      </c>
      <c r="P2" s="12">
        <v>1</v>
      </c>
      <c r="Q2" s="14">
        <v>2</v>
      </c>
      <c r="R2" s="14">
        <v>3</v>
      </c>
      <c r="S2" s="14">
        <v>4</v>
      </c>
      <c r="T2" s="14">
        <v>5</v>
      </c>
      <c r="U2" s="14">
        <v>6</v>
      </c>
      <c r="V2" s="15">
        <v>7</v>
      </c>
      <c r="W2" s="12">
        <v>1</v>
      </c>
      <c r="X2" s="14">
        <v>2</v>
      </c>
      <c r="Y2" s="14">
        <v>3</v>
      </c>
      <c r="Z2" s="14">
        <v>4</v>
      </c>
      <c r="AA2" s="14">
        <v>5</v>
      </c>
      <c r="AB2" s="14">
        <v>6</v>
      </c>
      <c r="AC2" s="15">
        <v>7</v>
      </c>
      <c r="AD2" s="12">
        <v>1</v>
      </c>
      <c r="AE2" s="14">
        <v>2</v>
      </c>
      <c r="AF2" s="14">
        <v>3</v>
      </c>
      <c r="AG2" s="14">
        <v>4</v>
      </c>
      <c r="AH2" s="14">
        <v>5</v>
      </c>
      <c r="AI2" s="14">
        <v>6</v>
      </c>
      <c r="AJ2" s="15">
        <v>7</v>
      </c>
      <c r="AK2" s="12">
        <v>1</v>
      </c>
      <c r="AL2" s="14">
        <v>2</v>
      </c>
      <c r="AM2" s="14">
        <v>3</v>
      </c>
      <c r="AN2" s="14">
        <v>4</v>
      </c>
      <c r="AO2" s="14">
        <v>5</v>
      </c>
      <c r="AP2" s="14">
        <v>6</v>
      </c>
      <c r="AQ2" s="13">
        <v>7</v>
      </c>
      <c r="AR2" s="12">
        <v>1</v>
      </c>
      <c r="AS2" s="14">
        <v>2</v>
      </c>
      <c r="AT2" s="14">
        <v>3</v>
      </c>
      <c r="AU2" s="14">
        <v>4</v>
      </c>
      <c r="AV2" s="14">
        <v>5</v>
      </c>
      <c r="AW2" s="14">
        <v>6</v>
      </c>
      <c r="AX2" s="15">
        <v>7</v>
      </c>
      <c r="AY2" s="12">
        <v>1</v>
      </c>
      <c r="AZ2" s="14">
        <v>2</v>
      </c>
      <c r="BA2" s="14">
        <v>3</v>
      </c>
      <c r="BB2" s="14">
        <v>4</v>
      </c>
      <c r="BC2" s="14">
        <v>5</v>
      </c>
      <c r="BD2" s="14">
        <v>6</v>
      </c>
      <c r="BE2" s="15">
        <v>7</v>
      </c>
      <c r="BF2" s="18">
        <v>1</v>
      </c>
      <c r="BG2" s="14">
        <v>2</v>
      </c>
      <c r="BH2" s="14">
        <v>3</v>
      </c>
      <c r="BI2" s="14">
        <v>4</v>
      </c>
      <c r="BJ2" s="14">
        <v>5</v>
      </c>
      <c r="BK2" s="14">
        <v>6</v>
      </c>
      <c r="BL2" s="15">
        <v>7</v>
      </c>
      <c r="BM2" s="12">
        <v>1</v>
      </c>
      <c r="BN2" s="14">
        <v>2</v>
      </c>
      <c r="BO2" s="14">
        <v>3</v>
      </c>
      <c r="BP2" s="14">
        <v>4</v>
      </c>
      <c r="BQ2" s="14">
        <v>5</v>
      </c>
      <c r="BR2" s="14">
        <v>6</v>
      </c>
      <c r="BS2" s="15">
        <v>7</v>
      </c>
      <c r="BT2" s="12">
        <v>1</v>
      </c>
      <c r="BU2" s="14">
        <v>2</v>
      </c>
      <c r="BV2" s="14">
        <v>3</v>
      </c>
      <c r="BW2" s="14">
        <v>4</v>
      </c>
      <c r="BX2" s="14">
        <v>5</v>
      </c>
      <c r="BY2" s="14">
        <v>6</v>
      </c>
      <c r="BZ2" s="15">
        <v>7</v>
      </c>
      <c r="CA2" s="12">
        <v>1</v>
      </c>
      <c r="CB2" s="14">
        <v>2</v>
      </c>
      <c r="CC2" s="14">
        <v>3</v>
      </c>
      <c r="CD2" s="14">
        <v>4</v>
      </c>
      <c r="CE2" s="14">
        <v>5</v>
      </c>
      <c r="CF2" s="14">
        <v>6</v>
      </c>
      <c r="CG2" s="15">
        <v>7</v>
      </c>
      <c r="CH2" s="12">
        <v>1</v>
      </c>
      <c r="CI2" s="14">
        <v>2</v>
      </c>
      <c r="CJ2" s="14">
        <v>3</v>
      </c>
      <c r="CK2" s="14">
        <v>4</v>
      </c>
      <c r="CL2" s="14">
        <v>5</v>
      </c>
      <c r="CM2" s="14">
        <v>6</v>
      </c>
      <c r="CN2" s="15">
        <v>7</v>
      </c>
      <c r="CO2" s="12">
        <v>1</v>
      </c>
      <c r="CP2" s="14">
        <v>2</v>
      </c>
      <c r="CQ2" s="14">
        <v>3</v>
      </c>
      <c r="CR2" s="14">
        <v>4</v>
      </c>
      <c r="CS2" s="14">
        <v>5</v>
      </c>
      <c r="CT2" s="14">
        <v>6</v>
      </c>
      <c r="CU2" s="15">
        <v>7</v>
      </c>
      <c r="CV2" s="12">
        <v>1</v>
      </c>
      <c r="CW2" s="14">
        <v>2</v>
      </c>
      <c r="CX2" s="14">
        <v>3</v>
      </c>
      <c r="CY2" s="14">
        <v>4</v>
      </c>
      <c r="CZ2" s="14">
        <v>5</v>
      </c>
      <c r="DA2" s="14">
        <v>6</v>
      </c>
      <c r="DB2" s="15">
        <v>7</v>
      </c>
      <c r="DC2" s="12">
        <v>1</v>
      </c>
      <c r="DD2" s="14">
        <v>2</v>
      </c>
      <c r="DE2" s="14">
        <v>3</v>
      </c>
      <c r="DF2" s="14">
        <v>4</v>
      </c>
      <c r="DG2" s="14">
        <v>5</v>
      </c>
      <c r="DH2" s="14">
        <v>6</v>
      </c>
      <c r="DI2" s="15">
        <v>7</v>
      </c>
      <c r="DJ2" s="12">
        <v>1</v>
      </c>
      <c r="DK2" s="14">
        <v>2</v>
      </c>
      <c r="DL2" s="14">
        <v>3</v>
      </c>
      <c r="DM2" s="14">
        <v>4</v>
      </c>
      <c r="DN2" s="14">
        <v>5</v>
      </c>
      <c r="DO2" s="14">
        <v>6</v>
      </c>
      <c r="DP2" s="15">
        <v>7</v>
      </c>
      <c r="DQ2" s="12">
        <v>1</v>
      </c>
      <c r="DR2" s="14">
        <v>2</v>
      </c>
      <c r="DS2" s="14">
        <v>3</v>
      </c>
      <c r="DT2" s="14">
        <v>4</v>
      </c>
      <c r="DU2" s="14">
        <v>5</v>
      </c>
      <c r="DV2" s="14">
        <v>6</v>
      </c>
      <c r="DW2" s="15">
        <v>7</v>
      </c>
      <c r="DX2" s="12">
        <v>1</v>
      </c>
      <c r="DY2" s="14">
        <v>2</v>
      </c>
      <c r="DZ2" s="14">
        <v>3</v>
      </c>
      <c r="EA2" s="14">
        <v>4</v>
      </c>
      <c r="EB2" s="14">
        <v>5</v>
      </c>
      <c r="EC2" s="14">
        <v>6</v>
      </c>
      <c r="ED2" s="15">
        <v>7</v>
      </c>
      <c r="EE2" s="12">
        <v>1</v>
      </c>
      <c r="EF2" s="14">
        <v>2</v>
      </c>
      <c r="EG2" s="14">
        <v>3</v>
      </c>
      <c r="EH2" s="14">
        <v>4</v>
      </c>
      <c r="EI2" s="14">
        <v>5</v>
      </c>
      <c r="EJ2" s="14">
        <v>6</v>
      </c>
      <c r="EK2" s="15">
        <v>7</v>
      </c>
      <c r="EL2" s="243" t="s">
        <v>4</v>
      </c>
      <c r="EM2" s="244"/>
      <c r="EN2" s="244"/>
      <c r="EO2" s="244"/>
      <c r="EP2" s="244"/>
      <c r="EQ2" s="244"/>
      <c r="ER2" s="244"/>
      <c r="ES2" s="244"/>
      <c r="ET2" s="244"/>
      <c r="EU2" s="244"/>
      <c r="EV2" s="245" t="s">
        <v>6</v>
      </c>
      <c r="EW2" s="246" t="s">
        <v>5</v>
      </c>
      <c r="EX2" s="247"/>
      <c r="EY2" s="248" t="s">
        <v>5</v>
      </c>
      <c r="EZ2" s="249" t="s">
        <v>5</v>
      </c>
      <c r="FA2" s="243" t="s">
        <v>8</v>
      </c>
      <c r="FB2" s="244"/>
      <c r="FC2" s="244"/>
      <c r="FD2" s="244"/>
      <c r="FE2" s="244"/>
      <c r="FF2" s="244"/>
      <c r="FG2" s="244"/>
      <c r="FH2" s="250"/>
      <c r="FI2" s="250"/>
      <c r="FJ2" s="251" t="s">
        <v>38</v>
      </c>
      <c r="FK2" s="251"/>
      <c r="FL2" s="251"/>
      <c r="FM2" s="252" t="s">
        <v>39</v>
      </c>
      <c r="FN2" s="253"/>
      <c r="FO2" s="253"/>
      <c r="FP2" s="253"/>
      <c r="FQ2" s="253"/>
      <c r="FR2" s="254"/>
      <c r="FS2" s="255" t="s">
        <v>57</v>
      </c>
      <c r="FT2" s="256"/>
      <c r="FU2" s="257" t="s">
        <v>55</v>
      </c>
      <c r="FV2" s="258"/>
      <c r="FW2" s="259" t="s">
        <v>56</v>
      </c>
      <c r="FX2" s="260"/>
      <c r="FY2" s="261"/>
      <c r="FZ2" s="262"/>
      <c r="GA2" s="262"/>
      <c r="GB2" s="262"/>
      <c r="GC2" s="262"/>
      <c r="GD2" s="262"/>
      <c r="GE2" s="262"/>
      <c r="GF2" s="262"/>
      <c r="GG2" s="262"/>
      <c r="GH2" s="262"/>
      <c r="GI2" s="262"/>
      <c r="GJ2" s="262"/>
      <c r="GK2" s="262"/>
      <c r="GL2" s="262"/>
      <c r="GM2" s="262"/>
      <c r="GN2" s="262"/>
      <c r="GO2" s="262"/>
      <c r="GP2" s="262"/>
      <c r="GQ2" s="262"/>
      <c r="GR2" s="263" t="s">
        <v>118</v>
      </c>
      <c r="GS2" s="263"/>
      <c r="GT2" s="263"/>
      <c r="GU2" s="263"/>
      <c r="GV2" s="263"/>
      <c r="GW2" s="173" t="s">
        <v>119</v>
      </c>
      <c r="GX2" s="174"/>
      <c r="GY2" s="174"/>
      <c r="GZ2" s="174"/>
      <c r="HA2" s="174"/>
      <c r="HB2" s="174"/>
      <c r="HC2" s="175"/>
      <c r="HD2" s="176" t="s">
        <v>7</v>
      </c>
      <c r="HE2" s="177"/>
      <c r="HF2" s="177"/>
      <c r="HG2" s="177"/>
      <c r="HH2" s="177"/>
      <c r="HI2" s="177"/>
      <c r="HJ2" s="178"/>
      <c r="HK2" s="176" t="s">
        <v>7</v>
      </c>
      <c r="HL2" s="177"/>
      <c r="HM2" s="177"/>
      <c r="HN2" s="177"/>
      <c r="HO2" s="177"/>
      <c r="HP2" s="177"/>
      <c r="HQ2" s="178"/>
      <c r="HR2" s="264" t="s">
        <v>170</v>
      </c>
      <c r="HS2" s="265"/>
      <c r="HT2" s="265"/>
      <c r="HU2" s="265"/>
      <c r="HV2" s="265"/>
      <c r="HW2" s="265"/>
      <c r="HX2" s="266"/>
      <c r="HY2" s="264" t="s">
        <v>170</v>
      </c>
      <c r="HZ2" s="265"/>
      <c r="IA2" s="265"/>
      <c r="IB2" s="265"/>
      <c r="IC2" s="265"/>
      <c r="ID2" s="265"/>
      <c r="IE2" s="266"/>
      <c r="IF2" s="264" t="s">
        <v>170</v>
      </c>
      <c r="IG2" s="265"/>
      <c r="IH2" s="265"/>
      <c r="II2" s="265"/>
      <c r="IJ2" s="265"/>
      <c r="IK2" s="265"/>
      <c r="IL2" s="266"/>
      <c r="IM2" s="264" t="s">
        <v>171</v>
      </c>
      <c r="IN2" s="265"/>
      <c r="IO2" s="265"/>
      <c r="IP2" s="265"/>
      <c r="IQ2" s="265"/>
      <c r="IR2" s="265"/>
      <c r="IS2" s="266"/>
      <c r="IT2" s="264" t="s">
        <v>171</v>
      </c>
      <c r="IU2" s="265"/>
      <c r="IV2" s="265"/>
      <c r="IW2" s="265"/>
      <c r="IX2" s="265"/>
      <c r="IY2" s="265"/>
      <c r="IZ2" s="266"/>
      <c r="JA2" s="295"/>
      <c r="JB2" s="296"/>
      <c r="JC2" s="296"/>
      <c r="JD2" s="179" t="s">
        <v>205</v>
      </c>
      <c r="JE2" s="180"/>
      <c r="JF2" s="180"/>
      <c r="JG2" s="180"/>
      <c r="JH2" s="181"/>
      <c r="JI2" s="179" t="s">
        <v>205</v>
      </c>
      <c r="JJ2" s="180"/>
      <c r="JK2" s="180"/>
      <c r="JL2" s="180"/>
      <c r="JM2" s="181"/>
      <c r="JN2" s="179" t="s">
        <v>199</v>
      </c>
      <c r="JO2" s="180"/>
      <c r="JP2" s="180"/>
      <c r="JQ2" s="180"/>
      <c r="JR2" s="181"/>
      <c r="JS2" s="179" t="s">
        <v>199</v>
      </c>
      <c r="JT2" s="180"/>
      <c r="JU2" s="180"/>
      <c r="JV2" s="180"/>
      <c r="JW2" s="181"/>
      <c r="JX2" s="182" t="s">
        <v>120</v>
      </c>
      <c r="JY2" s="183"/>
      <c r="JZ2" s="183"/>
      <c r="KA2" s="183"/>
      <c r="KB2" s="184"/>
      <c r="KC2" s="297" t="s">
        <v>200</v>
      </c>
      <c r="KD2" s="298"/>
      <c r="KE2" s="298"/>
      <c r="KF2" s="298"/>
      <c r="KG2" s="299"/>
      <c r="KH2" s="297" t="s">
        <v>200</v>
      </c>
      <c r="KI2" s="298"/>
      <c r="KJ2" s="298"/>
      <c r="KK2" s="298"/>
      <c r="KL2" s="299"/>
      <c r="KM2" s="297" t="s">
        <v>200</v>
      </c>
      <c r="KN2" s="298"/>
      <c r="KO2" s="298"/>
      <c r="KP2" s="298"/>
      <c r="KQ2" s="299"/>
      <c r="KR2" s="297" t="s">
        <v>200</v>
      </c>
      <c r="KS2" s="298"/>
      <c r="KT2" s="298"/>
      <c r="KU2" s="298"/>
      <c r="KV2" s="299"/>
      <c r="KW2" s="297" t="s">
        <v>200</v>
      </c>
      <c r="KX2" s="298"/>
      <c r="KY2" s="298"/>
      <c r="KZ2" s="298"/>
      <c r="LA2" s="299"/>
      <c r="LB2" s="297" t="s">
        <v>200</v>
      </c>
      <c r="LC2" s="298"/>
      <c r="LD2" s="298"/>
      <c r="LE2" s="298"/>
      <c r="LF2" s="299"/>
      <c r="LG2" s="297" t="s">
        <v>200</v>
      </c>
      <c r="LH2" s="298"/>
      <c r="LI2" s="298"/>
      <c r="LJ2" s="298"/>
      <c r="LK2" s="299"/>
      <c r="LL2" s="297" t="s">
        <v>200</v>
      </c>
      <c r="LM2" s="298"/>
      <c r="LN2" s="298"/>
      <c r="LO2" s="298"/>
      <c r="LP2" s="299"/>
    </row>
    <row r="3" spans="1:328" ht="18" customHeight="1" x14ac:dyDescent="0.3">
      <c r="A3" s="272">
        <v>1</v>
      </c>
      <c r="B3" s="273" t="s">
        <v>207</v>
      </c>
      <c r="C3" s="274" t="s">
        <v>206</v>
      </c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 t="s">
        <v>1</v>
      </c>
      <c r="AX3" s="275" t="s">
        <v>1</v>
      </c>
      <c r="AY3" s="275"/>
      <c r="AZ3" s="275"/>
      <c r="BA3" s="275"/>
      <c r="BB3" s="275"/>
      <c r="BC3" s="275"/>
      <c r="BD3" s="275" t="s">
        <v>1</v>
      </c>
      <c r="BE3" s="275" t="s">
        <v>1</v>
      </c>
      <c r="BF3" s="275"/>
      <c r="BG3" s="275"/>
      <c r="BH3" s="275"/>
      <c r="BI3" s="275"/>
      <c r="BJ3" s="275"/>
      <c r="BK3" s="275" t="s">
        <v>1</v>
      </c>
      <c r="BL3" s="275" t="s">
        <v>1</v>
      </c>
      <c r="BM3" s="275"/>
      <c r="BN3" s="275"/>
      <c r="BO3" s="275"/>
      <c r="BP3" s="275"/>
      <c r="BQ3" s="275"/>
      <c r="BR3" s="275" t="s">
        <v>1</v>
      </c>
      <c r="BS3" s="275" t="s">
        <v>1</v>
      </c>
      <c r="BT3" s="275"/>
      <c r="BU3" s="275"/>
      <c r="BV3" s="275"/>
      <c r="BW3" s="275"/>
      <c r="BX3" s="275"/>
      <c r="BY3" s="275" t="s">
        <v>1</v>
      </c>
      <c r="BZ3" s="275" t="s">
        <v>1</v>
      </c>
      <c r="CA3" s="275"/>
      <c r="CB3" s="275"/>
      <c r="CC3" s="275"/>
      <c r="CD3" s="275"/>
      <c r="CE3" s="275"/>
      <c r="CF3" s="275" t="s">
        <v>1</v>
      </c>
      <c r="CG3" s="275" t="s">
        <v>1</v>
      </c>
      <c r="CH3" s="275"/>
      <c r="CI3" s="275"/>
      <c r="CJ3" s="275"/>
      <c r="CK3" s="275"/>
      <c r="CL3" s="275"/>
      <c r="CM3" s="275" t="s">
        <v>1</v>
      </c>
      <c r="CN3" s="275" t="s">
        <v>1</v>
      </c>
      <c r="CO3" s="275"/>
      <c r="CP3" s="275"/>
      <c r="CQ3" s="275"/>
      <c r="CR3" s="275"/>
      <c r="CS3" s="275"/>
      <c r="CT3" s="275" t="s">
        <v>1</v>
      </c>
      <c r="CU3" s="275" t="s">
        <v>1</v>
      </c>
      <c r="CV3" s="275"/>
      <c r="CW3" s="275"/>
      <c r="CX3" s="275"/>
      <c r="CY3" s="275"/>
      <c r="CZ3" s="275"/>
      <c r="DA3" s="275" t="s">
        <v>1</v>
      </c>
      <c r="DB3" s="275" t="s">
        <v>1</v>
      </c>
      <c r="DC3" s="275"/>
      <c r="DD3" s="275"/>
      <c r="DE3" s="275"/>
      <c r="DF3" s="275"/>
      <c r="DG3" s="275"/>
      <c r="DH3" s="275" t="s">
        <v>1</v>
      </c>
      <c r="DI3" s="275" t="s">
        <v>1</v>
      </c>
      <c r="DJ3" s="275"/>
      <c r="DK3" s="275"/>
      <c r="DL3" s="275"/>
      <c r="DM3" s="275"/>
      <c r="DN3" s="275"/>
      <c r="DO3" s="275" t="s">
        <v>1</v>
      </c>
      <c r="DP3" s="275" t="s">
        <v>1</v>
      </c>
      <c r="DQ3" s="275"/>
      <c r="DR3" s="275"/>
      <c r="DS3" s="275"/>
      <c r="DT3" s="275"/>
      <c r="DU3" s="275"/>
      <c r="DV3" s="275" t="s">
        <v>1</v>
      </c>
      <c r="DW3" s="275" t="s">
        <v>1</v>
      </c>
      <c r="DX3" s="275"/>
      <c r="DY3" s="275"/>
      <c r="DZ3" s="275"/>
      <c r="EA3" s="275"/>
      <c r="EB3" s="275"/>
      <c r="EC3" s="275" t="s">
        <v>1</v>
      </c>
      <c r="ED3" s="275" t="s">
        <v>1</v>
      </c>
      <c r="EE3" s="275"/>
      <c r="EF3" s="275"/>
      <c r="EG3" s="275"/>
      <c r="EH3" s="275"/>
      <c r="EI3" s="275"/>
      <c r="EJ3" s="275" t="s">
        <v>1</v>
      </c>
      <c r="EK3" s="275" t="s">
        <v>1</v>
      </c>
      <c r="EL3" s="275"/>
      <c r="EM3" s="275"/>
      <c r="EN3" s="275"/>
      <c r="EO3" s="275"/>
      <c r="EP3" s="275"/>
      <c r="EQ3" s="275" t="s">
        <v>1</v>
      </c>
      <c r="ER3" s="275" t="s">
        <v>1</v>
      </c>
      <c r="ES3" s="275"/>
      <c r="ET3" s="275"/>
      <c r="EU3" s="275"/>
      <c r="EV3" s="275" t="s">
        <v>3</v>
      </c>
      <c r="EW3" s="275" t="s">
        <v>3</v>
      </c>
      <c r="EX3" s="275" t="s">
        <v>1</v>
      </c>
      <c r="EY3" s="275" t="s">
        <v>1</v>
      </c>
      <c r="EZ3" s="275" t="s">
        <v>3</v>
      </c>
      <c r="FA3" s="275"/>
      <c r="FB3" s="275" t="s">
        <v>3</v>
      </c>
      <c r="FC3" s="275" t="s">
        <v>3</v>
      </c>
      <c r="FD3" s="275"/>
      <c r="FE3" s="275" t="s">
        <v>1</v>
      </c>
      <c r="FF3" s="275" t="s">
        <v>1</v>
      </c>
      <c r="FG3" s="275"/>
      <c r="FH3" s="275"/>
      <c r="FI3" s="275"/>
      <c r="FJ3" s="275"/>
      <c r="FK3" s="275"/>
      <c r="FL3" s="275" t="s">
        <v>1</v>
      </c>
      <c r="FM3" s="275" t="s">
        <v>1</v>
      </c>
      <c r="FN3" s="276"/>
      <c r="FO3" s="275" t="s">
        <v>1</v>
      </c>
      <c r="FP3" s="275" t="s">
        <v>1</v>
      </c>
      <c r="FQ3" s="275" t="s">
        <v>1</v>
      </c>
      <c r="FR3" s="275" t="s">
        <v>1</v>
      </c>
      <c r="FS3" s="275"/>
      <c r="FT3" s="275" t="s">
        <v>1</v>
      </c>
      <c r="FU3" s="275" t="s">
        <v>1</v>
      </c>
      <c r="FV3" s="275" t="s">
        <v>3</v>
      </c>
      <c r="FW3" s="275" t="s">
        <v>1</v>
      </c>
      <c r="FX3" s="275" t="s">
        <v>1</v>
      </c>
      <c r="FY3" s="275" t="s">
        <v>1</v>
      </c>
      <c r="FZ3" s="275"/>
      <c r="GA3" s="275" t="s">
        <v>1</v>
      </c>
      <c r="GB3" s="275" t="s">
        <v>1</v>
      </c>
      <c r="GC3" s="275"/>
      <c r="GD3" s="275" t="s">
        <v>1</v>
      </c>
      <c r="GE3" s="275" t="s">
        <v>1</v>
      </c>
      <c r="GF3" s="275" t="s">
        <v>1</v>
      </c>
      <c r="GG3" s="275"/>
      <c r="GH3" s="275" t="s">
        <v>1</v>
      </c>
      <c r="GI3" s="275"/>
      <c r="GJ3" s="275" t="s">
        <v>1</v>
      </c>
      <c r="GK3" s="275" t="s">
        <v>1</v>
      </c>
      <c r="GL3" s="275"/>
      <c r="GM3" s="275" t="s">
        <v>1</v>
      </c>
      <c r="GN3" s="275" t="s">
        <v>1</v>
      </c>
      <c r="GO3" s="275" t="s">
        <v>1</v>
      </c>
      <c r="GP3" s="275"/>
      <c r="GQ3" s="275" t="s">
        <v>1</v>
      </c>
      <c r="GR3" s="275" t="s">
        <v>1</v>
      </c>
      <c r="GS3" s="275" t="s">
        <v>1</v>
      </c>
      <c r="GT3" s="275"/>
      <c r="GU3" s="275" t="s">
        <v>1</v>
      </c>
      <c r="GV3" s="275" t="s">
        <v>1</v>
      </c>
      <c r="GW3" s="116"/>
      <c r="GX3" s="116"/>
      <c r="GY3" s="116"/>
      <c r="GZ3" s="116"/>
      <c r="HA3" s="116"/>
      <c r="HB3" s="116"/>
      <c r="HC3" s="116"/>
      <c r="HD3" s="46" t="s">
        <v>3</v>
      </c>
      <c r="HE3" s="46" t="s">
        <v>3</v>
      </c>
      <c r="HF3" s="46" t="s">
        <v>1</v>
      </c>
      <c r="HG3" s="277"/>
      <c r="HH3" s="277" t="s">
        <v>3</v>
      </c>
      <c r="HI3" s="46" t="s">
        <v>3</v>
      </c>
      <c r="HJ3" s="46" t="s">
        <v>1</v>
      </c>
      <c r="HK3" s="46" t="s">
        <v>3</v>
      </c>
      <c r="HL3" s="46" t="s">
        <v>3</v>
      </c>
      <c r="HM3" s="46" t="s">
        <v>3</v>
      </c>
      <c r="HN3" s="46" t="s">
        <v>3</v>
      </c>
      <c r="HO3" s="46" t="s">
        <v>1</v>
      </c>
      <c r="HP3" s="46" t="s">
        <v>3</v>
      </c>
      <c r="HQ3" s="46" t="s">
        <v>3</v>
      </c>
      <c r="HR3" s="46" t="s">
        <v>3</v>
      </c>
      <c r="HS3" s="46" t="s">
        <v>3</v>
      </c>
      <c r="HT3" s="46" t="s">
        <v>1</v>
      </c>
      <c r="HU3" s="46" t="s">
        <v>3</v>
      </c>
      <c r="HV3" s="46" t="s">
        <v>3</v>
      </c>
      <c r="HW3" s="46" t="s">
        <v>3</v>
      </c>
      <c r="HX3" s="46" t="s">
        <v>3</v>
      </c>
      <c r="HY3" s="46" t="s">
        <v>1</v>
      </c>
      <c r="HZ3" s="46" t="s">
        <v>3</v>
      </c>
      <c r="IA3" s="46" t="s">
        <v>3</v>
      </c>
      <c r="IB3" s="46" t="s">
        <v>3</v>
      </c>
      <c r="IC3" s="46" t="s">
        <v>3</v>
      </c>
      <c r="ID3" s="46" t="s">
        <v>1</v>
      </c>
      <c r="IE3" s="46" t="s">
        <v>3</v>
      </c>
      <c r="IF3" s="46" t="s">
        <v>3</v>
      </c>
      <c r="IG3" s="46" t="s">
        <v>3</v>
      </c>
      <c r="IH3" s="46" t="s">
        <v>3</v>
      </c>
      <c r="II3" s="46" t="s">
        <v>1</v>
      </c>
      <c r="IJ3" s="46" t="s">
        <v>3</v>
      </c>
      <c r="IK3" s="46" t="s">
        <v>3</v>
      </c>
      <c r="IL3" s="46" t="s">
        <v>3</v>
      </c>
      <c r="IM3" s="46" t="s">
        <v>3</v>
      </c>
      <c r="IN3" s="46" t="s">
        <v>1</v>
      </c>
      <c r="IO3" s="46" t="s">
        <v>3</v>
      </c>
      <c r="IP3" s="46" t="s">
        <v>3</v>
      </c>
      <c r="IQ3" s="46" t="s">
        <v>3</v>
      </c>
      <c r="IR3" s="277"/>
      <c r="IS3" s="46" t="s">
        <v>1</v>
      </c>
      <c r="IT3" s="46" t="s">
        <v>3</v>
      </c>
      <c r="IU3" s="46" t="s">
        <v>3</v>
      </c>
      <c r="IV3" s="46" t="s">
        <v>3</v>
      </c>
      <c r="IW3" s="46" t="s">
        <v>3</v>
      </c>
      <c r="IX3" s="46" t="s">
        <v>1</v>
      </c>
      <c r="IY3" s="46" t="s">
        <v>3</v>
      </c>
      <c r="IZ3" s="47" t="s">
        <v>3</v>
      </c>
      <c r="JA3" s="4" t="s">
        <v>3</v>
      </c>
      <c r="JB3" s="5" t="s">
        <v>3</v>
      </c>
      <c r="JC3" s="6" t="s">
        <v>1</v>
      </c>
      <c r="JD3" s="283"/>
      <c r="JE3" s="284"/>
      <c r="JF3" s="284"/>
      <c r="JG3" s="284"/>
      <c r="JH3" s="285" t="s">
        <v>1</v>
      </c>
      <c r="JI3" s="283" t="s">
        <v>1</v>
      </c>
      <c r="JJ3" s="284"/>
      <c r="JK3" s="284"/>
      <c r="JL3" s="284"/>
      <c r="JM3" s="6" t="s">
        <v>1</v>
      </c>
      <c r="JN3" s="283"/>
      <c r="JO3" s="284"/>
      <c r="JP3" s="284"/>
      <c r="JQ3" s="284"/>
      <c r="JR3" s="6" t="s">
        <v>1</v>
      </c>
      <c r="JS3" s="283"/>
      <c r="JT3" s="284"/>
      <c r="JU3" s="284"/>
      <c r="JV3" s="284"/>
      <c r="JW3" s="6" t="s">
        <v>1</v>
      </c>
      <c r="JX3" s="283"/>
      <c r="JY3" s="284"/>
      <c r="JZ3" s="284"/>
      <c r="KA3" s="284"/>
      <c r="KB3" s="6" t="s">
        <v>1</v>
      </c>
      <c r="KC3" s="283"/>
      <c r="KD3" s="284"/>
      <c r="KE3" s="284"/>
      <c r="KF3" s="284"/>
      <c r="KG3" s="6" t="s">
        <v>1</v>
      </c>
      <c r="KH3" s="283"/>
      <c r="KI3" s="284"/>
      <c r="KJ3" s="284"/>
      <c r="KK3" s="284"/>
      <c r="KL3" s="6" t="s">
        <v>1</v>
      </c>
      <c r="KM3" s="283"/>
      <c r="KN3" s="284"/>
      <c r="KO3" s="284"/>
      <c r="KP3" s="284"/>
      <c r="KQ3" s="6" t="s">
        <v>1</v>
      </c>
      <c r="KR3" s="283"/>
      <c r="KS3" s="284"/>
      <c r="KT3" s="284"/>
      <c r="KU3" s="284"/>
      <c r="KV3" s="6" t="s">
        <v>1</v>
      </c>
      <c r="KW3" s="283"/>
      <c r="KX3" s="284"/>
      <c r="KY3" s="284"/>
      <c r="KZ3" s="284"/>
      <c r="LA3" s="6" t="s">
        <v>1</v>
      </c>
      <c r="LB3" s="283"/>
      <c r="LC3" s="284"/>
      <c r="LD3" s="284"/>
      <c r="LE3" s="284"/>
      <c r="LF3" s="6" t="s">
        <v>1</v>
      </c>
      <c r="LG3" s="283"/>
      <c r="LH3" s="284"/>
      <c r="LI3" s="284"/>
      <c r="LJ3" s="284"/>
      <c r="LK3" s="6" t="s">
        <v>1</v>
      </c>
      <c r="LL3" s="283"/>
      <c r="LM3" s="284"/>
      <c r="LN3" s="284"/>
      <c r="LO3" s="284"/>
      <c r="LP3" s="6" t="s">
        <v>1</v>
      </c>
    </row>
    <row r="4" spans="1:328" ht="18" customHeight="1" thickBot="1" x14ac:dyDescent="0.35">
      <c r="A4" s="267">
        <v>2</v>
      </c>
      <c r="B4" s="268" t="s">
        <v>208</v>
      </c>
      <c r="C4" s="269" t="s">
        <v>7</v>
      </c>
      <c r="D4" s="227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8"/>
      <c r="T4" s="228"/>
      <c r="U4" s="228"/>
      <c r="V4" s="228"/>
      <c r="W4" s="228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9"/>
      <c r="AR4" s="230"/>
      <c r="AS4" s="228"/>
      <c r="AT4" s="228"/>
      <c r="AU4" s="228"/>
      <c r="AV4" s="228"/>
      <c r="AW4" s="228"/>
      <c r="AX4" s="231"/>
      <c r="AY4" s="230"/>
      <c r="AZ4" s="228"/>
      <c r="BA4" s="228"/>
      <c r="BB4" s="228"/>
      <c r="BC4" s="228"/>
      <c r="BD4" s="228"/>
      <c r="BE4" s="231"/>
      <c r="BF4" s="230"/>
      <c r="BG4" s="228"/>
      <c r="BH4" s="228"/>
      <c r="BI4" s="228"/>
      <c r="BJ4" s="228"/>
      <c r="BK4" s="228"/>
      <c r="BL4" s="231"/>
      <c r="BM4" s="230"/>
      <c r="BN4" s="228"/>
      <c r="BO4" s="228"/>
      <c r="BP4" s="228"/>
      <c r="BQ4" s="228"/>
      <c r="BR4" s="228"/>
      <c r="BS4" s="231"/>
      <c r="BT4" s="230"/>
      <c r="BU4" s="228"/>
      <c r="BV4" s="228"/>
      <c r="BW4" s="228"/>
      <c r="BX4" s="228"/>
      <c r="BY4" s="228"/>
      <c r="BZ4" s="231"/>
      <c r="CA4" s="230"/>
      <c r="CB4" s="228"/>
      <c r="CC4" s="228"/>
      <c r="CD4" s="228"/>
      <c r="CE4" s="228"/>
      <c r="CF4" s="228"/>
      <c r="CG4" s="231"/>
      <c r="CH4" s="230"/>
      <c r="CI4" s="228"/>
      <c r="CJ4" s="228"/>
      <c r="CK4" s="228"/>
      <c r="CL4" s="228"/>
      <c r="CM4" s="228"/>
      <c r="CN4" s="231"/>
      <c r="CO4" s="230"/>
      <c r="CP4" s="228"/>
      <c r="CQ4" s="228"/>
      <c r="CR4" s="228"/>
      <c r="CS4" s="228"/>
      <c r="CT4" s="228"/>
      <c r="CU4" s="231"/>
      <c r="CV4" s="230"/>
      <c r="CW4" s="228"/>
      <c r="CX4" s="228"/>
      <c r="CY4" s="228"/>
      <c r="CZ4" s="228"/>
      <c r="DA4" s="228"/>
      <c r="DB4" s="231"/>
      <c r="DC4" s="230"/>
      <c r="DD4" s="228"/>
      <c r="DE4" s="228"/>
      <c r="DF4" s="228"/>
      <c r="DG4" s="228"/>
      <c r="DH4" s="228"/>
      <c r="DI4" s="231"/>
      <c r="DJ4" s="230"/>
      <c r="DK4" s="228"/>
      <c r="DL4" s="228"/>
      <c r="DM4" s="228"/>
      <c r="DN4" s="228"/>
      <c r="DO4" s="228"/>
      <c r="DP4" s="231"/>
      <c r="DQ4" s="230"/>
      <c r="DR4" s="228"/>
      <c r="DS4" s="228"/>
      <c r="DT4" s="228"/>
      <c r="DU4" s="228"/>
      <c r="DV4" s="228"/>
      <c r="DW4" s="231"/>
      <c r="DX4" s="230"/>
      <c r="DY4" s="228"/>
      <c r="DZ4" s="228"/>
      <c r="EA4" s="228"/>
      <c r="EB4" s="228"/>
      <c r="EC4" s="228"/>
      <c r="ED4" s="231"/>
      <c r="EE4" s="230"/>
      <c r="EF4" s="228"/>
      <c r="EG4" s="228"/>
      <c r="EH4" s="228"/>
      <c r="EI4" s="228"/>
      <c r="EJ4" s="228"/>
      <c r="EK4" s="231"/>
      <c r="EL4" s="230"/>
      <c r="EM4" s="228"/>
      <c r="EN4" s="228"/>
      <c r="EO4" s="228"/>
      <c r="EP4" s="228"/>
      <c r="EQ4" s="228"/>
      <c r="ER4" s="231"/>
      <c r="ES4" s="230"/>
      <c r="ET4" s="228"/>
      <c r="EU4" s="228"/>
      <c r="EV4" s="228"/>
      <c r="EW4" s="228"/>
      <c r="EX4" s="227"/>
      <c r="EY4" s="231"/>
      <c r="EZ4" s="230"/>
      <c r="FA4" s="228"/>
      <c r="FB4" s="228"/>
      <c r="FC4" s="228"/>
      <c r="FD4" s="228"/>
      <c r="FE4" s="228"/>
      <c r="FF4" s="231"/>
      <c r="FG4" s="230"/>
      <c r="FH4" s="228"/>
      <c r="FI4" s="229"/>
      <c r="FJ4" s="228"/>
      <c r="FK4" s="228"/>
      <c r="FL4" s="229"/>
      <c r="FM4" s="232"/>
      <c r="FN4" s="233"/>
      <c r="FO4" s="227"/>
      <c r="FP4" s="228"/>
      <c r="FQ4" s="228"/>
      <c r="FR4" s="227"/>
      <c r="FS4" s="228"/>
      <c r="FT4" s="231"/>
      <c r="FU4" s="230"/>
      <c r="FV4" s="227"/>
      <c r="FW4" s="228"/>
      <c r="FX4" s="228"/>
      <c r="FY4" s="227"/>
      <c r="FZ4" s="228"/>
      <c r="GA4" s="231"/>
      <c r="GB4" s="230"/>
      <c r="GC4" s="227"/>
      <c r="GD4" s="228"/>
      <c r="GE4" s="228"/>
      <c r="GF4" s="227"/>
      <c r="GG4" s="228"/>
      <c r="GH4" s="231"/>
      <c r="GI4" s="230"/>
      <c r="GJ4" s="227"/>
      <c r="GK4" s="228"/>
      <c r="GL4" s="228"/>
      <c r="GM4" s="227"/>
      <c r="GN4" s="228"/>
      <c r="GO4" s="231"/>
      <c r="GP4" s="230"/>
      <c r="GQ4" s="227"/>
      <c r="GR4" s="228"/>
      <c r="GS4" s="228"/>
      <c r="GT4" s="227"/>
      <c r="GU4" s="228"/>
      <c r="GV4" s="229"/>
      <c r="GW4" s="270"/>
      <c r="GX4" s="270"/>
      <c r="GY4" s="270"/>
      <c r="GZ4" s="270"/>
      <c r="HA4" s="270"/>
      <c r="HB4" s="270"/>
      <c r="HC4" s="271"/>
      <c r="HD4" s="142"/>
      <c r="HE4" s="142"/>
      <c r="HF4" s="234"/>
      <c r="HG4" s="235"/>
      <c r="HH4" s="236"/>
      <c r="HI4" s="142"/>
      <c r="HJ4" s="237"/>
      <c r="HK4" s="238"/>
      <c r="HL4" s="142"/>
      <c r="HM4" s="142"/>
      <c r="HN4" s="142"/>
      <c r="HO4" s="234"/>
      <c r="HP4" s="238"/>
      <c r="HQ4" s="142"/>
      <c r="HR4" s="142"/>
      <c r="HS4" s="142"/>
      <c r="HT4" s="234"/>
      <c r="HU4" s="238"/>
      <c r="HV4" s="142"/>
      <c r="HW4" s="142"/>
      <c r="HX4" s="142"/>
      <c r="HY4" s="234"/>
      <c r="HZ4" s="238"/>
      <c r="IA4" s="142"/>
      <c r="IB4" s="142"/>
      <c r="IC4" s="142"/>
      <c r="ID4" s="234"/>
      <c r="IE4" s="238"/>
      <c r="IF4" s="142"/>
      <c r="IG4" s="142"/>
      <c r="IH4" s="142"/>
      <c r="II4" s="234"/>
      <c r="IJ4" s="238"/>
      <c r="IK4" s="142"/>
      <c r="IL4" s="142"/>
      <c r="IM4" s="142"/>
      <c r="IN4" s="234"/>
      <c r="IO4" s="238"/>
      <c r="IP4" s="142"/>
      <c r="IQ4" s="142"/>
      <c r="IR4" s="236"/>
      <c r="IS4" s="234"/>
      <c r="IT4" s="238"/>
      <c r="IU4" s="142"/>
      <c r="IV4" s="142"/>
      <c r="IW4" s="142"/>
      <c r="IX4" s="234"/>
      <c r="IY4" s="238"/>
      <c r="IZ4" s="237"/>
      <c r="JA4" s="238"/>
      <c r="JB4" s="142"/>
      <c r="JC4" s="234" t="s">
        <v>1</v>
      </c>
      <c r="JD4" s="289"/>
      <c r="JE4" s="290"/>
      <c r="JF4" s="290"/>
      <c r="JG4" s="290"/>
      <c r="JH4" s="291" t="s">
        <v>1</v>
      </c>
      <c r="JI4" s="289"/>
      <c r="JJ4" s="290"/>
      <c r="JK4" s="290"/>
      <c r="JL4" s="290"/>
      <c r="JM4" s="234" t="s">
        <v>1</v>
      </c>
      <c r="JN4" s="289"/>
      <c r="JO4" s="290"/>
      <c r="JP4" s="290"/>
      <c r="JQ4" s="290"/>
      <c r="JR4" s="234" t="s">
        <v>1</v>
      </c>
      <c r="JS4" s="289"/>
      <c r="JT4" s="290"/>
      <c r="JU4" s="290"/>
      <c r="JV4" s="290"/>
      <c r="JW4" s="234" t="s">
        <v>1</v>
      </c>
      <c r="JX4" s="289"/>
      <c r="JY4" s="290"/>
      <c r="JZ4" s="290"/>
      <c r="KA4" s="290"/>
      <c r="KB4" s="234" t="s">
        <v>1</v>
      </c>
      <c r="KC4" s="289"/>
      <c r="KD4" s="290"/>
      <c r="KE4" s="290"/>
      <c r="KF4" s="290"/>
      <c r="KG4" s="234" t="s">
        <v>1</v>
      </c>
      <c r="KH4" s="289"/>
      <c r="KI4" s="290"/>
      <c r="KJ4" s="290"/>
      <c r="KK4" s="290"/>
      <c r="KL4" s="234" t="s">
        <v>1</v>
      </c>
      <c r="KM4" s="289"/>
      <c r="KN4" s="290"/>
      <c r="KO4" s="290"/>
      <c r="KP4" s="290"/>
      <c r="KQ4" s="234" t="s">
        <v>1</v>
      </c>
      <c r="KR4" s="289"/>
      <c r="KS4" s="290"/>
      <c r="KT4" s="290"/>
      <c r="KU4" s="290"/>
      <c r="KV4" s="234" t="s">
        <v>1</v>
      </c>
      <c r="KW4" s="289"/>
      <c r="KX4" s="290"/>
      <c r="KY4" s="290"/>
      <c r="KZ4" s="290"/>
      <c r="LA4" s="234" t="s">
        <v>1</v>
      </c>
      <c r="LB4" s="289"/>
      <c r="LC4" s="290"/>
      <c r="LD4" s="290"/>
      <c r="LE4" s="290"/>
      <c r="LF4" s="234" t="s">
        <v>1</v>
      </c>
      <c r="LG4" s="289"/>
      <c r="LH4" s="290"/>
      <c r="LI4" s="290"/>
      <c r="LJ4" s="290"/>
      <c r="LK4" s="234" t="s">
        <v>1</v>
      </c>
      <c r="LL4" s="289"/>
      <c r="LM4" s="290"/>
      <c r="LN4" s="290"/>
      <c r="LO4" s="290"/>
      <c r="LP4" s="234" t="s">
        <v>1</v>
      </c>
    </row>
    <row r="5" spans="1:328" ht="16.5" customHeight="1" thickBot="1" x14ac:dyDescent="0.35">
      <c r="A5" s="239">
        <v>3</v>
      </c>
      <c r="B5" s="134" t="s">
        <v>201</v>
      </c>
      <c r="C5" s="135" t="s">
        <v>157</v>
      </c>
      <c r="D5" s="85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8"/>
      <c r="AR5" s="87"/>
      <c r="AS5" s="84"/>
      <c r="AT5" s="84"/>
      <c r="AU5" s="84"/>
      <c r="AV5" s="84"/>
      <c r="AW5" s="84"/>
      <c r="AX5" s="86"/>
      <c r="AY5" s="87"/>
      <c r="AZ5" s="84"/>
      <c r="BA5" s="84"/>
      <c r="BB5" s="84"/>
      <c r="BC5" s="84"/>
      <c r="BD5" s="84"/>
      <c r="BE5" s="86"/>
      <c r="BF5" s="87"/>
      <c r="BG5" s="84"/>
      <c r="BH5" s="84"/>
      <c r="BI5" s="84"/>
      <c r="BJ5" s="84"/>
      <c r="BK5" s="84"/>
      <c r="BL5" s="86"/>
      <c r="BM5" s="87"/>
      <c r="BN5" s="84"/>
      <c r="BO5" s="84"/>
      <c r="BP5" s="84"/>
      <c r="BQ5" s="84"/>
      <c r="BR5" s="84"/>
      <c r="BS5" s="86"/>
      <c r="BT5" s="87"/>
      <c r="BU5" s="84"/>
      <c r="BV5" s="84"/>
      <c r="BW5" s="84"/>
      <c r="BX5" s="84"/>
      <c r="BY5" s="84"/>
      <c r="BZ5" s="86"/>
      <c r="CA5" s="87"/>
      <c r="CB5" s="84"/>
      <c r="CC5" s="84"/>
      <c r="CD5" s="84"/>
      <c r="CE5" s="84"/>
      <c r="CF5" s="84"/>
      <c r="CG5" s="86"/>
      <c r="CH5" s="87"/>
      <c r="CI5" s="84"/>
      <c r="CJ5" s="84"/>
      <c r="CK5" s="84"/>
      <c r="CL5" s="84"/>
      <c r="CM5" s="84"/>
      <c r="CN5" s="86"/>
      <c r="CO5" s="87"/>
      <c r="CP5" s="84"/>
      <c r="CQ5" s="84"/>
      <c r="CR5" s="84"/>
      <c r="CS5" s="84"/>
      <c r="CT5" s="84"/>
      <c r="CU5" s="86"/>
      <c r="CV5" s="87"/>
      <c r="CW5" s="84"/>
      <c r="CX5" s="84"/>
      <c r="CY5" s="84"/>
      <c r="CZ5" s="84"/>
      <c r="DA5" s="84"/>
      <c r="DB5" s="86"/>
      <c r="DC5" s="87"/>
      <c r="DD5" s="84"/>
      <c r="DE5" s="84"/>
      <c r="DF5" s="84"/>
      <c r="DG5" s="84"/>
      <c r="DH5" s="84"/>
      <c r="DI5" s="86"/>
      <c r="DJ5" s="87"/>
      <c r="DK5" s="84"/>
      <c r="DL5" s="84"/>
      <c r="DM5" s="84"/>
      <c r="DN5" s="84"/>
      <c r="DO5" s="84"/>
      <c r="DP5" s="86"/>
      <c r="DQ5" s="87"/>
      <c r="DR5" s="84"/>
      <c r="DS5" s="84"/>
      <c r="DT5" s="84"/>
      <c r="DU5" s="84"/>
      <c r="DV5" s="84"/>
      <c r="DW5" s="86"/>
      <c r="DX5" s="87"/>
      <c r="DY5" s="84"/>
      <c r="DZ5" s="84"/>
      <c r="EA5" s="84"/>
      <c r="EB5" s="84"/>
      <c r="EC5" s="84"/>
      <c r="ED5" s="86"/>
      <c r="EE5" s="87"/>
      <c r="EF5" s="84"/>
      <c r="EG5" s="84"/>
      <c r="EH5" s="84"/>
      <c r="EI5" s="84"/>
      <c r="EJ5" s="84"/>
      <c r="EK5" s="86"/>
      <c r="EL5" s="87"/>
      <c r="EM5" s="84"/>
      <c r="EN5" s="84"/>
      <c r="EO5" s="84"/>
      <c r="EP5" s="84"/>
      <c r="EQ5" s="84"/>
      <c r="ER5" s="86"/>
      <c r="ES5" s="87"/>
      <c r="ET5" s="84"/>
      <c r="EU5" s="84"/>
      <c r="EV5" s="84"/>
      <c r="EW5" s="84"/>
      <c r="EX5" s="85"/>
      <c r="EY5" s="86"/>
      <c r="EZ5" s="87"/>
      <c r="FA5" s="84"/>
      <c r="FB5" s="84"/>
      <c r="FC5" s="84"/>
      <c r="FD5" s="84"/>
      <c r="FE5" s="84"/>
      <c r="FF5" s="86"/>
      <c r="FG5" s="87"/>
      <c r="FH5" s="84"/>
      <c r="FI5" s="88"/>
      <c r="FJ5" s="84"/>
      <c r="FK5" s="84"/>
      <c r="FL5" s="88"/>
      <c r="FM5" s="89"/>
      <c r="FN5" s="87" t="s">
        <v>1</v>
      </c>
      <c r="FO5" s="85" t="s">
        <v>1</v>
      </c>
      <c r="FP5" s="84"/>
      <c r="FQ5" s="84"/>
      <c r="FR5" s="85"/>
      <c r="FS5" s="84" t="s">
        <v>1</v>
      </c>
      <c r="FT5" s="86" t="s">
        <v>1</v>
      </c>
      <c r="FU5" s="87" t="s">
        <v>3</v>
      </c>
      <c r="FV5" s="85" t="s">
        <v>3</v>
      </c>
      <c r="FW5" s="84" t="s">
        <v>3</v>
      </c>
      <c r="FX5" s="84" t="s">
        <v>3</v>
      </c>
      <c r="FY5" s="85" t="s">
        <v>3</v>
      </c>
      <c r="FZ5" s="84" t="s">
        <v>1</v>
      </c>
      <c r="GA5" s="86" t="s">
        <v>1</v>
      </c>
      <c r="GB5" s="87"/>
      <c r="GC5" s="85"/>
      <c r="GD5" s="84"/>
      <c r="GE5" s="84"/>
      <c r="GF5" s="85"/>
      <c r="GG5" s="84" t="s">
        <v>1</v>
      </c>
      <c r="GH5" s="86" t="s">
        <v>1</v>
      </c>
      <c r="GI5" s="87"/>
      <c r="GJ5" s="85"/>
      <c r="GK5" s="84"/>
      <c r="GL5" s="84"/>
      <c r="GM5" s="85"/>
      <c r="GN5" s="84" t="s">
        <v>1</v>
      </c>
      <c r="GO5" s="86" t="s">
        <v>1</v>
      </c>
      <c r="GP5" s="87"/>
      <c r="GQ5" s="85"/>
      <c r="GR5" s="84"/>
      <c r="GS5" s="84"/>
      <c r="GT5" s="85"/>
      <c r="GU5" s="84" t="s">
        <v>1</v>
      </c>
      <c r="GV5" s="88" t="s">
        <v>1</v>
      </c>
      <c r="GW5" s="116"/>
      <c r="GX5" s="116"/>
      <c r="GY5" s="116"/>
      <c r="GZ5" s="116"/>
      <c r="HA5" s="116"/>
      <c r="HB5" s="116"/>
      <c r="HC5" s="130"/>
      <c r="HD5" s="46" t="s">
        <v>1</v>
      </c>
      <c r="HE5" s="46" t="s">
        <v>1</v>
      </c>
      <c r="HF5" s="131" t="s">
        <v>3</v>
      </c>
      <c r="HG5" s="79" t="s">
        <v>1</v>
      </c>
      <c r="HH5" s="46" t="s">
        <v>1</v>
      </c>
      <c r="HI5" s="46" t="s">
        <v>1</v>
      </c>
      <c r="HJ5" s="139"/>
      <c r="HK5" s="79" t="s">
        <v>1</v>
      </c>
      <c r="HL5" s="46" t="s">
        <v>1</v>
      </c>
      <c r="HM5" s="46" t="s">
        <v>1</v>
      </c>
      <c r="HN5" s="46" t="s">
        <v>1</v>
      </c>
      <c r="HO5" s="131" t="s">
        <v>3</v>
      </c>
      <c r="HP5" s="79" t="s">
        <v>1</v>
      </c>
      <c r="HQ5" s="46" t="s">
        <v>1</v>
      </c>
      <c r="HR5" s="46" t="s">
        <v>1</v>
      </c>
      <c r="HS5" s="46" t="s">
        <v>1</v>
      </c>
      <c r="HT5" s="131" t="s">
        <v>3</v>
      </c>
      <c r="HU5" s="79" t="s">
        <v>1</v>
      </c>
      <c r="HV5" s="46" t="s">
        <v>1</v>
      </c>
      <c r="HW5" s="46" t="s">
        <v>1</v>
      </c>
      <c r="HX5" s="46" t="s">
        <v>1</v>
      </c>
      <c r="HY5" s="172"/>
      <c r="HZ5" s="79" t="s">
        <v>1</v>
      </c>
      <c r="IA5" s="46" t="s">
        <v>1</v>
      </c>
      <c r="IB5" s="46" t="s">
        <v>1</v>
      </c>
      <c r="IC5" s="46" t="s">
        <v>1</v>
      </c>
      <c r="ID5" s="131" t="s">
        <v>3</v>
      </c>
      <c r="IE5" s="79" t="s">
        <v>1</v>
      </c>
      <c r="IF5" s="46" t="s">
        <v>1</v>
      </c>
      <c r="IG5" s="46" t="s">
        <v>1</v>
      </c>
      <c r="IH5" s="46" t="s">
        <v>1</v>
      </c>
      <c r="II5" s="172"/>
      <c r="IJ5" s="79" t="s">
        <v>1</v>
      </c>
      <c r="IK5" s="46" t="s">
        <v>1</v>
      </c>
      <c r="IL5" s="46" t="s">
        <v>1</v>
      </c>
      <c r="IM5" s="46" t="s">
        <v>1</v>
      </c>
      <c r="IN5" s="172"/>
      <c r="IO5" s="79" t="s">
        <v>1</v>
      </c>
      <c r="IP5" s="46" t="s">
        <v>1</v>
      </c>
      <c r="IQ5" s="46" t="s">
        <v>1</v>
      </c>
      <c r="IR5" s="46" t="s">
        <v>1</v>
      </c>
      <c r="IS5" s="172"/>
      <c r="IT5" s="79" t="s">
        <v>1</v>
      </c>
      <c r="IU5" s="46" t="s">
        <v>1</v>
      </c>
      <c r="IV5" s="46" t="s">
        <v>1</v>
      </c>
      <c r="IW5" s="46" t="s">
        <v>1</v>
      </c>
      <c r="IX5" s="131" t="s">
        <v>3</v>
      </c>
      <c r="IY5" s="79" t="s">
        <v>1</v>
      </c>
      <c r="IZ5" s="47" t="s">
        <v>1</v>
      </c>
      <c r="JA5" s="1" t="s">
        <v>1</v>
      </c>
      <c r="JB5" s="2" t="s">
        <v>1</v>
      </c>
      <c r="JC5" s="3"/>
      <c r="JD5" s="292" t="s">
        <v>1</v>
      </c>
      <c r="JE5" s="293" t="s">
        <v>1</v>
      </c>
      <c r="JF5" s="293" t="s">
        <v>1</v>
      </c>
      <c r="JG5" s="293" t="s">
        <v>1</v>
      </c>
      <c r="JH5" s="294"/>
      <c r="JI5" s="292" t="s">
        <v>1</v>
      </c>
      <c r="JJ5" s="293" t="s">
        <v>1</v>
      </c>
      <c r="JK5" s="293" t="s">
        <v>1</v>
      </c>
      <c r="JL5" s="293" t="s">
        <v>1</v>
      </c>
      <c r="JM5" s="3"/>
      <c r="JN5" s="292" t="s">
        <v>1</v>
      </c>
      <c r="JO5" s="293" t="s">
        <v>1</v>
      </c>
      <c r="JP5" s="293" t="s">
        <v>1</v>
      </c>
      <c r="JQ5" s="293" t="s">
        <v>1</v>
      </c>
      <c r="JR5" s="3"/>
      <c r="JS5" s="292" t="s">
        <v>1</v>
      </c>
      <c r="JT5" s="293" t="s">
        <v>1</v>
      </c>
      <c r="JU5" s="293" t="s">
        <v>1</v>
      </c>
      <c r="JV5" s="293" t="s">
        <v>1</v>
      </c>
      <c r="JW5" s="3"/>
      <c r="JX5" s="292" t="s">
        <v>1</v>
      </c>
      <c r="JY5" s="293" t="s">
        <v>1</v>
      </c>
      <c r="JZ5" s="293" t="s">
        <v>1</v>
      </c>
      <c r="KA5" s="293" t="s">
        <v>1</v>
      </c>
      <c r="KB5" s="3"/>
      <c r="KC5" s="292" t="s">
        <v>1</v>
      </c>
      <c r="KD5" s="293" t="s">
        <v>1</v>
      </c>
      <c r="KE5" s="293" t="s">
        <v>1</v>
      </c>
      <c r="KF5" s="293" t="s">
        <v>1</v>
      </c>
      <c r="KG5" s="3"/>
      <c r="KH5" s="292" t="s">
        <v>1</v>
      </c>
      <c r="KI5" s="293" t="s">
        <v>1</v>
      </c>
      <c r="KJ5" s="293" t="s">
        <v>1</v>
      </c>
      <c r="KK5" s="293" t="s">
        <v>1</v>
      </c>
      <c r="KL5" s="3"/>
      <c r="KM5" s="292" t="s">
        <v>1</v>
      </c>
      <c r="KN5" s="293" t="s">
        <v>1</v>
      </c>
      <c r="KO5" s="293" t="s">
        <v>1</v>
      </c>
      <c r="KP5" s="293" t="s">
        <v>1</v>
      </c>
      <c r="KQ5" s="3"/>
      <c r="KR5" s="292" t="s">
        <v>1</v>
      </c>
      <c r="KS5" s="293" t="s">
        <v>1</v>
      </c>
      <c r="KT5" s="293" t="s">
        <v>1</v>
      </c>
      <c r="KU5" s="293" t="s">
        <v>1</v>
      </c>
      <c r="KV5" s="3"/>
      <c r="KW5" s="292" t="s">
        <v>1</v>
      </c>
      <c r="KX5" s="293" t="s">
        <v>1</v>
      </c>
      <c r="KY5" s="293" t="s">
        <v>1</v>
      </c>
      <c r="KZ5" s="293" t="s">
        <v>1</v>
      </c>
      <c r="LA5" s="3"/>
      <c r="LB5" s="292" t="s">
        <v>1</v>
      </c>
      <c r="LC5" s="293" t="s">
        <v>1</v>
      </c>
      <c r="LD5" s="293" t="s">
        <v>1</v>
      </c>
      <c r="LE5" s="293" t="s">
        <v>1</v>
      </c>
      <c r="LF5" s="3"/>
      <c r="LG5" s="292" t="s">
        <v>1</v>
      </c>
      <c r="LH5" s="293" t="s">
        <v>1</v>
      </c>
      <c r="LI5" s="293" t="s">
        <v>1</v>
      </c>
      <c r="LJ5" s="293" t="s">
        <v>1</v>
      </c>
      <c r="LK5" s="3"/>
      <c r="LL5" s="292" t="s">
        <v>1</v>
      </c>
      <c r="LM5" s="293" t="s">
        <v>1</v>
      </c>
      <c r="LN5" s="293" t="s">
        <v>1</v>
      </c>
      <c r="LO5" s="293" t="s">
        <v>1</v>
      </c>
      <c r="LP5" s="3"/>
    </row>
    <row r="6" spans="1:328" x14ac:dyDescent="0.3">
      <c r="HY6" s="171"/>
      <c r="IA6" s="171"/>
      <c r="IC6" s="171"/>
      <c r="IE6" s="171"/>
    </row>
  </sheetData>
  <mergeCells count="27">
    <mergeCell ref="LG2:LK2"/>
    <mergeCell ref="LL2:LP2"/>
    <mergeCell ref="JN2:JR2"/>
    <mergeCell ref="JI2:JM2"/>
    <mergeCell ref="JD2:JH2"/>
    <mergeCell ref="JS2:JW2"/>
    <mergeCell ref="JX2:KB2"/>
    <mergeCell ref="KC2:KG2"/>
    <mergeCell ref="KH2:KL2"/>
    <mergeCell ref="KM2:KQ2"/>
    <mergeCell ref="KR2:KV2"/>
    <mergeCell ref="KW2:LA2"/>
    <mergeCell ref="LB2:LF2"/>
    <mergeCell ref="IF2:IL2"/>
    <mergeCell ref="IM2:IS2"/>
    <mergeCell ref="IT2:IZ2"/>
    <mergeCell ref="GW2:HC2"/>
    <mergeCell ref="HD2:HJ2"/>
    <mergeCell ref="HK2:HQ2"/>
    <mergeCell ref="HR2:HX2"/>
    <mergeCell ref="HY2:IE2"/>
    <mergeCell ref="GR2:GV2"/>
    <mergeCell ref="FJ2:FL2"/>
    <mergeCell ref="FM2:FR2"/>
    <mergeCell ref="FW2:FX2"/>
    <mergeCell ref="FU2:FV2"/>
    <mergeCell ref="FS2:FT2"/>
  </mergeCells>
  <conditionalFormatting sqref="D3:GV5">
    <cfRule type="cellIs" dxfId="8" priority="39" operator="equal">
      <formula>"в"</formula>
    </cfRule>
  </conditionalFormatting>
  <conditionalFormatting sqref="D3:LP5">
    <cfRule type="cellIs" dxfId="7" priority="24" operator="equal">
      <formula>"н"</formula>
    </cfRule>
  </conditionalFormatting>
  <conditionalFormatting sqref="HD3:LP5">
    <cfRule type="cellIs" dxfId="6" priority="19" operator="equal">
      <formula>"в"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0924-4B0C-43B7-9A18-B3BACDFA345C}">
  <dimension ref="A1:D17"/>
  <sheetViews>
    <sheetView workbookViewId="0">
      <selection activeCell="D11" sqref="D11"/>
    </sheetView>
  </sheetViews>
  <sheetFormatPr defaultRowHeight="14.4" x14ac:dyDescent="0.3"/>
  <cols>
    <col min="1" max="1" width="4.44140625" customWidth="1"/>
    <col min="2" max="2" width="25.6640625" customWidth="1"/>
    <col min="3" max="3" width="36.109375" customWidth="1"/>
    <col min="4" max="4" width="61.88671875" customWidth="1"/>
  </cols>
  <sheetData>
    <row r="1" spans="1:4" x14ac:dyDescent="0.3">
      <c r="A1" s="215"/>
      <c r="B1" s="215"/>
      <c r="C1" s="215"/>
      <c r="D1" s="215"/>
    </row>
    <row r="2" spans="1:4" x14ac:dyDescent="0.3">
      <c r="A2" s="28" t="s">
        <v>0</v>
      </c>
      <c r="B2" s="28" t="s">
        <v>179</v>
      </c>
      <c r="C2" s="28" t="s">
        <v>178</v>
      </c>
      <c r="D2" s="28" t="s">
        <v>176</v>
      </c>
    </row>
    <row r="3" spans="1:4" x14ac:dyDescent="0.3">
      <c r="A3" s="27">
        <v>1</v>
      </c>
      <c r="B3" s="27" t="s">
        <v>180</v>
      </c>
      <c r="C3" s="27" t="s">
        <v>177</v>
      </c>
      <c r="D3" s="27" t="s">
        <v>175</v>
      </c>
    </row>
    <row r="4" spans="1:4" x14ac:dyDescent="0.3">
      <c r="A4" s="27"/>
      <c r="B4" s="27"/>
      <c r="C4" s="27"/>
      <c r="D4" s="27"/>
    </row>
    <row r="5" spans="1:4" x14ac:dyDescent="0.3">
      <c r="A5" s="27"/>
      <c r="B5" s="27"/>
      <c r="C5" s="27"/>
      <c r="D5" s="27"/>
    </row>
    <row r="6" spans="1:4" x14ac:dyDescent="0.3">
      <c r="A6" s="27"/>
      <c r="B6" s="27"/>
      <c r="C6" s="27"/>
      <c r="D6" s="27"/>
    </row>
    <row r="7" spans="1:4" x14ac:dyDescent="0.3">
      <c r="A7" s="27"/>
      <c r="B7" s="27"/>
      <c r="C7" s="27"/>
      <c r="D7" s="27"/>
    </row>
    <row r="8" spans="1:4" x14ac:dyDescent="0.3">
      <c r="A8" s="27"/>
      <c r="B8" s="27"/>
      <c r="C8" s="27"/>
      <c r="D8" s="27"/>
    </row>
    <row r="9" spans="1:4" x14ac:dyDescent="0.3">
      <c r="A9" s="27"/>
      <c r="B9" s="27"/>
      <c r="C9" s="27"/>
      <c r="D9" s="27"/>
    </row>
    <row r="10" spans="1:4" x14ac:dyDescent="0.3">
      <c r="A10" s="27"/>
      <c r="B10" s="27"/>
      <c r="C10" s="27"/>
      <c r="D10" s="27"/>
    </row>
    <row r="11" spans="1:4" x14ac:dyDescent="0.3">
      <c r="A11" s="27"/>
      <c r="B11" s="27"/>
      <c r="C11" s="27"/>
      <c r="D11" s="27"/>
    </row>
    <row r="12" spans="1:4" x14ac:dyDescent="0.3">
      <c r="A12" s="27"/>
      <c r="B12" s="27"/>
      <c r="C12" s="27"/>
      <c r="D12" s="27"/>
    </row>
    <row r="13" spans="1:4" x14ac:dyDescent="0.3">
      <c r="A13" s="27"/>
      <c r="B13" s="27"/>
      <c r="C13" s="27"/>
      <c r="D13" s="27"/>
    </row>
    <row r="14" spans="1:4" x14ac:dyDescent="0.3">
      <c r="A14" s="27"/>
      <c r="B14" s="27"/>
      <c r="C14" s="27"/>
      <c r="D14" s="27"/>
    </row>
    <row r="15" spans="1:4" x14ac:dyDescent="0.3">
      <c r="A15" s="27"/>
      <c r="B15" s="27"/>
      <c r="C15" s="27"/>
      <c r="D15" s="27"/>
    </row>
    <row r="16" spans="1:4" x14ac:dyDescent="0.3">
      <c r="A16" s="27"/>
      <c r="B16" s="27"/>
      <c r="C16" s="27"/>
      <c r="D16" s="27"/>
    </row>
    <row r="17" spans="1:4" x14ac:dyDescent="0.3">
      <c r="A17" s="27"/>
      <c r="B17" s="27"/>
      <c r="C17" s="27"/>
      <c r="D17" s="27"/>
    </row>
  </sheetData>
  <mergeCells count="1">
    <mergeCell ref="A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C231A-6CEA-43EA-895D-4E9C988B7ADE}">
  <dimension ref="A1:D22"/>
  <sheetViews>
    <sheetView topLeftCell="A7" workbookViewId="0">
      <selection activeCell="C7" sqref="C7"/>
    </sheetView>
  </sheetViews>
  <sheetFormatPr defaultRowHeight="14.4" x14ac:dyDescent="0.3"/>
  <cols>
    <col min="1" max="1" width="6.109375" customWidth="1"/>
    <col min="2" max="2" width="80.5546875" customWidth="1"/>
    <col min="3" max="3" width="82.44140625" customWidth="1"/>
    <col min="4" max="4" width="99.77734375" customWidth="1"/>
  </cols>
  <sheetData>
    <row r="1" spans="1:4" hidden="1" x14ac:dyDescent="0.3">
      <c r="A1" s="28" t="s">
        <v>0</v>
      </c>
      <c r="B1" s="28" t="s">
        <v>89</v>
      </c>
      <c r="C1" s="28" t="s">
        <v>90</v>
      </c>
    </row>
    <row r="2" spans="1:4" ht="266.39999999999998" hidden="1" customHeight="1" x14ac:dyDescent="0.3">
      <c r="A2" s="105">
        <v>1</v>
      </c>
      <c r="B2" s="103" t="s">
        <v>97</v>
      </c>
      <c r="C2" s="103" t="s">
        <v>96</v>
      </c>
    </row>
    <row r="3" spans="1:4" ht="72" hidden="1" x14ac:dyDescent="0.3">
      <c r="A3" s="106"/>
      <c r="B3" s="103" t="s">
        <v>128</v>
      </c>
      <c r="C3" s="103" t="s">
        <v>139</v>
      </c>
    </row>
    <row r="4" spans="1:4" ht="72" hidden="1" x14ac:dyDescent="0.3">
      <c r="A4" s="106"/>
      <c r="B4" s="103" t="s">
        <v>138</v>
      </c>
      <c r="C4" s="103" t="s">
        <v>140</v>
      </c>
    </row>
    <row r="5" spans="1:4" hidden="1" x14ac:dyDescent="0.3">
      <c r="A5" s="106"/>
      <c r="B5" s="106"/>
      <c r="C5" s="106" t="s">
        <v>141</v>
      </c>
    </row>
    <row r="6" spans="1:4" ht="129.6" hidden="1" x14ac:dyDescent="0.3">
      <c r="A6" s="106"/>
      <c r="B6" s="103" t="s">
        <v>142</v>
      </c>
      <c r="C6" s="106"/>
    </row>
    <row r="7" spans="1:4" ht="409.6" x14ac:dyDescent="0.3">
      <c r="A7" s="106"/>
      <c r="B7" s="170" t="s">
        <v>167</v>
      </c>
      <c r="C7" s="103" t="s">
        <v>174</v>
      </c>
      <c r="D7" s="129" t="s">
        <v>150</v>
      </c>
    </row>
    <row r="8" spans="1:4" ht="100.8" x14ac:dyDescent="0.3">
      <c r="A8" s="106"/>
      <c r="B8" s="103" t="s">
        <v>169</v>
      </c>
      <c r="C8" s="106"/>
    </row>
    <row r="9" spans="1:4" x14ac:dyDescent="0.3">
      <c r="A9" s="106"/>
      <c r="B9" s="106"/>
      <c r="C9" s="106"/>
    </row>
    <row r="10" spans="1:4" x14ac:dyDescent="0.3">
      <c r="A10" s="106"/>
      <c r="B10" s="106"/>
      <c r="C10" s="106"/>
    </row>
    <row r="11" spans="1:4" x14ac:dyDescent="0.3">
      <c r="A11" s="106"/>
      <c r="B11" s="106"/>
      <c r="C11" s="106"/>
    </row>
    <row r="12" spans="1:4" x14ac:dyDescent="0.3">
      <c r="A12" s="106"/>
      <c r="B12" s="106"/>
      <c r="C12" s="106"/>
    </row>
    <row r="13" spans="1:4" x14ac:dyDescent="0.3">
      <c r="A13" s="106"/>
      <c r="B13" s="106"/>
      <c r="C13" s="106"/>
    </row>
    <row r="14" spans="1:4" x14ac:dyDescent="0.3">
      <c r="A14" s="106"/>
      <c r="B14" s="106"/>
      <c r="C14" s="106"/>
    </row>
    <row r="15" spans="1:4" x14ac:dyDescent="0.3">
      <c r="A15" s="106"/>
      <c r="B15" s="106"/>
      <c r="C15" s="106"/>
    </row>
    <row r="16" spans="1:4" x14ac:dyDescent="0.3">
      <c r="A16" s="106"/>
      <c r="B16" s="106"/>
      <c r="C16" s="106"/>
    </row>
    <row r="17" spans="1:3" x14ac:dyDescent="0.3">
      <c r="A17" s="106"/>
      <c r="B17" s="106"/>
      <c r="C17" s="106"/>
    </row>
    <row r="18" spans="1:3" x14ac:dyDescent="0.3">
      <c r="A18" s="106"/>
      <c r="B18" s="106"/>
      <c r="C18" s="106"/>
    </row>
    <row r="19" spans="1:3" x14ac:dyDescent="0.3">
      <c r="A19" s="106"/>
      <c r="B19" s="106"/>
      <c r="C19" s="106"/>
    </row>
    <row r="20" spans="1:3" x14ac:dyDescent="0.3">
      <c r="A20" s="106"/>
      <c r="B20" s="106"/>
      <c r="C20" s="106"/>
    </row>
    <row r="21" spans="1:3" x14ac:dyDescent="0.3">
      <c r="A21" s="106"/>
      <c r="B21" s="106"/>
      <c r="C21" s="106"/>
    </row>
    <row r="22" spans="1:3" x14ac:dyDescent="0.3">
      <c r="A22" s="106"/>
      <c r="B22" s="106"/>
      <c r="C22" s="106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79460-BBFB-4717-84C0-04E40D1E9853}">
  <dimension ref="A1:A2"/>
  <sheetViews>
    <sheetView workbookViewId="0">
      <selection activeCell="B2" sqref="B2"/>
    </sheetView>
  </sheetViews>
  <sheetFormatPr defaultRowHeight="14.4" x14ac:dyDescent="0.3"/>
  <cols>
    <col min="1" max="1" width="100.21875" customWidth="1"/>
  </cols>
  <sheetData>
    <row r="1" spans="1:1" ht="114.6" customHeight="1" x14ac:dyDescent="0.3">
      <c r="A1" s="164" t="s">
        <v>168</v>
      </c>
    </row>
    <row r="2" spans="1:1" ht="129.6" x14ac:dyDescent="0.3">
      <c r="A2" s="168" t="s">
        <v>172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55A9-7D9D-4C59-9088-F95B36296879}">
  <dimension ref="A1:X6"/>
  <sheetViews>
    <sheetView workbookViewId="0">
      <selection activeCell="O5" sqref="O5"/>
    </sheetView>
  </sheetViews>
  <sheetFormatPr defaultRowHeight="14.4" x14ac:dyDescent="0.3"/>
  <cols>
    <col min="1" max="1" width="4.6640625" customWidth="1"/>
    <col min="2" max="2" width="9.5546875" customWidth="1"/>
    <col min="3" max="3" width="10.21875" customWidth="1"/>
    <col min="4" max="4" width="10.5546875" customWidth="1"/>
    <col min="5" max="5" width="6.33203125" customWidth="1"/>
    <col min="6" max="6" width="18.33203125" customWidth="1"/>
    <col min="7" max="7" width="17.44140625" customWidth="1"/>
    <col min="8" max="8" width="13.21875" customWidth="1"/>
    <col min="9" max="10" width="13.88671875" customWidth="1"/>
    <col min="11" max="13" width="4.109375" customWidth="1"/>
    <col min="14" max="15" width="13.88671875" customWidth="1"/>
    <col min="16" max="18" width="4.109375" customWidth="1"/>
    <col min="19" max="20" width="13.88671875" customWidth="1"/>
    <col min="21" max="23" width="4.109375" customWidth="1"/>
    <col min="24" max="24" width="11.21875" customWidth="1"/>
  </cols>
  <sheetData>
    <row r="1" spans="1:24" x14ac:dyDescent="0.3">
      <c r="A1" s="199" t="s">
        <v>0</v>
      </c>
      <c r="B1" s="185" t="s">
        <v>41</v>
      </c>
      <c r="C1" s="185"/>
      <c r="D1" s="207" t="s">
        <v>110</v>
      </c>
      <c r="E1" s="201" t="s">
        <v>95</v>
      </c>
      <c r="F1" s="202"/>
      <c r="G1" s="212" t="s">
        <v>102</v>
      </c>
      <c r="H1" s="213"/>
      <c r="I1" s="205" t="s">
        <v>84</v>
      </c>
      <c r="J1" s="206"/>
      <c r="K1" s="209" t="s">
        <v>115</v>
      </c>
      <c r="L1" s="209" t="s">
        <v>116</v>
      </c>
      <c r="M1" s="210" t="s">
        <v>117</v>
      </c>
      <c r="N1" s="205" t="s">
        <v>50</v>
      </c>
      <c r="O1" s="206"/>
      <c r="P1" s="209" t="s">
        <v>115</v>
      </c>
      <c r="Q1" s="209" t="s">
        <v>116</v>
      </c>
      <c r="R1" s="210" t="s">
        <v>117</v>
      </c>
      <c r="S1" s="205" t="s">
        <v>88</v>
      </c>
      <c r="T1" s="206"/>
      <c r="U1" s="209" t="s">
        <v>115</v>
      </c>
      <c r="V1" s="209" t="s">
        <v>116</v>
      </c>
      <c r="W1" s="210" t="s">
        <v>117</v>
      </c>
    </row>
    <row r="2" spans="1:24" x14ac:dyDescent="0.3">
      <c r="A2" s="200"/>
      <c r="B2" s="28" t="s">
        <v>104</v>
      </c>
      <c r="C2" s="28" t="s">
        <v>105</v>
      </c>
      <c r="D2" s="208"/>
      <c r="E2" s="203"/>
      <c r="F2" s="204"/>
      <c r="G2" s="109" t="s">
        <v>100</v>
      </c>
      <c r="H2" s="111" t="s">
        <v>101</v>
      </c>
      <c r="I2" s="117" t="s">
        <v>100</v>
      </c>
      <c r="J2" s="28" t="s">
        <v>101</v>
      </c>
      <c r="K2" s="200"/>
      <c r="L2" s="200"/>
      <c r="M2" s="211"/>
      <c r="N2" s="117" t="s">
        <v>100</v>
      </c>
      <c r="O2" s="28" t="s">
        <v>101</v>
      </c>
      <c r="P2" s="200"/>
      <c r="Q2" s="200"/>
      <c r="R2" s="211"/>
      <c r="S2" s="117" t="s">
        <v>100</v>
      </c>
      <c r="T2" s="28" t="s">
        <v>101</v>
      </c>
      <c r="U2" s="200"/>
      <c r="V2" s="200"/>
      <c r="W2" s="211"/>
    </row>
    <row r="3" spans="1:24" x14ac:dyDescent="0.3">
      <c r="A3" s="27">
        <v>1</v>
      </c>
      <c r="B3" s="27" t="s">
        <v>91</v>
      </c>
      <c r="C3" s="27" t="s">
        <v>106</v>
      </c>
      <c r="D3" s="107">
        <v>33189</v>
      </c>
      <c r="E3" s="27" t="s">
        <v>99</v>
      </c>
      <c r="F3" s="98" t="s">
        <v>98</v>
      </c>
      <c r="G3" s="110" t="s">
        <v>112</v>
      </c>
      <c r="H3" s="126">
        <v>84</v>
      </c>
      <c r="I3" s="118" t="s">
        <v>111</v>
      </c>
      <c r="J3" s="27" t="s">
        <v>113</v>
      </c>
      <c r="K3" s="27" t="s">
        <v>3</v>
      </c>
      <c r="L3" s="27" t="s">
        <v>3</v>
      </c>
      <c r="M3" s="119" t="s">
        <v>3</v>
      </c>
      <c r="N3" s="124"/>
      <c r="O3" s="108"/>
      <c r="P3" s="108"/>
      <c r="Q3" s="108"/>
      <c r="R3" s="125"/>
      <c r="S3" s="120" t="s">
        <v>111</v>
      </c>
      <c r="T3" s="27" t="s">
        <v>114</v>
      </c>
      <c r="U3" s="27" t="s">
        <v>3</v>
      </c>
      <c r="V3" s="27" t="s">
        <v>3</v>
      </c>
      <c r="W3" s="119" t="s">
        <v>3</v>
      </c>
      <c r="X3" t="s">
        <v>147</v>
      </c>
    </row>
    <row r="4" spans="1:24" x14ac:dyDescent="0.3">
      <c r="A4" s="27">
        <v>2</v>
      </c>
      <c r="B4" s="27" t="s">
        <v>92</v>
      </c>
      <c r="C4" s="27" t="s">
        <v>107</v>
      </c>
      <c r="D4" s="107">
        <v>29244</v>
      </c>
      <c r="E4" s="27" t="s">
        <v>121</v>
      </c>
      <c r="F4" s="98" t="s">
        <v>122</v>
      </c>
      <c r="G4" s="110" t="s">
        <v>123</v>
      </c>
      <c r="H4" s="126" t="s">
        <v>124</v>
      </c>
      <c r="I4" s="120" t="s">
        <v>125</v>
      </c>
      <c r="J4" s="98" t="s">
        <v>124</v>
      </c>
      <c r="K4" s="27" t="s">
        <v>3</v>
      </c>
      <c r="L4" s="27" t="s">
        <v>3</v>
      </c>
      <c r="M4" s="119"/>
      <c r="N4" s="120" t="s">
        <v>125</v>
      </c>
      <c r="O4" s="27" t="s">
        <v>127</v>
      </c>
      <c r="P4" s="27" t="s">
        <v>3</v>
      </c>
      <c r="Q4" s="27" t="s">
        <v>3</v>
      </c>
      <c r="R4" s="119"/>
      <c r="S4" s="120" t="s">
        <v>125</v>
      </c>
      <c r="T4" s="27" t="s">
        <v>126</v>
      </c>
      <c r="U4" s="27" t="s">
        <v>3</v>
      </c>
      <c r="V4" s="27"/>
      <c r="W4" s="119"/>
    </row>
    <row r="5" spans="1:24" x14ac:dyDescent="0.3">
      <c r="A5" s="27">
        <v>3</v>
      </c>
      <c r="B5" s="27" t="s">
        <v>93</v>
      </c>
      <c r="C5" s="27" t="s">
        <v>108</v>
      </c>
      <c r="D5" s="107">
        <v>31145</v>
      </c>
      <c r="E5" s="27"/>
      <c r="F5" s="27"/>
      <c r="G5" s="110" t="s">
        <v>143</v>
      </c>
      <c r="H5" s="127" t="s">
        <v>145</v>
      </c>
      <c r="I5" s="120"/>
      <c r="J5" s="27" t="s">
        <v>146</v>
      </c>
      <c r="K5" s="27"/>
      <c r="L5" s="27"/>
      <c r="M5" s="119"/>
      <c r="N5" s="120" t="s">
        <v>173</v>
      </c>
      <c r="O5" s="27" t="s">
        <v>146</v>
      </c>
      <c r="P5" s="27"/>
      <c r="Q5" s="27"/>
      <c r="R5" s="119"/>
      <c r="S5" s="120" t="s">
        <v>144</v>
      </c>
      <c r="T5" s="27" t="s">
        <v>145</v>
      </c>
      <c r="U5" s="27"/>
      <c r="V5" s="27"/>
      <c r="W5" s="119"/>
    </row>
    <row r="6" spans="1:24" ht="15" thickBot="1" x14ac:dyDescent="0.35">
      <c r="A6" s="27">
        <v>4</v>
      </c>
      <c r="B6" s="27" t="s">
        <v>94</v>
      </c>
      <c r="C6" s="27" t="s">
        <v>109</v>
      </c>
      <c r="D6" s="107">
        <v>32546</v>
      </c>
      <c r="E6" s="27"/>
      <c r="F6" s="27"/>
      <c r="G6" s="110" t="s">
        <v>103</v>
      </c>
      <c r="H6" s="127"/>
      <c r="I6" s="121"/>
      <c r="J6" s="122"/>
      <c r="K6" s="122"/>
      <c r="L6" s="122"/>
      <c r="M6" s="123"/>
      <c r="N6" s="121"/>
      <c r="O6" s="122"/>
      <c r="P6" s="122"/>
      <c r="Q6" s="122"/>
      <c r="R6" s="123"/>
      <c r="S6" s="121"/>
      <c r="T6" s="122"/>
      <c r="U6" s="122"/>
      <c r="V6" s="122"/>
      <c r="W6" s="123"/>
    </row>
  </sheetData>
  <mergeCells count="17">
    <mergeCell ref="U1:U2"/>
    <mergeCell ref="V1:V2"/>
    <mergeCell ref="W1:W2"/>
    <mergeCell ref="S1:T1"/>
    <mergeCell ref="G1:H1"/>
    <mergeCell ref="P1:P2"/>
    <mergeCell ref="Q1:Q2"/>
    <mergeCell ref="R1:R2"/>
    <mergeCell ref="A1:A2"/>
    <mergeCell ref="E1:F2"/>
    <mergeCell ref="I1:J1"/>
    <mergeCell ref="N1:O1"/>
    <mergeCell ref="B1:C1"/>
    <mergeCell ref="D1:D2"/>
    <mergeCell ref="K1:K2"/>
    <mergeCell ref="L1:L2"/>
    <mergeCell ref="M1:M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5D408-CAB4-4D97-B2A8-A2D93A82A9B2}">
  <dimension ref="A1:F5"/>
  <sheetViews>
    <sheetView workbookViewId="0">
      <selection activeCell="K28" sqref="K28"/>
    </sheetView>
  </sheetViews>
  <sheetFormatPr defaultRowHeight="14.4" x14ac:dyDescent="0.3"/>
  <cols>
    <col min="1" max="1" width="4" customWidth="1"/>
    <col min="2" max="3" width="19" customWidth="1"/>
    <col min="4" max="4" width="21.44140625" customWidth="1"/>
    <col min="5" max="5" width="15.33203125" customWidth="1"/>
    <col min="6" max="6" width="14.33203125" customWidth="1"/>
  </cols>
  <sheetData>
    <row r="1" spans="1:6" ht="23.4" x14ac:dyDescent="0.45">
      <c r="A1" s="214" t="s">
        <v>129</v>
      </c>
      <c r="B1" s="214"/>
      <c r="C1" s="214"/>
      <c r="D1" s="214"/>
      <c r="E1" s="214"/>
      <c r="F1" s="214"/>
    </row>
    <row r="2" spans="1:6" x14ac:dyDescent="0.3">
      <c r="A2" s="28" t="s">
        <v>0</v>
      </c>
      <c r="B2" s="28" t="s">
        <v>130</v>
      </c>
      <c r="C2" s="28"/>
      <c r="D2" s="28" t="s">
        <v>104</v>
      </c>
      <c r="E2" s="28" t="s">
        <v>100</v>
      </c>
      <c r="F2" s="28" t="s">
        <v>101</v>
      </c>
    </row>
    <row r="3" spans="1:6" x14ac:dyDescent="0.3">
      <c r="A3" s="46">
        <v>1</v>
      </c>
      <c r="B3" s="27" t="s">
        <v>131</v>
      </c>
      <c r="C3" s="97"/>
      <c r="D3" s="27"/>
      <c r="E3" s="27"/>
      <c r="F3" s="27"/>
    </row>
    <row r="4" spans="1:6" x14ac:dyDescent="0.3">
      <c r="A4" s="46">
        <v>2</v>
      </c>
      <c r="B4" s="27" t="s">
        <v>132</v>
      </c>
      <c r="C4" s="97" t="s">
        <v>112</v>
      </c>
      <c r="D4" s="27" t="s">
        <v>135</v>
      </c>
      <c r="E4" s="27" t="s">
        <v>134</v>
      </c>
      <c r="F4" s="27" t="s">
        <v>136</v>
      </c>
    </row>
    <row r="5" spans="1:6" x14ac:dyDescent="0.3">
      <c r="A5" s="46">
        <v>3</v>
      </c>
      <c r="B5" s="27" t="s">
        <v>133</v>
      </c>
      <c r="C5" s="27"/>
      <c r="D5" s="27"/>
      <c r="E5" s="27"/>
      <c r="F5" s="27"/>
    </row>
  </sheetData>
  <mergeCells count="1">
    <mergeCell ref="A1:F1"/>
  </mergeCells>
  <hyperlinks>
    <hyperlink ref="C4" r:id="rId1" xr:uid="{F49105AE-85B8-42A0-A595-74CEF2A4AA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50210-E031-4963-A8A8-AFB0318C16A7}">
  <dimension ref="A1:LF8"/>
  <sheetViews>
    <sheetView workbookViewId="0">
      <pane xSplit="3" ySplit="1" topLeftCell="KA2" activePane="bottomRight" state="frozen"/>
      <selection pane="topRight" activeCell="D1" sqref="D1"/>
      <selection pane="bottomLeft" activeCell="A2" sqref="A2"/>
      <selection pane="bottomRight" activeCell="KW2" sqref="KW2:LA2"/>
    </sheetView>
  </sheetViews>
  <sheetFormatPr defaultRowHeight="14.4" x14ac:dyDescent="0.3"/>
  <cols>
    <col min="1" max="1" width="3.77734375" customWidth="1"/>
    <col min="2" max="2" width="14.5546875" customWidth="1"/>
    <col min="3" max="3" width="57.5546875" customWidth="1"/>
    <col min="4" max="169" width="3.88671875" hidden="1" customWidth="1"/>
    <col min="170" max="171" width="4.109375" hidden="1" customWidth="1"/>
    <col min="172" max="204" width="4.77734375" hidden="1" customWidth="1"/>
    <col min="205" max="263" width="4" hidden="1" customWidth="1"/>
    <col min="264" max="311" width="4" customWidth="1"/>
    <col min="312" max="312" width="3.88671875" customWidth="1"/>
    <col min="313" max="313" width="4.109375" customWidth="1"/>
    <col min="314" max="318" width="3.88671875" customWidth="1"/>
  </cols>
  <sheetData>
    <row r="1" spans="1:318" ht="70.5" customHeight="1" thickBot="1" x14ac:dyDescent="0.35">
      <c r="A1" s="4"/>
      <c r="B1" s="5"/>
      <c r="C1" s="6"/>
      <c r="D1" s="17">
        <v>45140</v>
      </c>
      <c r="E1" s="8">
        <f>D1+1</f>
        <v>45141</v>
      </c>
      <c r="F1" s="8">
        <f>E1+1</f>
        <v>45142</v>
      </c>
      <c r="G1" s="8">
        <f>F1+1</f>
        <v>45143</v>
      </c>
      <c r="H1" s="9">
        <f>G1+1</f>
        <v>45144</v>
      </c>
      <c r="I1" s="7">
        <f>H1+1</f>
        <v>45145</v>
      </c>
      <c r="J1" s="8">
        <f t="shared" ref="J1:O1" si="0">I1+1</f>
        <v>45146</v>
      </c>
      <c r="K1" s="8">
        <f t="shared" si="0"/>
        <v>45147</v>
      </c>
      <c r="L1" s="8">
        <f t="shared" si="0"/>
        <v>45148</v>
      </c>
      <c r="M1" s="8">
        <f t="shared" si="0"/>
        <v>45149</v>
      </c>
      <c r="N1" s="8">
        <f t="shared" si="0"/>
        <v>45150</v>
      </c>
      <c r="O1" s="9">
        <f t="shared" si="0"/>
        <v>45151</v>
      </c>
      <c r="P1" s="7">
        <f>O1+1</f>
        <v>45152</v>
      </c>
      <c r="Q1" s="8">
        <f t="shared" ref="Q1:V1" si="1">P1+1</f>
        <v>45153</v>
      </c>
      <c r="R1" s="8">
        <f t="shared" si="1"/>
        <v>45154</v>
      </c>
      <c r="S1" s="8">
        <f t="shared" si="1"/>
        <v>45155</v>
      </c>
      <c r="T1" s="8">
        <f t="shared" si="1"/>
        <v>45156</v>
      </c>
      <c r="U1" s="8">
        <f t="shared" si="1"/>
        <v>45157</v>
      </c>
      <c r="V1" s="9">
        <f t="shared" si="1"/>
        <v>45158</v>
      </c>
      <c r="W1" s="7">
        <f>V1+1</f>
        <v>45159</v>
      </c>
      <c r="X1" s="8">
        <f t="shared" ref="X1:AC1" si="2">W1+1</f>
        <v>45160</v>
      </c>
      <c r="Y1" s="8">
        <f t="shared" si="2"/>
        <v>45161</v>
      </c>
      <c r="Z1" s="8">
        <f t="shared" si="2"/>
        <v>45162</v>
      </c>
      <c r="AA1" s="8">
        <f t="shared" si="2"/>
        <v>45163</v>
      </c>
      <c r="AB1" s="8">
        <f t="shared" si="2"/>
        <v>45164</v>
      </c>
      <c r="AC1" s="9">
        <f t="shared" si="2"/>
        <v>45165</v>
      </c>
      <c r="AD1" s="7">
        <f>AC1+1</f>
        <v>45166</v>
      </c>
      <c r="AE1" s="8">
        <f t="shared" ref="AE1:AJ1" si="3">AD1+1</f>
        <v>45167</v>
      </c>
      <c r="AF1" s="8">
        <f t="shared" si="3"/>
        <v>45168</v>
      </c>
      <c r="AG1" s="8">
        <f t="shared" si="3"/>
        <v>45169</v>
      </c>
      <c r="AH1" s="8">
        <f t="shared" si="3"/>
        <v>45170</v>
      </c>
      <c r="AI1" s="8">
        <f t="shared" si="3"/>
        <v>45171</v>
      </c>
      <c r="AJ1" s="9">
        <f t="shared" si="3"/>
        <v>45172</v>
      </c>
      <c r="AK1" s="7">
        <f>AJ1+1</f>
        <v>45173</v>
      </c>
      <c r="AL1" s="8">
        <f t="shared" ref="AL1:AQ1" si="4">AK1+1</f>
        <v>45174</v>
      </c>
      <c r="AM1" s="8">
        <f t="shared" si="4"/>
        <v>45175</v>
      </c>
      <c r="AN1" s="8">
        <f t="shared" si="4"/>
        <v>45176</v>
      </c>
      <c r="AO1" s="8">
        <f t="shared" si="4"/>
        <v>45177</v>
      </c>
      <c r="AP1" s="8">
        <f t="shared" si="4"/>
        <v>45178</v>
      </c>
      <c r="AQ1" s="10">
        <f t="shared" si="4"/>
        <v>45179</v>
      </c>
      <c r="AR1" s="7">
        <f>AQ1+1</f>
        <v>45180</v>
      </c>
      <c r="AS1" s="8">
        <f t="shared" ref="AS1:AX1" si="5">AR1+1</f>
        <v>45181</v>
      </c>
      <c r="AT1" s="8">
        <f t="shared" si="5"/>
        <v>45182</v>
      </c>
      <c r="AU1" s="8">
        <f t="shared" si="5"/>
        <v>45183</v>
      </c>
      <c r="AV1" s="8">
        <f t="shared" si="5"/>
        <v>45184</v>
      </c>
      <c r="AW1" s="8">
        <f t="shared" si="5"/>
        <v>45185</v>
      </c>
      <c r="AX1" s="9">
        <f t="shared" si="5"/>
        <v>45186</v>
      </c>
      <c r="AY1" s="7">
        <f>AX1+1</f>
        <v>45187</v>
      </c>
      <c r="AZ1" s="8">
        <f t="shared" ref="AZ1:BE1" si="6">AY1+1</f>
        <v>45188</v>
      </c>
      <c r="BA1" s="8">
        <f t="shared" si="6"/>
        <v>45189</v>
      </c>
      <c r="BB1" s="8">
        <f t="shared" si="6"/>
        <v>45190</v>
      </c>
      <c r="BC1" s="8">
        <f t="shared" si="6"/>
        <v>45191</v>
      </c>
      <c r="BD1" s="8">
        <f t="shared" si="6"/>
        <v>45192</v>
      </c>
      <c r="BE1" s="9">
        <f t="shared" si="6"/>
        <v>45193</v>
      </c>
      <c r="BF1" s="17">
        <v>45173</v>
      </c>
      <c r="BG1" s="8">
        <f t="shared" ref="BG1:BL1" si="7">BF1+1</f>
        <v>45174</v>
      </c>
      <c r="BH1" s="8">
        <f t="shared" si="7"/>
        <v>45175</v>
      </c>
      <c r="BI1" s="8">
        <f t="shared" si="7"/>
        <v>45176</v>
      </c>
      <c r="BJ1" s="8">
        <f t="shared" si="7"/>
        <v>45177</v>
      </c>
      <c r="BK1" s="8">
        <f t="shared" si="7"/>
        <v>45178</v>
      </c>
      <c r="BL1" s="9">
        <f t="shared" si="7"/>
        <v>45179</v>
      </c>
      <c r="BM1" s="7">
        <f>BL1+1</f>
        <v>45180</v>
      </c>
      <c r="BN1" s="8">
        <f t="shared" ref="BN1:BS1" si="8">BM1+1</f>
        <v>45181</v>
      </c>
      <c r="BO1" s="8">
        <f t="shared" si="8"/>
        <v>45182</v>
      </c>
      <c r="BP1" s="8">
        <f t="shared" si="8"/>
        <v>45183</v>
      </c>
      <c r="BQ1" s="8">
        <f t="shared" si="8"/>
        <v>45184</v>
      </c>
      <c r="BR1" s="8">
        <f t="shared" si="8"/>
        <v>45185</v>
      </c>
      <c r="BS1" s="9">
        <f t="shared" si="8"/>
        <v>45186</v>
      </c>
      <c r="BT1" s="7">
        <f>BS1+1</f>
        <v>45187</v>
      </c>
      <c r="BU1" s="8">
        <f t="shared" ref="BU1:BZ1" si="9">BT1+1</f>
        <v>45188</v>
      </c>
      <c r="BV1" s="8">
        <f t="shared" si="9"/>
        <v>45189</v>
      </c>
      <c r="BW1" s="8">
        <f t="shared" si="9"/>
        <v>45190</v>
      </c>
      <c r="BX1" s="8">
        <f t="shared" si="9"/>
        <v>45191</v>
      </c>
      <c r="BY1" s="8">
        <f t="shared" si="9"/>
        <v>45192</v>
      </c>
      <c r="BZ1" s="9">
        <f t="shared" si="9"/>
        <v>45193</v>
      </c>
      <c r="CA1" s="7">
        <f>BZ1+1</f>
        <v>45194</v>
      </c>
      <c r="CB1" s="8">
        <f t="shared" ref="CB1:CG1" si="10">CA1+1</f>
        <v>45195</v>
      </c>
      <c r="CC1" s="8">
        <f t="shared" si="10"/>
        <v>45196</v>
      </c>
      <c r="CD1" s="8">
        <f t="shared" si="10"/>
        <v>45197</v>
      </c>
      <c r="CE1" s="8">
        <f t="shared" si="10"/>
        <v>45198</v>
      </c>
      <c r="CF1" s="8">
        <f t="shared" si="10"/>
        <v>45199</v>
      </c>
      <c r="CG1" s="9">
        <f t="shared" si="10"/>
        <v>45200</v>
      </c>
      <c r="CH1" s="7">
        <f>CG1+1</f>
        <v>45201</v>
      </c>
      <c r="CI1" s="8">
        <f t="shared" ref="CI1:CN1" si="11">CH1+1</f>
        <v>45202</v>
      </c>
      <c r="CJ1" s="8">
        <f t="shared" si="11"/>
        <v>45203</v>
      </c>
      <c r="CK1" s="8">
        <f t="shared" si="11"/>
        <v>45204</v>
      </c>
      <c r="CL1" s="8">
        <f t="shared" si="11"/>
        <v>45205</v>
      </c>
      <c r="CM1" s="8">
        <f t="shared" si="11"/>
        <v>45206</v>
      </c>
      <c r="CN1" s="9">
        <f t="shared" si="11"/>
        <v>45207</v>
      </c>
      <c r="CO1" s="7">
        <f>CN1+1</f>
        <v>45208</v>
      </c>
      <c r="CP1" s="8">
        <f t="shared" ref="CP1:CU1" si="12">CO1+1</f>
        <v>45209</v>
      </c>
      <c r="CQ1" s="8">
        <f t="shared" si="12"/>
        <v>45210</v>
      </c>
      <c r="CR1" s="8">
        <f t="shared" si="12"/>
        <v>45211</v>
      </c>
      <c r="CS1" s="8">
        <f t="shared" si="12"/>
        <v>45212</v>
      </c>
      <c r="CT1" s="8">
        <f t="shared" si="12"/>
        <v>45213</v>
      </c>
      <c r="CU1" s="9">
        <f t="shared" si="12"/>
        <v>45214</v>
      </c>
      <c r="CV1" s="7">
        <f>CU1+1</f>
        <v>45215</v>
      </c>
      <c r="CW1" s="8">
        <f t="shared" ref="CW1:DB1" si="13">CV1+1</f>
        <v>45216</v>
      </c>
      <c r="CX1" s="8">
        <f t="shared" si="13"/>
        <v>45217</v>
      </c>
      <c r="CY1" s="8">
        <f t="shared" si="13"/>
        <v>45218</v>
      </c>
      <c r="CZ1" s="8">
        <f t="shared" si="13"/>
        <v>45219</v>
      </c>
      <c r="DA1" s="8">
        <f t="shared" si="13"/>
        <v>45220</v>
      </c>
      <c r="DB1" s="9">
        <f t="shared" si="13"/>
        <v>45221</v>
      </c>
      <c r="DC1" s="7">
        <f>DB1+1</f>
        <v>45222</v>
      </c>
      <c r="DD1" s="8">
        <f t="shared" ref="DD1:DI1" si="14">DC1+1</f>
        <v>45223</v>
      </c>
      <c r="DE1" s="8">
        <f t="shared" si="14"/>
        <v>45224</v>
      </c>
      <c r="DF1" s="8">
        <f t="shared" si="14"/>
        <v>45225</v>
      </c>
      <c r="DG1" s="8">
        <f t="shared" si="14"/>
        <v>45226</v>
      </c>
      <c r="DH1" s="8">
        <f t="shared" si="14"/>
        <v>45227</v>
      </c>
      <c r="DI1" s="9">
        <f t="shared" si="14"/>
        <v>45228</v>
      </c>
      <c r="DJ1" s="7">
        <f>DI1+1</f>
        <v>45229</v>
      </c>
      <c r="DK1" s="8">
        <f t="shared" ref="DK1:DP1" si="15">DJ1+1</f>
        <v>45230</v>
      </c>
      <c r="DL1" s="8">
        <f t="shared" si="15"/>
        <v>45231</v>
      </c>
      <c r="DM1" s="8">
        <f t="shared" si="15"/>
        <v>45232</v>
      </c>
      <c r="DN1" s="8">
        <f t="shared" si="15"/>
        <v>45233</v>
      </c>
      <c r="DO1" s="8">
        <f t="shared" si="15"/>
        <v>45234</v>
      </c>
      <c r="DP1" s="9">
        <f t="shared" si="15"/>
        <v>45235</v>
      </c>
      <c r="DQ1" s="7">
        <f>DP1+1</f>
        <v>45236</v>
      </c>
      <c r="DR1" s="8">
        <f t="shared" ref="DR1:DW1" si="16">DQ1+1</f>
        <v>45237</v>
      </c>
      <c r="DS1" s="8">
        <f t="shared" si="16"/>
        <v>45238</v>
      </c>
      <c r="DT1" s="8">
        <f t="shared" si="16"/>
        <v>45239</v>
      </c>
      <c r="DU1" s="8">
        <f t="shared" si="16"/>
        <v>45240</v>
      </c>
      <c r="DV1" s="8">
        <f t="shared" si="16"/>
        <v>45241</v>
      </c>
      <c r="DW1" s="9">
        <f t="shared" si="16"/>
        <v>45242</v>
      </c>
      <c r="DX1" s="7">
        <v>45229</v>
      </c>
      <c r="DY1" s="8">
        <f t="shared" ref="DY1:ED1" si="17">DX1+1</f>
        <v>45230</v>
      </c>
      <c r="DZ1" s="8">
        <f t="shared" si="17"/>
        <v>45231</v>
      </c>
      <c r="EA1" s="8">
        <f t="shared" si="17"/>
        <v>45232</v>
      </c>
      <c r="EB1" s="8">
        <f t="shared" si="17"/>
        <v>45233</v>
      </c>
      <c r="EC1" s="8">
        <f t="shared" si="17"/>
        <v>45234</v>
      </c>
      <c r="ED1" s="9">
        <f t="shared" si="17"/>
        <v>45235</v>
      </c>
      <c r="EE1" s="7">
        <f>ED1+1</f>
        <v>45236</v>
      </c>
      <c r="EF1" s="8">
        <f t="shared" ref="EF1:EK1" si="18">EE1+1</f>
        <v>45237</v>
      </c>
      <c r="EG1" s="8">
        <f t="shared" si="18"/>
        <v>45238</v>
      </c>
      <c r="EH1" s="8">
        <f t="shared" si="18"/>
        <v>45239</v>
      </c>
      <c r="EI1" s="8">
        <f t="shared" si="18"/>
        <v>45240</v>
      </c>
      <c r="EJ1" s="8">
        <f t="shared" si="18"/>
        <v>45241</v>
      </c>
      <c r="EK1" s="9">
        <f t="shared" si="18"/>
        <v>45242</v>
      </c>
      <c r="EL1" s="22">
        <v>45201</v>
      </c>
      <c r="EM1" s="20">
        <f t="shared" ref="EM1:ER1" si="19">EL1+1</f>
        <v>45202</v>
      </c>
      <c r="EN1" s="20">
        <f t="shared" si="19"/>
        <v>45203</v>
      </c>
      <c r="EO1" s="20">
        <f t="shared" si="19"/>
        <v>45204</v>
      </c>
      <c r="EP1" s="20">
        <f t="shared" si="19"/>
        <v>45205</v>
      </c>
      <c r="EQ1" s="20">
        <f t="shared" si="19"/>
        <v>45206</v>
      </c>
      <c r="ER1" s="21">
        <f t="shared" si="19"/>
        <v>45207</v>
      </c>
      <c r="ES1" s="22">
        <f>ER1+1</f>
        <v>45208</v>
      </c>
      <c r="ET1" s="20">
        <f t="shared" ref="ET1:EY1" si="20">ES1+1</f>
        <v>45209</v>
      </c>
      <c r="EU1" s="20">
        <f t="shared" si="20"/>
        <v>45210</v>
      </c>
      <c r="EV1" s="20">
        <f t="shared" si="20"/>
        <v>45211</v>
      </c>
      <c r="EW1" s="20">
        <f t="shared" si="20"/>
        <v>45212</v>
      </c>
      <c r="EX1" s="20">
        <f t="shared" si="20"/>
        <v>45213</v>
      </c>
      <c r="EY1" s="21">
        <f t="shared" si="20"/>
        <v>45214</v>
      </c>
      <c r="EZ1" s="23">
        <f>EY1+1</f>
        <v>45215</v>
      </c>
      <c r="FA1" s="24">
        <f t="shared" ref="FA1:GV1" si="21">EZ1+1</f>
        <v>45216</v>
      </c>
      <c r="FB1" s="24">
        <f t="shared" si="21"/>
        <v>45217</v>
      </c>
      <c r="FC1" s="24">
        <f t="shared" si="21"/>
        <v>45218</v>
      </c>
      <c r="FD1" s="24">
        <f t="shared" si="21"/>
        <v>45219</v>
      </c>
      <c r="FE1" s="24">
        <f t="shared" si="21"/>
        <v>45220</v>
      </c>
      <c r="FF1" s="25">
        <f t="shared" si="21"/>
        <v>45221</v>
      </c>
      <c r="FG1" s="23">
        <f t="shared" si="21"/>
        <v>45222</v>
      </c>
      <c r="FH1" s="24">
        <f t="shared" si="21"/>
        <v>45223</v>
      </c>
      <c r="FI1" s="24">
        <f t="shared" si="21"/>
        <v>45224</v>
      </c>
      <c r="FJ1" s="24">
        <f t="shared" si="21"/>
        <v>45225</v>
      </c>
      <c r="FK1" s="24">
        <f t="shared" si="21"/>
        <v>45226</v>
      </c>
      <c r="FL1" s="24">
        <f t="shared" si="21"/>
        <v>45227</v>
      </c>
      <c r="FM1" s="25">
        <f t="shared" si="21"/>
        <v>45228</v>
      </c>
      <c r="FN1" s="23">
        <f t="shared" si="21"/>
        <v>45229</v>
      </c>
      <c r="FO1" s="20">
        <f t="shared" si="21"/>
        <v>45230</v>
      </c>
      <c r="FP1" s="20">
        <f t="shared" si="21"/>
        <v>45231</v>
      </c>
      <c r="FQ1" s="20">
        <f t="shared" si="21"/>
        <v>45232</v>
      </c>
      <c r="FR1" s="20">
        <f t="shared" si="21"/>
        <v>45233</v>
      </c>
      <c r="FS1" s="20">
        <f t="shared" si="21"/>
        <v>45234</v>
      </c>
      <c r="FT1" s="44">
        <f t="shared" si="21"/>
        <v>45235</v>
      </c>
      <c r="FU1" s="23">
        <f t="shared" si="21"/>
        <v>45236</v>
      </c>
      <c r="FV1" s="24">
        <f t="shared" si="21"/>
        <v>45237</v>
      </c>
      <c r="FW1" s="24">
        <f t="shared" si="21"/>
        <v>45238</v>
      </c>
      <c r="FX1" s="24">
        <f t="shared" si="21"/>
        <v>45239</v>
      </c>
      <c r="FY1" s="24">
        <f t="shared" si="21"/>
        <v>45240</v>
      </c>
      <c r="FZ1" s="24">
        <f t="shared" si="21"/>
        <v>45241</v>
      </c>
      <c r="GA1" s="25">
        <f t="shared" si="21"/>
        <v>45242</v>
      </c>
      <c r="GB1" s="23">
        <f t="shared" si="21"/>
        <v>45243</v>
      </c>
      <c r="GC1" s="24">
        <f t="shared" si="21"/>
        <v>45244</v>
      </c>
      <c r="GD1" s="24">
        <f t="shared" si="21"/>
        <v>45245</v>
      </c>
      <c r="GE1" s="24">
        <f t="shared" si="21"/>
        <v>45246</v>
      </c>
      <c r="GF1" s="24">
        <f t="shared" si="21"/>
        <v>45247</v>
      </c>
      <c r="GG1" s="24">
        <f t="shared" si="21"/>
        <v>45248</v>
      </c>
      <c r="GH1" s="25">
        <f t="shared" si="21"/>
        <v>45249</v>
      </c>
      <c r="GI1" s="23">
        <f t="shared" si="21"/>
        <v>45250</v>
      </c>
      <c r="GJ1" s="24">
        <f t="shared" si="21"/>
        <v>45251</v>
      </c>
      <c r="GK1" s="24">
        <f t="shared" si="21"/>
        <v>45252</v>
      </c>
      <c r="GL1" s="24">
        <f t="shared" si="21"/>
        <v>45253</v>
      </c>
      <c r="GM1" s="24">
        <f t="shared" si="21"/>
        <v>45254</v>
      </c>
      <c r="GN1" s="24">
        <f t="shared" si="21"/>
        <v>45255</v>
      </c>
      <c r="GO1" s="25">
        <f t="shared" si="21"/>
        <v>45256</v>
      </c>
      <c r="GP1" s="23">
        <f t="shared" si="21"/>
        <v>45257</v>
      </c>
      <c r="GQ1" s="24">
        <f t="shared" si="21"/>
        <v>45258</v>
      </c>
      <c r="GR1" s="24">
        <f t="shared" si="21"/>
        <v>45259</v>
      </c>
      <c r="GS1" s="24">
        <f t="shared" si="21"/>
        <v>45260</v>
      </c>
      <c r="GT1" s="24">
        <f t="shared" si="21"/>
        <v>45261</v>
      </c>
      <c r="GU1" s="24">
        <f t="shared" si="21"/>
        <v>45262</v>
      </c>
      <c r="GV1" s="104">
        <f t="shared" si="21"/>
        <v>45263</v>
      </c>
      <c r="GW1" s="112">
        <v>45264</v>
      </c>
      <c r="GX1" s="113">
        <f>GW1+1</f>
        <v>45265</v>
      </c>
      <c r="GY1" s="113">
        <f t="shared" ref="GY1:HC1" si="22">GX1+1</f>
        <v>45266</v>
      </c>
      <c r="GZ1" s="113">
        <f t="shared" si="22"/>
        <v>45267</v>
      </c>
      <c r="HA1" s="113">
        <f t="shared" si="22"/>
        <v>45268</v>
      </c>
      <c r="HB1" s="113">
        <f t="shared" si="22"/>
        <v>45269</v>
      </c>
      <c r="HC1" s="115">
        <f t="shared" si="22"/>
        <v>45270</v>
      </c>
      <c r="HD1" s="112">
        <v>45274</v>
      </c>
      <c r="HE1" s="112">
        <f t="shared" ref="HE1:JP1" si="23">HD1+1</f>
        <v>45275</v>
      </c>
      <c r="HF1" s="112">
        <f t="shared" si="23"/>
        <v>45276</v>
      </c>
      <c r="HG1" s="112">
        <f t="shared" si="23"/>
        <v>45277</v>
      </c>
      <c r="HH1" s="112">
        <f t="shared" si="23"/>
        <v>45278</v>
      </c>
      <c r="HI1" s="112">
        <f t="shared" si="23"/>
        <v>45279</v>
      </c>
      <c r="HJ1" s="112">
        <f t="shared" si="23"/>
        <v>45280</v>
      </c>
      <c r="HK1" s="112">
        <f t="shared" si="23"/>
        <v>45281</v>
      </c>
      <c r="HL1" s="112">
        <f t="shared" si="23"/>
        <v>45282</v>
      </c>
      <c r="HM1" s="112">
        <f t="shared" si="23"/>
        <v>45283</v>
      </c>
      <c r="HN1" s="112">
        <f t="shared" si="23"/>
        <v>45284</v>
      </c>
      <c r="HO1" s="112">
        <f t="shared" si="23"/>
        <v>45285</v>
      </c>
      <c r="HP1" s="112">
        <f t="shared" si="23"/>
        <v>45286</v>
      </c>
      <c r="HQ1" s="112">
        <f t="shared" si="23"/>
        <v>45287</v>
      </c>
      <c r="HR1" s="112">
        <f t="shared" si="23"/>
        <v>45288</v>
      </c>
      <c r="HS1" s="112">
        <f t="shared" si="23"/>
        <v>45289</v>
      </c>
      <c r="HT1" s="112">
        <f t="shared" si="23"/>
        <v>45290</v>
      </c>
      <c r="HU1" s="112">
        <f t="shared" si="23"/>
        <v>45291</v>
      </c>
      <c r="HV1" s="112">
        <f t="shared" si="23"/>
        <v>45292</v>
      </c>
      <c r="HW1" s="112">
        <f t="shared" si="23"/>
        <v>45293</v>
      </c>
      <c r="HX1" s="112">
        <f t="shared" si="23"/>
        <v>45294</v>
      </c>
      <c r="HY1" s="112">
        <f t="shared" si="23"/>
        <v>45295</v>
      </c>
      <c r="HZ1" s="112">
        <f t="shared" si="23"/>
        <v>45296</v>
      </c>
      <c r="IA1" s="112">
        <f t="shared" si="23"/>
        <v>45297</v>
      </c>
      <c r="IB1" s="112">
        <f t="shared" si="23"/>
        <v>45298</v>
      </c>
      <c r="IC1" s="112">
        <f t="shared" si="23"/>
        <v>45299</v>
      </c>
      <c r="ID1" s="112">
        <f t="shared" si="23"/>
        <v>45300</v>
      </c>
      <c r="IE1" s="112">
        <f t="shared" si="23"/>
        <v>45301</v>
      </c>
      <c r="IF1" s="112">
        <f t="shared" si="23"/>
        <v>45302</v>
      </c>
      <c r="IG1" s="112">
        <f t="shared" si="23"/>
        <v>45303</v>
      </c>
      <c r="IH1" s="112">
        <f t="shared" si="23"/>
        <v>45304</v>
      </c>
      <c r="II1" s="112">
        <f t="shared" si="23"/>
        <v>45305</v>
      </c>
      <c r="IJ1" s="112">
        <f t="shared" si="23"/>
        <v>45306</v>
      </c>
      <c r="IK1" s="112">
        <f t="shared" si="23"/>
        <v>45307</v>
      </c>
      <c r="IL1" s="112">
        <f t="shared" si="23"/>
        <v>45308</v>
      </c>
      <c r="IM1" s="112">
        <f t="shared" si="23"/>
        <v>45309</v>
      </c>
      <c r="IN1" s="113">
        <f t="shared" si="23"/>
        <v>45310</v>
      </c>
      <c r="IO1" s="113">
        <f t="shared" si="23"/>
        <v>45311</v>
      </c>
      <c r="IP1" s="113">
        <f t="shared" si="23"/>
        <v>45312</v>
      </c>
      <c r="IQ1" s="113">
        <f t="shared" si="23"/>
        <v>45313</v>
      </c>
      <c r="IR1" s="113">
        <f t="shared" si="23"/>
        <v>45314</v>
      </c>
      <c r="IS1" s="114">
        <f t="shared" si="23"/>
        <v>45315</v>
      </c>
      <c r="IT1" s="112">
        <f t="shared" si="23"/>
        <v>45316</v>
      </c>
      <c r="IU1" s="113">
        <f t="shared" si="23"/>
        <v>45317</v>
      </c>
      <c r="IV1" s="113">
        <f t="shared" si="23"/>
        <v>45318</v>
      </c>
      <c r="IW1" s="113">
        <f t="shared" si="23"/>
        <v>45319</v>
      </c>
      <c r="IX1" s="113">
        <f t="shared" si="23"/>
        <v>45320</v>
      </c>
      <c r="IY1" s="113">
        <f t="shared" si="23"/>
        <v>45321</v>
      </c>
      <c r="IZ1" s="114">
        <f t="shared" si="23"/>
        <v>45322</v>
      </c>
      <c r="JA1" s="112">
        <f t="shared" si="23"/>
        <v>45323</v>
      </c>
      <c r="JB1" s="113">
        <f t="shared" si="23"/>
        <v>45324</v>
      </c>
      <c r="JC1" s="113">
        <f t="shared" si="23"/>
        <v>45325</v>
      </c>
      <c r="JD1" s="113">
        <v>45338</v>
      </c>
      <c r="JE1" s="113">
        <f t="shared" si="23"/>
        <v>45339</v>
      </c>
      <c r="JF1" s="113">
        <f t="shared" si="23"/>
        <v>45340</v>
      </c>
      <c r="JG1" s="114">
        <f t="shared" si="23"/>
        <v>45341</v>
      </c>
      <c r="JH1" s="112">
        <f t="shared" si="23"/>
        <v>45342</v>
      </c>
      <c r="JI1" s="113">
        <f t="shared" si="23"/>
        <v>45343</v>
      </c>
      <c r="JJ1" s="113">
        <f t="shared" si="23"/>
        <v>45344</v>
      </c>
      <c r="JK1" s="113">
        <f t="shared" si="23"/>
        <v>45345</v>
      </c>
      <c r="JL1" s="113">
        <f t="shared" si="23"/>
        <v>45346</v>
      </c>
      <c r="JM1" s="113">
        <f t="shared" si="23"/>
        <v>45347</v>
      </c>
      <c r="JN1" s="114">
        <f t="shared" si="23"/>
        <v>45348</v>
      </c>
      <c r="JO1" s="112">
        <f t="shared" si="23"/>
        <v>45349</v>
      </c>
      <c r="JP1" s="113">
        <f t="shared" si="23"/>
        <v>45350</v>
      </c>
      <c r="JQ1" s="113">
        <f t="shared" ref="JQ1:JU1" si="24">JP1+1</f>
        <v>45351</v>
      </c>
      <c r="JR1" s="113">
        <f t="shared" si="24"/>
        <v>45352</v>
      </c>
      <c r="JS1" s="113">
        <f t="shared" si="24"/>
        <v>45353</v>
      </c>
      <c r="JT1" s="113">
        <f t="shared" si="24"/>
        <v>45354</v>
      </c>
      <c r="JU1" s="114">
        <f t="shared" si="24"/>
        <v>45355</v>
      </c>
      <c r="JV1" s="112">
        <f>JU1+1</f>
        <v>45356</v>
      </c>
      <c r="JW1" s="113">
        <f t="shared" ref="JW1:KE1" si="25">JV1+1</f>
        <v>45357</v>
      </c>
      <c r="JX1" s="113">
        <f t="shared" si="25"/>
        <v>45358</v>
      </c>
      <c r="JY1" s="113">
        <f t="shared" si="25"/>
        <v>45359</v>
      </c>
      <c r="JZ1" s="113">
        <f t="shared" si="25"/>
        <v>45360</v>
      </c>
      <c r="KA1" s="113">
        <f t="shared" si="25"/>
        <v>45361</v>
      </c>
      <c r="KB1" s="114">
        <f t="shared" si="25"/>
        <v>45362</v>
      </c>
      <c r="KC1" s="112">
        <f t="shared" si="25"/>
        <v>45363</v>
      </c>
      <c r="KD1" s="113">
        <f t="shared" si="25"/>
        <v>45364</v>
      </c>
      <c r="KE1" s="113">
        <f t="shared" si="25"/>
        <v>45365</v>
      </c>
      <c r="KF1" s="112">
        <f>KE1+1</f>
        <v>45366</v>
      </c>
      <c r="KG1" s="113">
        <f t="shared" ref="KG1:KO1" si="26">KF1+1</f>
        <v>45367</v>
      </c>
      <c r="KH1" s="113">
        <f t="shared" si="26"/>
        <v>45368</v>
      </c>
      <c r="KI1" s="113">
        <f t="shared" si="26"/>
        <v>45369</v>
      </c>
      <c r="KJ1" s="113">
        <f t="shared" si="26"/>
        <v>45370</v>
      </c>
      <c r="KK1" s="113">
        <f t="shared" si="26"/>
        <v>45371</v>
      </c>
      <c r="KL1" s="114">
        <f t="shared" si="26"/>
        <v>45372</v>
      </c>
      <c r="KM1" s="112">
        <f t="shared" si="26"/>
        <v>45373</v>
      </c>
      <c r="KN1" s="113">
        <f t="shared" si="26"/>
        <v>45374</v>
      </c>
      <c r="KO1" s="113">
        <f t="shared" si="26"/>
        <v>45375</v>
      </c>
      <c r="KP1" s="112">
        <f>KO1+1</f>
        <v>45376</v>
      </c>
      <c r="KQ1" s="113">
        <f t="shared" ref="KQ1:LF1" si="27">KP1+1</f>
        <v>45377</v>
      </c>
      <c r="KR1" s="113">
        <f t="shared" si="27"/>
        <v>45378</v>
      </c>
      <c r="KS1" s="113">
        <f t="shared" si="27"/>
        <v>45379</v>
      </c>
      <c r="KT1" s="113">
        <f t="shared" si="27"/>
        <v>45380</v>
      </c>
      <c r="KU1" s="113">
        <f t="shared" si="27"/>
        <v>45381</v>
      </c>
      <c r="KV1" s="114">
        <f t="shared" si="27"/>
        <v>45382</v>
      </c>
      <c r="KW1" s="112">
        <f t="shared" si="27"/>
        <v>45383</v>
      </c>
      <c r="KX1" s="113">
        <f t="shared" si="27"/>
        <v>45384</v>
      </c>
      <c r="KY1" s="113">
        <f t="shared" si="27"/>
        <v>45385</v>
      </c>
      <c r="KZ1" s="20">
        <f t="shared" si="27"/>
        <v>45386</v>
      </c>
      <c r="LA1" s="20">
        <f t="shared" si="27"/>
        <v>45387</v>
      </c>
      <c r="LB1" s="20">
        <f t="shared" si="27"/>
        <v>45388</v>
      </c>
      <c r="LC1" s="20">
        <f t="shared" si="27"/>
        <v>45389</v>
      </c>
      <c r="LD1" s="20">
        <f t="shared" si="27"/>
        <v>45390</v>
      </c>
      <c r="LE1" s="20">
        <f t="shared" si="27"/>
        <v>45391</v>
      </c>
      <c r="LF1" s="20">
        <f t="shared" si="27"/>
        <v>45392</v>
      </c>
    </row>
    <row r="2" spans="1:318" ht="37.200000000000003" customHeight="1" thickBot="1" x14ac:dyDescent="0.35">
      <c r="A2" s="300"/>
      <c r="B2" s="301"/>
      <c r="C2" s="302"/>
      <c r="D2" s="303"/>
      <c r="E2" s="304"/>
      <c r="F2" s="304"/>
      <c r="G2" s="304"/>
      <c r="H2" s="305"/>
      <c r="I2" s="306"/>
      <c r="J2" s="304"/>
      <c r="K2" s="304"/>
      <c r="L2" s="304"/>
      <c r="M2" s="304"/>
      <c r="N2" s="304"/>
      <c r="O2" s="305"/>
      <c r="P2" s="306"/>
      <c r="Q2" s="304"/>
      <c r="R2" s="304"/>
      <c r="S2" s="304"/>
      <c r="T2" s="304"/>
      <c r="U2" s="304"/>
      <c r="V2" s="305"/>
      <c r="W2" s="306"/>
      <c r="X2" s="304"/>
      <c r="Y2" s="304"/>
      <c r="Z2" s="304"/>
      <c r="AA2" s="304"/>
      <c r="AB2" s="304"/>
      <c r="AC2" s="305"/>
      <c r="AD2" s="306"/>
      <c r="AE2" s="304"/>
      <c r="AF2" s="304"/>
      <c r="AG2" s="304"/>
      <c r="AH2" s="304"/>
      <c r="AI2" s="304"/>
      <c r="AJ2" s="305"/>
      <c r="AK2" s="306"/>
      <c r="AL2" s="304"/>
      <c r="AM2" s="304"/>
      <c r="AN2" s="304"/>
      <c r="AO2" s="304"/>
      <c r="AP2" s="304"/>
      <c r="AQ2" s="307"/>
      <c r="AR2" s="306"/>
      <c r="AS2" s="304"/>
      <c r="AT2" s="304"/>
      <c r="AU2" s="304"/>
      <c r="AV2" s="304"/>
      <c r="AW2" s="304"/>
      <c r="AX2" s="305"/>
      <c r="AY2" s="306"/>
      <c r="AZ2" s="304"/>
      <c r="BA2" s="304"/>
      <c r="BB2" s="304"/>
      <c r="BC2" s="304"/>
      <c r="BD2" s="304"/>
      <c r="BE2" s="305"/>
      <c r="BF2" s="303"/>
      <c r="BG2" s="304"/>
      <c r="BH2" s="304"/>
      <c r="BI2" s="304"/>
      <c r="BJ2" s="304"/>
      <c r="BK2" s="304"/>
      <c r="BL2" s="305"/>
      <c r="BM2" s="306"/>
      <c r="BN2" s="304"/>
      <c r="BO2" s="304"/>
      <c r="BP2" s="304"/>
      <c r="BQ2" s="304"/>
      <c r="BR2" s="304"/>
      <c r="BS2" s="305"/>
      <c r="BT2" s="306"/>
      <c r="BU2" s="304"/>
      <c r="BV2" s="304"/>
      <c r="BW2" s="304"/>
      <c r="BX2" s="304"/>
      <c r="BY2" s="304"/>
      <c r="BZ2" s="305"/>
      <c r="CA2" s="306"/>
      <c r="CB2" s="304"/>
      <c r="CC2" s="304"/>
      <c r="CD2" s="304"/>
      <c r="CE2" s="304"/>
      <c r="CF2" s="304"/>
      <c r="CG2" s="305"/>
      <c r="CH2" s="306"/>
      <c r="CI2" s="304"/>
      <c r="CJ2" s="304"/>
      <c r="CK2" s="304"/>
      <c r="CL2" s="304"/>
      <c r="CM2" s="304"/>
      <c r="CN2" s="305"/>
      <c r="CO2" s="306"/>
      <c r="CP2" s="304"/>
      <c r="CQ2" s="304"/>
      <c r="CR2" s="304"/>
      <c r="CS2" s="304"/>
      <c r="CT2" s="304"/>
      <c r="CU2" s="305"/>
      <c r="CV2" s="306"/>
      <c r="CW2" s="304"/>
      <c r="CX2" s="304"/>
      <c r="CY2" s="304"/>
      <c r="CZ2" s="304"/>
      <c r="DA2" s="304"/>
      <c r="DB2" s="305"/>
      <c r="DC2" s="306"/>
      <c r="DD2" s="304"/>
      <c r="DE2" s="304"/>
      <c r="DF2" s="304"/>
      <c r="DG2" s="304"/>
      <c r="DH2" s="304"/>
      <c r="DI2" s="305"/>
      <c r="DJ2" s="306"/>
      <c r="DK2" s="304"/>
      <c r="DL2" s="304"/>
      <c r="DM2" s="304"/>
      <c r="DN2" s="304"/>
      <c r="DO2" s="304"/>
      <c r="DP2" s="305"/>
      <c r="DQ2" s="306"/>
      <c r="DR2" s="304"/>
      <c r="DS2" s="304"/>
      <c r="DT2" s="304"/>
      <c r="DU2" s="304"/>
      <c r="DV2" s="304"/>
      <c r="DW2" s="305"/>
      <c r="DX2" s="306"/>
      <c r="DY2" s="304"/>
      <c r="DZ2" s="304"/>
      <c r="EA2" s="304"/>
      <c r="EB2" s="304"/>
      <c r="EC2" s="304"/>
      <c r="ED2" s="305"/>
      <c r="EE2" s="306"/>
      <c r="EF2" s="304"/>
      <c r="EG2" s="304"/>
      <c r="EH2" s="304"/>
      <c r="EI2" s="304"/>
      <c r="EJ2" s="304"/>
      <c r="EK2" s="305"/>
      <c r="EL2" s="308"/>
      <c r="EM2" s="309"/>
      <c r="EN2" s="309"/>
      <c r="EO2" s="309"/>
      <c r="EP2" s="309"/>
      <c r="EQ2" s="309"/>
      <c r="ER2" s="309"/>
      <c r="ES2" s="309"/>
      <c r="ET2" s="309"/>
      <c r="EU2" s="309"/>
      <c r="EV2" s="310"/>
      <c r="EW2" s="310"/>
      <c r="EX2" s="307"/>
      <c r="EY2" s="311"/>
      <c r="EZ2" s="308"/>
      <c r="FA2" s="309"/>
      <c r="FB2" s="309"/>
      <c r="FC2" s="309"/>
      <c r="FD2" s="309"/>
      <c r="FE2" s="309"/>
      <c r="FF2" s="309"/>
      <c r="FG2" s="309"/>
      <c r="FH2" s="309"/>
      <c r="FI2" s="309"/>
      <c r="FJ2" s="309"/>
      <c r="FK2" s="309"/>
      <c r="FL2" s="309"/>
      <c r="FM2" s="309"/>
      <c r="FN2" s="309"/>
      <c r="FO2" s="309"/>
      <c r="FP2" s="309"/>
      <c r="FQ2" s="309"/>
      <c r="FR2" s="310"/>
      <c r="FS2" s="44"/>
      <c r="FT2" s="309"/>
      <c r="FU2" s="308"/>
      <c r="FV2" s="309"/>
      <c r="FW2" s="309"/>
      <c r="FX2" s="309"/>
      <c r="FY2" s="309"/>
      <c r="FZ2" s="309"/>
      <c r="GA2" s="309"/>
      <c r="GB2" s="309"/>
      <c r="GC2" s="309"/>
      <c r="GD2" s="309"/>
      <c r="GE2" s="309"/>
      <c r="GF2" s="309"/>
      <c r="GG2" s="309"/>
      <c r="GH2" s="309"/>
      <c r="GI2" s="309"/>
      <c r="GJ2" s="309"/>
      <c r="GK2" s="309"/>
      <c r="GL2" s="309"/>
      <c r="GM2" s="309"/>
      <c r="GN2" s="309"/>
      <c r="GO2" s="309"/>
      <c r="GP2" s="309"/>
      <c r="GQ2" s="309"/>
      <c r="GR2" s="309"/>
      <c r="GS2" s="309"/>
      <c r="GT2" s="309"/>
      <c r="GU2" s="309"/>
      <c r="GV2" s="309"/>
      <c r="GW2" s="312"/>
      <c r="GX2" s="313"/>
      <c r="GY2" s="313"/>
      <c r="GZ2" s="313"/>
      <c r="HA2" s="313"/>
      <c r="HB2" s="313"/>
      <c r="HC2" s="313"/>
      <c r="HD2" s="312"/>
      <c r="HE2" s="313"/>
      <c r="HF2" s="313"/>
      <c r="HG2" s="313"/>
      <c r="HH2" s="313"/>
      <c r="HI2" s="313"/>
      <c r="HJ2" s="313"/>
      <c r="HK2" s="312"/>
      <c r="HL2" s="313"/>
      <c r="HM2" s="313"/>
      <c r="HN2" s="313"/>
      <c r="HO2" s="313"/>
      <c r="HP2" s="313"/>
      <c r="HQ2" s="313"/>
      <c r="HR2" s="314"/>
      <c r="HS2" s="315"/>
      <c r="HT2" s="315"/>
      <c r="HU2" s="315"/>
      <c r="HV2" s="315"/>
      <c r="HW2" s="315"/>
      <c r="HX2" s="315"/>
      <c r="HY2" s="314"/>
      <c r="HZ2" s="315"/>
      <c r="IA2" s="315"/>
      <c r="IB2" s="315"/>
      <c r="IC2" s="315"/>
      <c r="ID2" s="315"/>
      <c r="IE2" s="315"/>
      <c r="IF2" s="314"/>
      <c r="IG2" s="315"/>
      <c r="IH2" s="315"/>
      <c r="II2" s="315"/>
      <c r="IJ2" s="315"/>
      <c r="IK2" s="315"/>
      <c r="IL2" s="315"/>
      <c r="IM2" s="314"/>
      <c r="IN2" s="315"/>
      <c r="IO2" s="315"/>
      <c r="IP2" s="315"/>
      <c r="IQ2" s="315"/>
      <c r="IR2" s="315"/>
      <c r="IS2" s="316"/>
      <c r="IT2" s="314"/>
      <c r="IU2" s="315"/>
      <c r="IV2" s="315"/>
      <c r="IW2" s="315"/>
      <c r="IX2" s="315"/>
      <c r="IY2" s="315"/>
      <c r="IZ2" s="316"/>
      <c r="JA2" s="314"/>
      <c r="JB2" s="315"/>
      <c r="JC2" s="315"/>
      <c r="JD2" s="317"/>
      <c r="JE2" s="317"/>
      <c r="JF2" s="317"/>
      <c r="JG2" s="317"/>
      <c r="JH2" s="317"/>
      <c r="JI2" s="317"/>
      <c r="JJ2" s="317"/>
      <c r="JK2" s="317"/>
      <c r="JL2" s="317"/>
      <c r="JM2" s="317"/>
      <c r="JN2" s="317"/>
      <c r="JO2" s="317"/>
      <c r="JP2" s="317"/>
      <c r="JQ2" s="317"/>
      <c r="JR2" s="317"/>
      <c r="JS2" s="351" t="s">
        <v>216</v>
      </c>
      <c r="JT2" s="351"/>
      <c r="JU2" s="351"/>
      <c r="JV2" s="351"/>
      <c r="JW2" s="351"/>
      <c r="JX2" s="317"/>
      <c r="JY2" s="317"/>
      <c r="JZ2" s="317"/>
      <c r="KA2" s="317"/>
      <c r="KB2" s="318"/>
      <c r="KC2" s="319"/>
      <c r="KD2" s="317"/>
      <c r="KE2" s="317"/>
      <c r="KF2" s="317"/>
      <c r="KG2" s="317"/>
      <c r="KH2" s="317"/>
      <c r="KI2" s="317"/>
      <c r="KJ2" s="317"/>
      <c r="KK2" s="317"/>
      <c r="KL2" s="318"/>
      <c r="KM2" s="319"/>
      <c r="KN2" s="317"/>
      <c r="KO2" s="317"/>
      <c r="KP2" s="317"/>
      <c r="KQ2" s="317"/>
      <c r="KR2" s="317"/>
      <c r="KS2" s="317"/>
      <c r="KT2" s="317"/>
      <c r="KU2" s="317"/>
      <c r="KV2" s="318"/>
      <c r="KW2" s="351" t="s">
        <v>216</v>
      </c>
      <c r="KX2" s="351"/>
      <c r="KY2" s="351"/>
      <c r="KZ2" s="351"/>
      <c r="LA2" s="351"/>
      <c r="LB2" s="309"/>
      <c r="LC2" s="309"/>
      <c r="LD2" s="309"/>
      <c r="LE2" s="309"/>
      <c r="LF2" s="309"/>
    </row>
    <row r="3" spans="1:318" ht="30" customHeight="1" thickBot="1" x14ac:dyDescent="0.35">
      <c r="A3" s="240"/>
      <c r="B3" s="241"/>
      <c r="C3" s="242"/>
      <c r="D3" s="18">
        <v>3</v>
      </c>
      <c r="E3" s="14">
        <v>4</v>
      </c>
      <c r="F3" s="14">
        <v>5</v>
      </c>
      <c r="G3" s="14">
        <v>6</v>
      </c>
      <c r="H3" s="15">
        <v>7</v>
      </c>
      <c r="I3" s="12">
        <v>1</v>
      </c>
      <c r="J3" s="14">
        <v>2</v>
      </c>
      <c r="K3" s="14">
        <v>3</v>
      </c>
      <c r="L3" s="14">
        <v>4</v>
      </c>
      <c r="M3" s="14">
        <v>5</v>
      </c>
      <c r="N3" s="14">
        <v>6</v>
      </c>
      <c r="O3" s="15">
        <v>7</v>
      </c>
      <c r="P3" s="12">
        <v>1</v>
      </c>
      <c r="Q3" s="14">
        <v>2</v>
      </c>
      <c r="R3" s="14">
        <v>3</v>
      </c>
      <c r="S3" s="14">
        <v>4</v>
      </c>
      <c r="T3" s="14">
        <v>5</v>
      </c>
      <c r="U3" s="14">
        <v>6</v>
      </c>
      <c r="V3" s="15">
        <v>7</v>
      </c>
      <c r="W3" s="12">
        <v>1</v>
      </c>
      <c r="X3" s="14">
        <v>2</v>
      </c>
      <c r="Y3" s="14">
        <v>3</v>
      </c>
      <c r="Z3" s="14">
        <v>4</v>
      </c>
      <c r="AA3" s="14">
        <v>5</v>
      </c>
      <c r="AB3" s="14">
        <v>6</v>
      </c>
      <c r="AC3" s="15">
        <v>7</v>
      </c>
      <c r="AD3" s="12">
        <v>1</v>
      </c>
      <c r="AE3" s="14">
        <v>2</v>
      </c>
      <c r="AF3" s="14">
        <v>3</v>
      </c>
      <c r="AG3" s="14">
        <v>4</v>
      </c>
      <c r="AH3" s="14">
        <v>5</v>
      </c>
      <c r="AI3" s="14">
        <v>6</v>
      </c>
      <c r="AJ3" s="15">
        <v>7</v>
      </c>
      <c r="AK3" s="12">
        <v>1</v>
      </c>
      <c r="AL3" s="14">
        <v>2</v>
      </c>
      <c r="AM3" s="14">
        <v>3</v>
      </c>
      <c r="AN3" s="14">
        <v>4</v>
      </c>
      <c r="AO3" s="14">
        <v>5</v>
      </c>
      <c r="AP3" s="14">
        <v>6</v>
      </c>
      <c r="AQ3" s="13">
        <v>7</v>
      </c>
      <c r="AR3" s="12">
        <v>1</v>
      </c>
      <c r="AS3" s="14">
        <v>2</v>
      </c>
      <c r="AT3" s="14">
        <v>3</v>
      </c>
      <c r="AU3" s="14">
        <v>4</v>
      </c>
      <c r="AV3" s="14">
        <v>5</v>
      </c>
      <c r="AW3" s="14">
        <v>6</v>
      </c>
      <c r="AX3" s="15">
        <v>7</v>
      </c>
      <c r="AY3" s="12">
        <v>1</v>
      </c>
      <c r="AZ3" s="14">
        <v>2</v>
      </c>
      <c r="BA3" s="14">
        <v>3</v>
      </c>
      <c r="BB3" s="14">
        <v>4</v>
      </c>
      <c r="BC3" s="14">
        <v>5</v>
      </c>
      <c r="BD3" s="14">
        <v>6</v>
      </c>
      <c r="BE3" s="15">
        <v>7</v>
      </c>
      <c r="BF3" s="18">
        <v>1</v>
      </c>
      <c r="BG3" s="14">
        <v>2</v>
      </c>
      <c r="BH3" s="14">
        <v>3</v>
      </c>
      <c r="BI3" s="14">
        <v>4</v>
      </c>
      <c r="BJ3" s="14">
        <v>5</v>
      </c>
      <c r="BK3" s="14">
        <v>6</v>
      </c>
      <c r="BL3" s="15">
        <v>7</v>
      </c>
      <c r="BM3" s="12">
        <v>1</v>
      </c>
      <c r="BN3" s="14">
        <v>2</v>
      </c>
      <c r="BO3" s="14">
        <v>3</v>
      </c>
      <c r="BP3" s="14">
        <v>4</v>
      </c>
      <c r="BQ3" s="14">
        <v>5</v>
      </c>
      <c r="BR3" s="14">
        <v>6</v>
      </c>
      <c r="BS3" s="15">
        <v>7</v>
      </c>
      <c r="BT3" s="12">
        <v>1</v>
      </c>
      <c r="BU3" s="14">
        <v>2</v>
      </c>
      <c r="BV3" s="14">
        <v>3</v>
      </c>
      <c r="BW3" s="14">
        <v>4</v>
      </c>
      <c r="BX3" s="14">
        <v>5</v>
      </c>
      <c r="BY3" s="14">
        <v>6</v>
      </c>
      <c r="BZ3" s="15">
        <v>7</v>
      </c>
      <c r="CA3" s="12">
        <v>1</v>
      </c>
      <c r="CB3" s="14">
        <v>2</v>
      </c>
      <c r="CC3" s="14">
        <v>3</v>
      </c>
      <c r="CD3" s="14">
        <v>4</v>
      </c>
      <c r="CE3" s="14">
        <v>5</v>
      </c>
      <c r="CF3" s="14">
        <v>6</v>
      </c>
      <c r="CG3" s="15">
        <v>7</v>
      </c>
      <c r="CH3" s="12">
        <v>1</v>
      </c>
      <c r="CI3" s="14">
        <v>2</v>
      </c>
      <c r="CJ3" s="14">
        <v>3</v>
      </c>
      <c r="CK3" s="14">
        <v>4</v>
      </c>
      <c r="CL3" s="14">
        <v>5</v>
      </c>
      <c r="CM3" s="14">
        <v>6</v>
      </c>
      <c r="CN3" s="15">
        <v>7</v>
      </c>
      <c r="CO3" s="12">
        <v>1</v>
      </c>
      <c r="CP3" s="14">
        <v>2</v>
      </c>
      <c r="CQ3" s="14">
        <v>3</v>
      </c>
      <c r="CR3" s="14">
        <v>4</v>
      </c>
      <c r="CS3" s="14">
        <v>5</v>
      </c>
      <c r="CT3" s="14">
        <v>6</v>
      </c>
      <c r="CU3" s="15">
        <v>7</v>
      </c>
      <c r="CV3" s="12">
        <v>1</v>
      </c>
      <c r="CW3" s="14">
        <v>2</v>
      </c>
      <c r="CX3" s="14">
        <v>3</v>
      </c>
      <c r="CY3" s="14">
        <v>4</v>
      </c>
      <c r="CZ3" s="14">
        <v>5</v>
      </c>
      <c r="DA3" s="14">
        <v>6</v>
      </c>
      <c r="DB3" s="15">
        <v>7</v>
      </c>
      <c r="DC3" s="12">
        <v>1</v>
      </c>
      <c r="DD3" s="14">
        <v>2</v>
      </c>
      <c r="DE3" s="14">
        <v>3</v>
      </c>
      <c r="DF3" s="14">
        <v>4</v>
      </c>
      <c r="DG3" s="14">
        <v>5</v>
      </c>
      <c r="DH3" s="14">
        <v>6</v>
      </c>
      <c r="DI3" s="15">
        <v>7</v>
      </c>
      <c r="DJ3" s="12">
        <v>1</v>
      </c>
      <c r="DK3" s="14">
        <v>2</v>
      </c>
      <c r="DL3" s="14">
        <v>3</v>
      </c>
      <c r="DM3" s="14">
        <v>4</v>
      </c>
      <c r="DN3" s="14">
        <v>5</v>
      </c>
      <c r="DO3" s="14">
        <v>6</v>
      </c>
      <c r="DP3" s="15">
        <v>7</v>
      </c>
      <c r="DQ3" s="12">
        <v>1</v>
      </c>
      <c r="DR3" s="14">
        <v>2</v>
      </c>
      <c r="DS3" s="14">
        <v>3</v>
      </c>
      <c r="DT3" s="14">
        <v>4</v>
      </c>
      <c r="DU3" s="14">
        <v>5</v>
      </c>
      <c r="DV3" s="14">
        <v>6</v>
      </c>
      <c r="DW3" s="15">
        <v>7</v>
      </c>
      <c r="DX3" s="12">
        <v>1</v>
      </c>
      <c r="DY3" s="14">
        <v>2</v>
      </c>
      <c r="DZ3" s="14">
        <v>3</v>
      </c>
      <c r="EA3" s="14">
        <v>4</v>
      </c>
      <c r="EB3" s="14">
        <v>5</v>
      </c>
      <c r="EC3" s="14">
        <v>6</v>
      </c>
      <c r="ED3" s="15">
        <v>7</v>
      </c>
      <c r="EE3" s="12">
        <v>1</v>
      </c>
      <c r="EF3" s="14">
        <v>2</v>
      </c>
      <c r="EG3" s="14">
        <v>3</v>
      </c>
      <c r="EH3" s="14">
        <v>4</v>
      </c>
      <c r="EI3" s="14">
        <v>5</v>
      </c>
      <c r="EJ3" s="14">
        <v>6</v>
      </c>
      <c r="EK3" s="15">
        <v>7</v>
      </c>
      <c r="EL3" s="243" t="s">
        <v>4</v>
      </c>
      <c r="EM3" s="244"/>
      <c r="EN3" s="244"/>
      <c r="EO3" s="244"/>
      <c r="EP3" s="244"/>
      <c r="EQ3" s="244"/>
      <c r="ER3" s="244"/>
      <c r="ES3" s="244"/>
      <c r="ET3" s="244"/>
      <c r="EU3" s="244"/>
      <c r="EV3" s="245" t="s">
        <v>6</v>
      </c>
      <c r="EW3" s="246" t="s">
        <v>5</v>
      </c>
      <c r="EX3" s="247"/>
      <c r="EY3" s="248" t="s">
        <v>5</v>
      </c>
      <c r="EZ3" s="249" t="s">
        <v>5</v>
      </c>
      <c r="FA3" s="243" t="s">
        <v>8</v>
      </c>
      <c r="FB3" s="244"/>
      <c r="FC3" s="244"/>
      <c r="FD3" s="244"/>
      <c r="FE3" s="244"/>
      <c r="FF3" s="244"/>
      <c r="FG3" s="244"/>
      <c r="FH3" s="250"/>
      <c r="FI3" s="250"/>
      <c r="FJ3" s="251" t="s">
        <v>38</v>
      </c>
      <c r="FK3" s="251"/>
      <c r="FL3" s="251"/>
      <c r="FM3" s="252" t="s">
        <v>39</v>
      </c>
      <c r="FN3" s="253"/>
      <c r="FO3" s="253"/>
      <c r="FP3" s="253"/>
      <c r="FQ3" s="253"/>
      <c r="FR3" s="254"/>
      <c r="FS3" s="255" t="s">
        <v>57</v>
      </c>
      <c r="FT3" s="256"/>
      <c r="FU3" s="257" t="s">
        <v>55</v>
      </c>
      <c r="FV3" s="258"/>
      <c r="FW3" s="259" t="s">
        <v>56</v>
      </c>
      <c r="FX3" s="260"/>
      <c r="FY3" s="261"/>
      <c r="FZ3" s="262"/>
      <c r="GA3" s="262"/>
      <c r="GB3" s="262"/>
      <c r="GC3" s="262"/>
      <c r="GD3" s="262"/>
      <c r="GE3" s="262"/>
      <c r="GF3" s="262"/>
      <c r="GG3" s="262"/>
      <c r="GH3" s="262"/>
      <c r="GI3" s="262"/>
      <c r="GJ3" s="262"/>
      <c r="GK3" s="262"/>
      <c r="GL3" s="262"/>
      <c r="GM3" s="262"/>
      <c r="GN3" s="262"/>
      <c r="GO3" s="262"/>
      <c r="GP3" s="262"/>
      <c r="GQ3" s="262"/>
      <c r="GR3" s="263" t="s">
        <v>118</v>
      </c>
      <c r="GS3" s="263"/>
      <c r="GT3" s="263"/>
      <c r="GU3" s="263"/>
      <c r="GV3" s="263"/>
      <c r="GW3" s="173" t="s">
        <v>119</v>
      </c>
      <c r="GX3" s="174"/>
      <c r="GY3" s="174"/>
      <c r="GZ3" s="174"/>
      <c r="HA3" s="174"/>
      <c r="HB3" s="174"/>
      <c r="HC3" s="175"/>
      <c r="HD3" s="176" t="s">
        <v>7</v>
      </c>
      <c r="HE3" s="177"/>
      <c r="HF3" s="177"/>
      <c r="HG3" s="177"/>
      <c r="HH3" s="177"/>
      <c r="HI3" s="177"/>
      <c r="HJ3" s="178"/>
      <c r="HK3" s="176" t="s">
        <v>7</v>
      </c>
      <c r="HL3" s="177"/>
      <c r="HM3" s="177"/>
      <c r="HN3" s="177"/>
      <c r="HO3" s="177"/>
      <c r="HP3" s="177"/>
      <c r="HQ3" s="178"/>
      <c r="HR3" s="264" t="s">
        <v>170</v>
      </c>
      <c r="HS3" s="265"/>
      <c r="HT3" s="265"/>
      <c r="HU3" s="265"/>
      <c r="HV3" s="265"/>
      <c r="HW3" s="265"/>
      <c r="HX3" s="266"/>
      <c r="HY3" s="264" t="s">
        <v>170</v>
      </c>
      <c r="HZ3" s="265"/>
      <c r="IA3" s="265"/>
      <c r="IB3" s="265"/>
      <c r="IC3" s="265"/>
      <c r="ID3" s="265"/>
      <c r="IE3" s="266"/>
      <c r="IF3" s="264" t="s">
        <v>170</v>
      </c>
      <c r="IG3" s="265"/>
      <c r="IH3" s="265"/>
      <c r="II3" s="265"/>
      <c r="IJ3" s="265"/>
      <c r="IK3" s="265"/>
      <c r="IL3" s="266"/>
      <c r="IM3" s="264" t="s">
        <v>171</v>
      </c>
      <c r="IN3" s="265"/>
      <c r="IO3" s="265"/>
      <c r="IP3" s="265"/>
      <c r="IQ3" s="265"/>
      <c r="IR3" s="265"/>
      <c r="IS3" s="266"/>
      <c r="IT3" s="264" t="s">
        <v>171</v>
      </c>
      <c r="IU3" s="265"/>
      <c r="IV3" s="265"/>
      <c r="IW3" s="265"/>
      <c r="IX3" s="265"/>
      <c r="IY3" s="265"/>
      <c r="IZ3" s="266"/>
      <c r="JA3" s="295"/>
      <c r="JB3" s="296"/>
      <c r="JC3" s="296"/>
      <c r="JD3" s="179" t="s">
        <v>198</v>
      </c>
      <c r="JE3" s="180"/>
      <c r="JF3" s="180"/>
      <c r="JG3" s="180"/>
      <c r="JH3" s="181"/>
      <c r="JI3" s="179" t="s">
        <v>198</v>
      </c>
      <c r="JJ3" s="180"/>
      <c r="JK3" s="180"/>
      <c r="JL3" s="180"/>
      <c r="JM3" s="181"/>
      <c r="JN3" s="179" t="s">
        <v>199</v>
      </c>
      <c r="JO3" s="180"/>
      <c r="JP3" s="180"/>
      <c r="JQ3" s="180"/>
      <c r="JR3" s="181"/>
      <c r="JS3" s="179" t="s">
        <v>199</v>
      </c>
      <c r="JT3" s="180"/>
      <c r="JU3" s="180"/>
      <c r="JV3" s="180"/>
      <c r="JW3" s="181"/>
      <c r="JX3" s="182" t="s">
        <v>120</v>
      </c>
      <c r="JY3" s="183"/>
      <c r="JZ3" s="183"/>
      <c r="KA3" s="183"/>
      <c r="KB3" s="184"/>
      <c r="KC3" s="297" t="s">
        <v>200</v>
      </c>
      <c r="KD3" s="298"/>
      <c r="KE3" s="298"/>
      <c r="KF3" s="298"/>
      <c r="KG3" s="299"/>
      <c r="KH3" s="297" t="s">
        <v>200</v>
      </c>
      <c r="KI3" s="298"/>
      <c r="KJ3" s="298"/>
      <c r="KK3" s="298"/>
      <c r="KL3" s="299"/>
      <c r="KM3" s="297" t="s">
        <v>200</v>
      </c>
      <c r="KN3" s="298"/>
      <c r="KO3" s="298"/>
      <c r="KP3" s="298"/>
      <c r="KQ3" s="299"/>
      <c r="KR3" s="297" t="s">
        <v>200</v>
      </c>
      <c r="KS3" s="298"/>
      <c r="KT3" s="298"/>
      <c r="KU3" s="298"/>
      <c r="KV3" s="299"/>
      <c r="KW3" s="297" t="s">
        <v>200</v>
      </c>
      <c r="KX3" s="298"/>
      <c r="KY3" s="298"/>
      <c r="KZ3" s="298"/>
      <c r="LA3" s="299"/>
      <c r="LB3" s="297" t="s">
        <v>200</v>
      </c>
      <c r="LC3" s="298"/>
      <c r="LD3" s="298"/>
      <c r="LE3" s="298"/>
      <c r="LF3" s="299"/>
    </row>
    <row r="4" spans="1:318" ht="18" customHeight="1" x14ac:dyDescent="0.3">
      <c r="A4" s="272">
        <v>1</v>
      </c>
      <c r="B4" s="273" t="s">
        <v>201</v>
      </c>
      <c r="C4" s="274" t="s">
        <v>40</v>
      </c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75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75"/>
      <c r="AW4" s="275" t="s">
        <v>1</v>
      </c>
      <c r="AX4" s="275" t="s">
        <v>1</v>
      </c>
      <c r="AY4" s="275"/>
      <c r="AZ4" s="275"/>
      <c r="BA4" s="275"/>
      <c r="BB4" s="275"/>
      <c r="BC4" s="275"/>
      <c r="BD4" s="275" t="s">
        <v>1</v>
      </c>
      <c r="BE4" s="275" t="s">
        <v>1</v>
      </c>
      <c r="BF4" s="275"/>
      <c r="BG4" s="275"/>
      <c r="BH4" s="275"/>
      <c r="BI4" s="275"/>
      <c r="BJ4" s="275"/>
      <c r="BK4" s="275" t="s">
        <v>1</v>
      </c>
      <c r="BL4" s="275" t="s">
        <v>1</v>
      </c>
      <c r="BM4" s="275"/>
      <c r="BN4" s="275"/>
      <c r="BO4" s="275"/>
      <c r="BP4" s="275"/>
      <c r="BQ4" s="275"/>
      <c r="BR4" s="275" t="s">
        <v>1</v>
      </c>
      <c r="BS4" s="275" t="s">
        <v>1</v>
      </c>
      <c r="BT4" s="275"/>
      <c r="BU4" s="275"/>
      <c r="BV4" s="275"/>
      <c r="BW4" s="275"/>
      <c r="BX4" s="275"/>
      <c r="BY4" s="275" t="s">
        <v>1</v>
      </c>
      <c r="BZ4" s="275" t="s">
        <v>1</v>
      </c>
      <c r="CA4" s="275"/>
      <c r="CB4" s="275"/>
      <c r="CC4" s="275"/>
      <c r="CD4" s="275"/>
      <c r="CE4" s="275"/>
      <c r="CF4" s="275" t="s">
        <v>1</v>
      </c>
      <c r="CG4" s="275" t="s">
        <v>1</v>
      </c>
      <c r="CH4" s="275"/>
      <c r="CI4" s="275"/>
      <c r="CJ4" s="275"/>
      <c r="CK4" s="275"/>
      <c r="CL4" s="275"/>
      <c r="CM4" s="275" t="s">
        <v>1</v>
      </c>
      <c r="CN4" s="275" t="s">
        <v>1</v>
      </c>
      <c r="CO4" s="275"/>
      <c r="CP4" s="275"/>
      <c r="CQ4" s="275"/>
      <c r="CR4" s="275"/>
      <c r="CS4" s="275"/>
      <c r="CT4" s="275" t="s">
        <v>1</v>
      </c>
      <c r="CU4" s="275" t="s">
        <v>1</v>
      </c>
      <c r="CV4" s="275"/>
      <c r="CW4" s="275"/>
      <c r="CX4" s="275"/>
      <c r="CY4" s="275"/>
      <c r="CZ4" s="275"/>
      <c r="DA4" s="275" t="s">
        <v>1</v>
      </c>
      <c r="DB4" s="275" t="s">
        <v>1</v>
      </c>
      <c r="DC4" s="275"/>
      <c r="DD4" s="275"/>
      <c r="DE4" s="275"/>
      <c r="DF4" s="275"/>
      <c r="DG4" s="275"/>
      <c r="DH4" s="275" t="s">
        <v>1</v>
      </c>
      <c r="DI4" s="275" t="s">
        <v>1</v>
      </c>
      <c r="DJ4" s="275"/>
      <c r="DK4" s="275"/>
      <c r="DL4" s="275"/>
      <c r="DM4" s="275"/>
      <c r="DN4" s="275"/>
      <c r="DO4" s="275" t="s">
        <v>1</v>
      </c>
      <c r="DP4" s="275" t="s">
        <v>1</v>
      </c>
      <c r="DQ4" s="275"/>
      <c r="DR4" s="275"/>
      <c r="DS4" s="275"/>
      <c r="DT4" s="275"/>
      <c r="DU4" s="275"/>
      <c r="DV4" s="275" t="s">
        <v>1</v>
      </c>
      <c r="DW4" s="275" t="s">
        <v>1</v>
      </c>
      <c r="DX4" s="275"/>
      <c r="DY4" s="275"/>
      <c r="DZ4" s="275"/>
      <c r="EA4" s="275"/>
      <c r="EB4" s="275"/>
      <c r="EC4" s="275" t="s">
        <v>1</v>
      </c>
      <c r="ED4" s="275" t="s">
        <v>1</v>
      </c>
      <c r="EE4" s="275"/>
      <c r="EF4" s="275"/>
      <c r="EG4" s="275"/>
      <c r="EH4" s="275"/>
      <c r="EI4" s="275"/>
      <c r="EJ4" s="275" t="s">
        <v>1</v>
      </c>
      <c r="EK4" s="275" t="s">
        <v>1</v>
      </c>
      <c r="EL4" s="275"/>
      <c r="EM4" s="275"/>
      <c r="EN4" s="275"/>
      <c r="EO4" s="275"/>
      <c r="EP4" s="275"/>
      <c r="EQ4" s="275" t="s">
        <v>1</v>
      </c>
      <c r="ER4" s="275" t="s">
        <v>1</v>
      </c>
      <c r="ES4" s="275"/>
      <c r="ET4" s="275"/>
      <c r="EU4" s="275"/>
      <c r="EV4" s="275" t="s">
        <v>3</v>
      </c>
      <c r="EW4" s="275" t="s">
        <v>3</v>
      </c>
      <c r="EX4" s="275" t="s">
        <v>1</v>
      </c>
      <c r="EY4" s="275" t="s">
        <v>1</v>
      </c>
      <c r="EZ4" s="275" t="s">
        <v>3</v>
      </c>
      <c r="FA4" s="275"/>
      <c r="FB4" s="275" t="s">
        <v>3</v>
      </c>
      <c r="FC4" s="275" t="s">
        <v>3</v>
      </c>
      <c r="FD4" s="275"/>
      <c r="FE4" s="275" t="s">
        <v>1</v>
      </c>
      <c r="FF4" s="275" t="s">
        <v>1</v>
      </c>
      <c r="FG4" s="275"/>
      <c r="FH4" s="275"/>
      <c r="FI4" s="275"/>
      <c r="FJ4" s="275"/>
      <c r="FK4" s="275"/>
      <c r="FL4" s="275" t="s">
        <v>1</v>
      </c>
      <c r="FM4" s="275" t="s">
        <v>1</v>
      </c>
      <c r="FN4" s="276"/>
      <c r="FO4" s="275" t="s">
        <v>1</v>
      </c>
      <c r="FP4" s="275" t="s">
        <v>1</v>
      </c>
      <c r="FQ4" s="275" t="s">
        <v>1</v>
      </c>
      <c r="FR4" s="275" t="s">
        <v>1</v>
      </c>
      <c r="FS4" s="275"/>
      <c r="FT4" s="275" t="s">
        <v>1</v>
      </c>
      <c r="FU4" s="275" t="s">
        <v>1</v>
      </c>
      <c r="FV4" s="275" t="s">
        <v>3</v>
      </c>
      <c r="FW4" s="275" t="s">
        <v>1</v>
      </c>
      <c r="FX4" s="275" t="s">
        <v>1</v>
      </c>
      <c r="FY4" s="275" t="s">
        <v>1</v>
      </c>
      <c r="FZ4" s="275"/>
      <c r="GA4" s="275" t="s">
        <v>1</v>
      </c>
      <c r="GB4" s="275" t="s">
        <v>1</v>
      </c>
      <c r="GC4" s="275"/>
      <c r="GD4" s="275" t="s">
        <v>1</v>
      </c>
      <c r="GE4" s="275" t="s">
        <v>1</v>
      </c>
      <c r="GF4" s="275" t="s">
        <v>1</v>
      </c>
      <c r="GG4" s="275"/>
      <c r="GH4" s="275" t="s">
        <v>1</v>
      </c>
      <c r="GI4" s="275"/>
      <c r="GJ4" s="275" t="s">
        <v>1</v>
      </c>
      <c r="GK4" s="275" t="s">
        <v>1</v>
      </c>
      <c r="GL4" s="275"/>
      <c r="GM4" s="275" t="s">
        <v>1</v>
      </c>
      <c r="GN4" s="275" t="s">
        <v>1</v>
      </c>
      <c r="GO4" s="275" t="s">
        <v>1</v>
      </c>
      <c r="GP4" s="275"/>
      <c r="GQ4" s="275" t="s">
        <v>1</v>
      </c>
      <c r="GR4" s="275" t="s">
        <v>1</v>
      </c>
      <c r="GS4" s="275" t="s">
        <v>1</v>
      </c>
      <c r="GT4" s="275"/>
      <c r="GU4" s="275" t="s">
        <v>1</v>
      </c>
      <c r="GV4" s="275" t="s">
        <v>1</v>
      </c>
      <c r="GW4" s="116"/>
      <c r="GX4" s="116"/>
      <c r="GY4" s="116"/>
      <c r="GZ4" s="116"/>
      <c r="HA4" s="116"/>
      <c r="HB4" s="116"/>
      <c r="HC4" s="116"/>
      <c r="HD4" s="46" t="s">
        <v>3</v>
      </c>
      <c r="HE4" s="46" t="s">
        <v>3</v>
      </c>
      <c r="HF4" s="46" t="s">
        <v>1</v>
      </c>
      <c r="HG4" s="277"/>
      <c r="HH4" s="277" t="s">
        <v>3</v>
      </c>
      <c r="HI4" s="46" t="s">
        <v>3</v>
      </c>
      <c r="HJ4" s="46" t="s">
        <v>1</v>
      </c>
      <c r="HK4" s="46" t="s">
        <v>3</v>
      </c>
      <c r="HL4" s="46" t="s">
        <v>3</v>
      </c>
      <c r="HM4" s="46" t="s">
        <v>3</v>
      </c>
      <c r="HN4" s="46" t="s">
        <v>3</v>
      </c>
      <c r="HO4" s="46" t="s">
        <v>1</v>
      </c>
      <c r="HP4" s="46" t="s">
        <v>3</v>
      </c>
      <c r="HQ4" s="46" t="s">
        <v>3</v>
      </c>
      <c r="HR4" s="46" t="s">
        <v>3</v>
      </c>
      <c r="HS4" s="46" t="s">
        <v>3</v>
      </c>
      <c r="HT4" s="46" t="s">
        <v>1</v>
      </c>
      <c r="HU4" s="46" t="s">
        <v>3</v>
      </c>
      <c r="HV4" s="46" t="s">
        <v>3</v>
      </c>
      <c r="HW4" s="46" t="s">
        <v>3</v>
      </c>
      <c r="HX4" s="46" t="s">
        <v>3</v>
      </c>
      <c r="HY4" s="46" t="s">
        <v>1</v>
      </c>
      <c r="HZ4" s="46" t="s">
        <v>3</v>
      </c>
      <c r="IA4" s="46" t="s">
        <v>3</v>
      </c>
      <c r="IB4" s="46" t="s">
        <v>3</v>
      </c>
      <c r="IC4" s="46" t="s">
        <v>3</v>
      </c>
      <c r="ID4" s="46" t="s">
        <v>1</v>
      </c>
      <c r="IE4" s="46" t="s">
        <v>3</v>
      </c>
      <c r="IF4" s="46" t="s">
        <v>3</v>
      </c>
      <c r="IG4" s="46" t="s">
        <v>3</v>
      </c>
      <c r="IH4" s="46" t="s">
        <v>3</v>
      </c>
      <c r="II4" s="46" t="s">
        <v>1</v>
      </c>
      <c r="IJ4" s="46" t="s">
        <v>3</v>
      </c>
      <c r="IK4" s="46" t="s">
        <v>3</v>
      </c>
      <c r="IL4" s="46" t="s">
        <v>3</v>
      </c>
      <c r="IM4" s="46" t="s">
        <v>3</v>
      </c>
      <c r="IN4" s="46" t="s">
        <v>1</v>
      </c>
      <c r="IO4" s="46" t="s">
        <v>3</v>
      </c>
      <c r="IP4" s="46" t="s">
        <v>3</v>
      </c>
      <c r="IQ4" s="46" t="s">
        <v>3</v>
      </c>
      <c r="IR4" s="277"/>
      <c r="IS4" s="46" t="s">
        <v>1</v>
      </c>
      <c r="IT4" s="46" t="s">
        <v>3</v>
      </c>
      <c r="IU4" s="46" t="s">
        <v>3</v>
      </c>
      <c r="IV4" s="46" t="s">
        <v>3</v>
      </c>
      <c r="IW4" s="46" t="s">
        <v>3</v>
      </c>
      <c r="IX4" s="46" t="s">
        <v>1</v>
      </c>
      <c r="IY4" s="46" t="s">
        <v>3</v>
      </c>
      <c r="IZ4" s="47" t="s">
        <v>3</v>
      </c>
      <c r="JA4" s="4" t="s">
        <v>3</v>
      </c>
      <c r="JB4" s="5" t="s">
        <v>3</v>
      </c>
      <c r="JC4" s="6" t="s">
        <v>1</v>
      </c>
      <c r="JD4" s="283"/>
      <c r="JE4" s="284"/>
      <c r="JF4" s="284"/>
      <c r="JG4" s="284"/>
      <c r="JH4" s="285" t="s">
        <v>1</v>
      </c>
      <c r="JI4" s="283"/>
      <c r="JJ4" s="284"/>
      <c r="JK4" s="284"/>
      <c r="JL4" s="284"/>
      <c r="JM4" s="6" t="s">
        <v>1</v>
      </c>
      <c r="JN4" s="283"/>
      <c r="JO4" s="284"/>
      <c r="JP4" s="284"/>
      <c r="JQ4" s="284"/>
      <c r="JR4" s="6" t="s">
        <v>1</v>
      </c>
      <c r="JS4" s="136"/>
      <c r="JT4" s="137"/>
      <c r="JU4" s="137"/>
      <c r="JV4" s="137"/>
      <c r="JW4" s="320" t="s">
        <v>1</v>
      </c>
      <c r="JX4" s="283"/>
      <c r="JY4" s="284"/>
      <c r="JZ4" s="284"/>
      <c r="KA4" s="284"/>
      <c r="KB4" s="6" t="s">
        <v>1</v>
      </c>
      <c r="KC4" s="283"/>
      <c r="KD4" s="284"/>
      <c r="KE4" s="284"/>
      <c r="KF4" s="284"/>
      <c r="KG4" s="6" t="s">
        <v>1</v>
      </c>
      <c r="KH4" s="283"/>
      <c r="KI4" s="284"/>
      <c r="KJ4" s="284"/>
      <c r="KK4" s="284"/>
      <c r="KL4" s="6" t="s">
        <v>1</v>
      </c>
      <c r="KM4" s="283"/>
      <c r="KN4" s="284"/>
      <c r="KO4" s="284"/>
      <c r="KP4" s="284"/>
      <c r="KQ4" s="6" t="s">
        <v>1</v>
      </c>
      <c r="KR4" s="283"/>
      <c r="KS4" s="284"/>
      <c r="KT4" s="284"/>
      <c r="KU4" s="284"/>
      <c r="KV4" s="6" t="s">
        <v>1</v>
      </c>
      <c r="KW4" s="136"/>
      <c r="KX4" s="137"/>
      <c r="KY4" s="137"/>
      <c r="KZ4" s="137"/>
      <c r="LA4" s="320" t="s">
        <v>1</v>
      </c>
      <c r="LB4" s="283"/>
      <c r="LC4" s="284"/>
      <c r="LD4" s="284"/>
      <c r="LE4" s="284"/>
      <c r="LF4" s="6" t="s">
        <v>1</v>
      </c>
    </row>
    <row r="5" spans="1:318" ht="16.5" customHeight="1" x14ac:dyDescent="0.3">
      <c r="A5" s="272">
        <v>4</v>
      </c>
      <c r="B5" s="278" t="s">
        <v>202</v>
      </c>
      <c r="C5" s="279" t="s">
        <v>204</v>
      </c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 t="s">
        <v>1</v>
      </c>
      <c r="AX5" s="99" t="s">
        <v>1</v>
      </c>
      <c r="AY5" s="99"/>
      <c r="AZ5" s="99"/>
      <c r="BA5" s="99"/>
      <c r="BB5" s="99"/>
      <c r="BC5" s="99"/>
      <c r="BD5" s="99" t="s">
        <v>1</v>
      </c>
      <c r="BE5" s="99" t="s">
        <v>1</v>
      </c>
      <c r="BF5" s="99"/>
      <c r="BG5" s="99"/>
      <c r="BH5" s="99"/>
      <c r="BI5" s="99"/>
      <c r="BJ5" s="99"/>
      <c r="BK5" s="99" t="s">
        <v>1</v>
      </c>
      <c r="BL5" s="99" t="s">
        <v>1</v>
      </c>
      <c r="BM5" s="99"/>
      <c r="BN5" s="99"/>
      <c r="BO5" s="99"/>
      <c r="BP5" s="99"/>
      <c r="BQ5" s="99"/>
      <c r="BR5" s="99" t="s">
        <v>1</v>
      </c>
      <c r="BS5" s="99" t="s">
        <v>1</v>
      </c>
      <c r="BT5" s="99"/>
      <c r="BU5" s="99"/>
      <c r="BV5" s="99"/>
      <c r="BW5" s="99"/>
      <c r="BX5" s="99"/>
      <c r="BY5" s="99" t="s">
        <v>1</v>
      </c>
      <c r="BZ5" s="99" t="s">
        <v>1</v>
      </c>
      <c r="CA5" s="99"/>
      <c r="CB5" s="99"/>
      <c r="CC5" s="99"/>
      <c r="CD5" s="99"/>
      <c r="CE5" s="99"/>
      <c r="CF5" s="99" t="s">
        <v>1</v>
      </c>
      <c r="CG5" s="99" t="s">
        <v>1</v>
      </c>
      <c r="CH5" s="99"/>
      <c r="CI5" s="99"/>
      <c r="CJ5" s="99"/>
      <c r="CK5" s="99"/>
      <c r="CL5" s="99"/>
      <c r="CM5" s="99" t="s">
        <v>1</v>
      </c>
      <c r="CN5" s="99" t="s">
        <v>1</v>
      </c>
      <c r="CO5" s="99"/>
      <c r="CP5" s="99"/>
      <c r="CQ5" s="99"/>
      <c r="CR5" s="99"/>
      <c r="CS5" s="99"/>
      <c r="CT5" s="99" t="s">
        <v>1</v>
      </c>
      <c r="CU5" s="99" t="s">
        <v>1</v>
      </c>
      <c r="CV5" s="99"/>
      <c r="CW5" s="99"/>
      <c r="CX5" s="99"/>
      <c r="CY5" s="99"/>
      <c r="CZ5" s="99"/>
      <c r="DA5" s="99" t="s">
        <v>1</v>
      </c>
      <c r="DB5" s="99" t="s">
        <v>1</v>
      </c>
      <c r="DC5" s="99"/>
      <c r="DD5" s="99"/>
      <c r="DE5" s="99"/>
      <c r="DF5" s="99"/>
      <c r="DG5" s="99"/>
      <c r="DH5" s="99" t="s">
        <v>1</v>
      </c>
      <c r="DI5" s="99" t="s">
        <v>1</v>
      </c>
      <c r="DJ5" s="99"/>
      <c r="DK5" s="99"/>
      <c r="DL5" s="99"/>
      <c r="DM5" s="99"/>
      <c r="DN5" s="99"/>
      <c r="DO5" s="99" t="s">
        <v>1</v>
      </c>
      <c r="DP5" s="99" t="s">
        <v>1</v>
      </c>
      <c r="DQ5" s="99"/>
      <c r="DR5" s="99"/>
      <c r="DS5" s="99"/>
      <c r="DT5" s="99"/>
      <c r="DU5" s="99"/>
      <c r="DV5" s="99" t="s">
        <v>1</v>
      </c>
      <c r="DW5" s="99" t="s">
        <v>1</v>
      </c>
      <c r="DX5" s="99"/>
      <c r="DY5" s="99"/>
      <c r="DZ5" s="99"/>
      <c r="EA5" s="99"/>
      <c r="EB5" s="99"/>
      <c r="EC5" s="99" t="s">
        <v>1</v>
      </c>
      <c r="ED5" s="99" t="s">
        <v>1</v>
      </c>
      <c r="EE5" s="99"/>
      <c r="EF5" s="99"/>
      <c r="EG5" s="99"/>
      <c r="EH5" s="99"/>
      <c r="EI5" s="99"/>
      <c r="EJ5" s="99" t="s">
        <v>1</v>
      </c>
      <c r="EK5" s="99" t="s">
        <v>1</v>
      </c>
      <c r="EL5" s="99"/>
      <c r="EM5" s="99"/>
      <c r="EN5" s="99"/>
      <c r="EO5" s="99"/>
      <c r="EP5" s="99"/>
      <c r="EQ5" s="99" t="s">
        <v>1</v>
      </c>
      <c r="ER5" s="99" t="s">
        <v>1</v>
      </c>
      <c r="ES5" s="99"/>
      <c r="ET5" s="99"/>
      <c r="EU5" s="99"/>
      <c r="EV5" s="99" t="s">
        <v>3</v>
      </c>
      <c r="EW5" s="99" t="s">
        <v>3</v>
      </c>
      <c r="EX5" s="99" t="s">
        <v>1</v>
      </c>
      <c r="EY5" s="99" t="s">
        <v>1</v>
      </c>
      <c r="EZ5" s="99" t="s">
        <v>3</v>
      </c>
      <c r="FA5" s="99"/>
      <c r="FB5" s="99" t="s">
        <v>3</v>
      </c>
      <c r="FC5" s="99" t="s">
        <v>3</v>
      </c>
      <c r="FD5" s="99"/>
      <c r="FE5" s="99" t="s">
        <v>1</v>
      </c>
      <c r="FF5" s="99" t="s">
        <v>1</v>
      </c>
      <c r="FG5" s="99"/>
      <c r="FH5" s="99"/>
      <c r="FI5" s="99"/>
      <c r="FJ5" s="99"/>
      <c r="FK5" s="99"/>
      <c r="FL5" s="99" t="s">
        <v>1</v>
      </c>
      <c r="FM5" s="99" t="s">
        <v>1</v>
      </c>
      <c r="FN5" s="99" t="s">
        <v>1</v>
      </c>
      <c r="FO5" s="99" t="s">
        <v>1</v>
      </c>
      <c r="FP5" s="99"/>
      <c r="FQ5" s="99" t="s">
        <v>1</v>
      </c>
      <c r="FR5" s="99"/>
      <c r="FS5" s="99" t="s">
        <v>1</v>
      </c>
      <c r="FT5" s="99" t="s">
        <v>1</v>
      </c>
      <c r="FU5" s="99" t="s">
        <v>1</v>
      </c>
      <c r="FV5" s="99" t="s">
        <v>1</v>
      </c>
      <c r="FW5" s="99" t="s">
        <v>3</v>
      </c>
      <c r="FX5" s="99" t="s">
        <v>1</v>
      </c>
      <c r="FY5" s="99"/>
      <c r="FZ5" s="99" t="s">
        <v>1</v>
      </c>
      <c r="GA5" s="99" t="s">
        <v>1</v>
      </c>
      <c r="GB5" s="99" t="s">
        <v>1</v>
      </c>
      <c r="GC5" s="99" t="s">
        <v>1</v>
      </c>
      <c r="GD5" s="99"/>
      <c r="GE5" s="99" t="s">
        <v>1</v>
      </c>
      <c r="GF5" s="99"/>
      <c r="GG5" s="99" t="s">
        <v>1</v>
      </c>
      <c r="GH5" s="99" t="s">
        <v>1</v>
      </c>
      <c r="GI5" s="99" t="s">
        <v>1</v>
      </c>
      <c r="GJ5" s="99" t="s">
        <v>1</v>
      </c>
      <c r="GK5" s="99"/>
      <c r="GL5" s="99" t="s">
        <v>1</v>
      </c>
      <c r="GM5" s="99"/>
      <c r="GN5" s="99" t="s">
        <v>1</v>
      </c>
      <c r="GO5" s="99" t="s">
        <v>1</v>
      </c>
      <c r="GP5" s="99" t="s">
        <v>1</v>
      </c>
      <c r="GQ5" s="99" t="s">
        <v>1</v>
      </c>
      <c r="GR5" s="99"/>
      <c r="GS5" s="99" t="s">
        <v>1</v>
      </c>
      <c r="GT5" s="99"/>
      <c r="GU5" s="99" t="s">
        <v>1</v>
      </c>
      <c r="GV5" s="99" t="s">
        <v>1</v>
      </c>
      <c r="GW5" s="46"/>
      <c r="GX5" s="46"/>
      <c r="GY5" s="46"/>
      <c r="GZ5" s="46"/>
      <c r="HA5" s="46"/>
      <c r="HB5" s="46"/>
      <c r="HC5" s="46"/>
      <c r="HD5" s="46" t="s">
        <v>3</v>
      </c>
      <c r="HE5" s="46" t="s">
        <v>3</v>
      </c>
      <c r="HF5" s="46" t="s">
        <v>1</v>
      </c>
      <c r="HG5" s="46" t="s">
        <v>1</v>
      </c>
      <c r="HH5" s="277"/>
      <c r="HI5" s="277"/>
      <c r="HJ5" s="46" t="s">
        <v>1</v>
      </c>
      <c r="HK5" s="46" t="s">
        <v>1</v>
      </c>
      <c r="HL5" s="46" t="s">
        <v>3</v>
      </c>
      <c r="HM5" s="277"/>
      <c r="HN5" s="277"/>
      <c r="HO5" s="46" t="s">
        <v>1</v>
      </c>
      <c r="HP5" s="277"/>
      <c r="HQ5" s="277"/>
      <c r="HR5" s="277"/>
      <c r="HS5" s="277"/>
      <c r="HT5" s="46" t="s">
        <v>1</v>
      </c>
      <c r="HU5" s="280" t="s">
        <v>3</v>
      </c>
      <c r="HV5" s="277"/>
      <c r="HW5" s="277"/>
      <c r="HX5" s="281"/>
      <c r="HY5" s="46" t="s">
        <v>1</v>
      </c>
      <c r="HZ5" s="280" t="s">
        <v>3</v>
      </c>
      <c r="IA5" s="280" t="s">
        <v>3</v>
      </c>
      <c r="IB5" s="277"/>
      <c r="IC5" s="277"/>
      <c r="ID5" s="46" t="s">
        <v>1</v>
      </c>
      <c r="IE5" s="277"/>
      <c r="IF5" s="277"/>
      <c r="IG5" s="277"/>
      <c r="IH5" s="277"/>
      <c r="II5" s="46" t="s">
        <v>1</v>
      </c>
      <c r="IJ5" s="277"/>
      <c r="IK5" s="277"/>
      <c r="IL5" s="277"/>
      <c r="IM5" s="277"/>
      <c r="IN5" s="46" t="s">
        <v>1</v>
      </c>
      <c r="IO5" s="277"/>
      <c r="IP5" s="277"/>
      <c r="IQ5" s="277"/>
      <c r="IR5" s="277"/>
      <c r="IS5" s="46" t="s">
        <v>1</v>
      </c>
      <c r="IT5" s="277"/>
      <c r="IU5" s="277"/>
      <c r="IV5" s="277"/>
      <c r="IW5" s="277"/>
      <c r="IX5" s="46" t="s">
        <v>1</v>
      </c>
      <c r="IY5" s="277"/>
      <c r="IZ5" s="139"/>
      <c r="JA5" s="282"/>
      <c r="JB5" s="277"/>
      <c r="JC5" s="131" t="s">
        <v>1</v>
      </c>
      <c r="JD5" s="286"/>
      <c r="JE5" s="287"/>
      <c r="JF5" s="287"/>
      <c r="JG5" s="287"/>
      <c r="JH5" s="288" t="s">
        <v>1</v>
      </c>
      <c r="JI5" s="286"/>
      <c r="JJ5" s="287"/>
      <c r="JK5" s="287"/>
      <c r="JL5" s="287"/>
      <c r="JM5" s="131" t="s">
        <v>1</v>
      </c>
      <c r="JN5" s="286"/>
      <c r="JO5" s="287"/>
      <c r="JP5" s="287"/>
      <c r="JQ5" s="287"/>
      <c r="JR5" s="131" t="s">
        <v>1</v>
      </c>
      <c r="JS5" s="282"/>
      <c r="JT5" s="277"/>
      <c r="JU5" s="277"/>
      <c r="JV5" s="277"/>
      <c r="JW5" s="172" t="s">
        <v>1</v>
      </c>
      <c r="JX5" s="286"/>
      <c r="JY5" s="287"/>
      <c r="JZ5" s="287"/>
      <c r="KA5" s="287"/>
      <c r="KB5" s="131" t="s">
        <v>1</v>
      </c>
      <c r="KC5" s="286"/>
      <c r="KD5" s="287"/>
      <c r="KE5" s="287"/>
      <c r="KF5" s="287"/>
      <c r="KG5" s="131" t="s">
        <v>1</v>
      </c>
      <c r="KH5" s="286"/>
      <c r="KI5" s="287"/>
      <c r="KJ5" s="287"/>
      <c r="KK5" s="287"/>
      <c r="KL5" s="131" t="s">
        <v>1</v>
      </c>
      <c r="KM5" s="286"/>
      <c r="KN5" s="287"/>
      <c r="KO5" s="287"/>
      <c r="KP5" s="287"/>
      <c r="KQ5" s="131" t="s">
        <v>1</v>
      </c>
      <c r="KR5" s="286"/>
      <c r="KS5" s="287"/>
      <c r="KT5" s="287"/>
      <c r="KU5" s="287"/>
      <c r="KV5" s="131" t="s">
        <v>1</v>
      </c>
      <c r="KW5" s="282"/>
      <c r="KX5" s="277"/>
      <c r="KY5" s="277"/>
      <c r="KZ5" s="277"/>
      <c r="LA5" s="172" t="s">
        <v>1</v>
      </c>
      <c r="LB5" s="286"/>
      <c r="LC5" s="287"/>
      <c r="LD5" s="287"/>
      <c r="LE5" s="287"/>
      <c r="LF5" s="131" t="s">
        <v>1</v>
      </c>
    </row>
    <row r="6" spans="1:318" ht="18" customHeight="1" thickBot="1" x14ac:dyDescent="0.35">
      <c r="A6" s="267">
        <v>2</v>
      </c>
      <c r="B6" s="268" t="s">
        <v>203</v>
      </c>
      <c r="C6" s="269" t="s">
        <v>151</v>
      </c>
      <c r="D6" s="227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9"/>
      <c r="AR6" s="230"/>
      <c r="AS6" s="228"/>
      <c r="AT6" s="228"/>
      <c r="AU6" s="228"/>
      <c r="AV6" s="228"/>
      <c r="AW6" s="228"/>
      <c r="AX6" s="231"/>
      <c r="AY6" s="230"/>
      <c r="AZ6" s="228"/>
      <c r="BA6" s="228"/>
      <c r="BB6" s="228"/>
      <c r="BC6" s="228"/>
      <c r="BD6" s="228"/>
      <c r="BE6" s="231"/>
      <c r="BF6" s="230"/>
      <c r="BG6" s="228"/>
      <c r="BH6" s="228"/>
      <c r="BI6" s="228"/>
      <c r="BJ6" s="228"/>
      <c r="BK6" s="228"/>
      <c r="BL6" s="231"/>
      <c r="BM6" s="230"/>
      <c r="BN6" s="228"/>
      <c r="BO6" s="228"/>
      <c r="BP6" s="228"/>
      <c r="BQ6" s="228"/>
      <c r="BR6" s="228"/>
      <c r="BS6" s="231"/>
      <c r="BT6" s="230"/>
      <c r="BU6" s="228"/>
      <c r="BV6" s="228"/>
      <c r="BW6" s="228"/>
      <c r="BX6" s="228"/>
      <c r="BY6" s="228"/>
      <c r="BZ6" s="231"/>
      <c r="CA6" s="230"/>
      <c r="CB6" s="228"/>
      <c r="CC6" s="228"/>
      <c r="CD6" s="228"/>
      <c r="CE6" s="228"/>
      <c r="CF6" s="228"/>
      <c r="CG6" s="231"/>
      <c r="CH6" s="230"/>
      <c r="CI6" s="228"/>
      <c r="CJ6" s="228"/>
      <c r="CK6" s="228"/>
      <c r="CL6" s="228"/>
      <c r="CM6" s="228"/>
      <c r="CN6" s="231"/>
      <c r="CO6" s="230"/>
      <c r="CP6" s="228"/>
      <c r="CQ6" s="228"/>
      <c r="CR6" s="228"/>
      <c r="CS6" s="228"/>
      <c r="CT6" s="228"/>
      <c r="CU6" s="231"/>
      <c r="CV6" s="230"/>
      <c r="CW6" s="228"/>
      <c r="CX6" s="228"/>
      <c r="CY6" s="228"/>
      <c r="CZ6" s="228"/>
      <c r="DA6" s="228"/>
      <c r="DB6" s="231"/>
      <c r="DC6" s="230"/>
      <c r="DD6" s="228"/>
      <c r="DE6" s="228"/>
      <c r="DF6" s="228"/>
      <c r="DG6" s="228"/>
      <c r="DH6" s="228"/>
      <c r="DI6" s="231"/>
      <c r="DJ6" s="230"/>
      <c r="DK6" s="228"/>
      <c r="DL6" s="228"/>
      <c r="DM6" s="228"/>
      <c r="DN6" s="228"/>
      <c r="DO6" s="228"/>
      <c r="DP6" s="231"/>
      <c r="DQ6" s="230"/>
      <c r="DR6" s="228"/>
      <c r="DS6" s="228"/>
      <c r="DT6" s="228"/>
      <c r="DU6" s="228"/>
      <c r="DV6" s="228"/>
      <c r="DW6" s="231"/>
      <c r="DX6" s="230"/>
      <c r="DY6" s="228"/>
      <c r="DZ6" s="228"/>
      <c r="EA6" s="228"/>
      <c r="EB6" s="228"/>
      <c r="EC6" s="228"/>
      <c r="ED6" s="231"/>
      <c r="EE6" s="230"/>
      <c r="EF6" s="228"/>
      <c r="EG6" s="228"/>
      <c r="EH6" s="228"/>
      <c r="EI6" s="228"/>
      <c r="EJ6" s="228"/>
      <c r="EK6" s="231"/>
      <c r="EL6" s="230"/>
      <c r="EM6" s="228"/>
      <c r="EN6" s="228"/>
      <c r="EO6" s="228"/>
      <c r="EP6" s="228"/>
      <c r="EQ6" s="228"/>
      <c r="ER6" s="231"/>
      <c r="ES6" s="230"/>
      <c r="ET6" s="228"/>
      <c r="EU6" s="228"/>
      <c r="EV6" s="228"/>
      <c r="EW6" s="228"/>
      <c r="EX6" s="227"/>
      <c r="EY6" s="231"/>
      <c r="EZ6" s="230"/>
      <c r="FA6" s="228"/>
      <c r="FB6" s="228"/>
      <c r="FC6" s="228"/>
      <c r="FD6" s="228"/>
      <c r="FE6" s="228"/>
      <c r="FF6" s="231"/>
      <c r="FG6" s="230"/>
      <c r="FH6" s="228"/>
      <c r="FI6" s="229"/>
      <c r="FJ6" s="228"/>
      <c r="FK6" s="228"/>
      <c r="FL6" s="229"/>
      <c r="FM6" s="232"/>
      <c r="FN6" s="233"/>
      <c r="FO6" s="227"/>
      <c r="FP6" s="228"/>
      <c r="FQ6" s="228"/>
      <c r="FR6" s="227"/>
      <c r="FS6" s="228"/>
      <c r="FT6" s="231"/>
      <c r="FU6" s="230"/>
      <c r="FV6" s="227"/>
      <c r="FW6" s="228"/>
      <c r="FX6" s="228"/>
      <c r="FY6" s="227"/>
      <c r="FZ6" s="228"/>
      <c r="GA6" s="231"/>
      <c r="GB6" s="230"/>
      <c r="GC6" s="227"/>
      <c r="GD6" s="228"/>
      <c r="GE6" s="228"/>
      <c r="GF6" s="227"/>
      <c r="GG6" s="228"/>
      <c r="GH6" s="231"/>
      <c r="GI6" s="230"/>
      <c r="GJ6" s="227"/>
      <c r="GK6" s="228"/>
      <c r="GL6" s="228"/>
      <c r="GM6" s="227"/>
      <c r="GN6" s="228"/>
      <c r="GO6" s="231"/>
      <c r="GP6" s="230"/>
      <c r="GQ6" s="227"/>
      <c r="GR6" s="228"/>
      <c r="GS6" s="228"/>
      <c r="GT6" s="227"/>
      <c r="GU6" s="228"/>
      <c r="GV6" s="229"/>
      <c r="GW6" s="270"/>
      <c r="GX6" s="270"/>
      <c r="GY6" s="270"/>
      <c r="GZ6" s="270"/>
      <c r="HA6" s="270"/>
      <c r="HB6" s="270"/>
      <c r="HC6" s="271"/>
      <c r="HD6" s="142"/>
      <c r="HE6" s="142"/>
      <c r="HF6" s="234"/>
      <c r="HG6" s="235"/>
      <c r="HH6" s="236"/>
      <c r="HI6" s="142"/>
      <c r="HJ6" s="237"/>
      <c r="HK6" s="238"/>
      <c r="HL6" s="142"/>
      <c r="HM6" s="142"/>
      <c r="HN6" s="142"/>
      <c r="HO6" s="234"/>
      <c r="HP6" s="238"/>
      <c r="HQ6" s="142"/>
      <c r="HR6" s="142"/>
      <c r="HS6" s="142"/>
      <c r="HT6" s="234"/>
      <c r="HU6" s="238"/>
      <c r="HV6" s="142"/>
      <c r="HW6" s="142"/>
      <c r="HX6" s="142"/>
      <c r="HY6" s="234"/>
      <c r="HZ6" s="238"/>
      <c r="IA6" s="142"/>
      <c r="IB6" s="142"/>
      <c r="IC6" s="142"/>
      <c r="ID6" s="234"/>
      <c r="IE6" s="238"/>
      <c r="IF6" s="142"/>
      <c r="IG6" s="142"/>
      <c r="IH6" s="142"/>
      <c r="II6" s="234"/>
      <c r="IJ6" s="238"/>
      <c r="IK6" s="142"/>
      <c r="IL6" s="142"/>
      <c r="IM6" s="142"/>
      <c r="IN6" s="234"/>
      <c r="IO6" s="238"/>
      <c r="IP6" s="142"/>
      <c r="IQ6" s="142"/>
      <c r="IR6" s="236"/>
      <c r="IS6" s="234"/>
      <c r="IT6" s="238"/>
      <c r="IU6" s="142"/>
      <c r="IV6" s="142"/>
      <c r="IW6" s="142"/>
      <c r="IX6" s="234"/>
      <c r="IY6" s="238"/>
      <c r="IZ6" s="237"/>
      <c r="JA6" s="238"/>
      <c r="JB6" s="142"/>
      <c r="JC6" s="234" t="s">
        <v>1</v>
      </c>
      <c r="JD6" s="289"/>
      <c r="JE6" s="290"/>
      <c r="JF6" s="290"/>
      <c r="JG6" s="290"/>
      <c r="JH6" s="291" t="s">
        <v>1</v>
      </c>
      <c r="JI6" s="289"/>
      <c r="JJ6" s="290"/>
      <c r="JK6" s="290"/>
      <c r="JL6" s="290"/>
      <c r="JM6" s="234" t="s">
        <v>1</v>
      </c>
      <c r="JN6" s="289"/>
      <c r="JO6" s="290"/>
      <c r="JP6" s="290"/>
      <c r="JQ6" s="290"/>
      <c r="JR6" s="234" t="s">
        <v>1</v>
      </c>
      <c r="JS6" s="235"/>
      <c r="JT6" s="236"/>
      <c r="JU6" s="236"/>
      <c r="JV6" s="236"/>
      <c r="JW6" s="321" t="s">
        <v>1</v>
      </c>
      <c r="JX6" s="289"/>
      <c r="JY6" s="290"/>
      <c r="JZ6" s="290"/>
      <c r="KA6" s="290"/>
      <c r="KB6" s="234" t="s">
        <v>1</v>
      </c>
      <c r="KC6" s="289"/>
      <c r="KD6" s="290"/>
      <c r="KE6" s="290"/>
      <c r="KF6" s="290"/>
      <c r="KG6" s="234" t="s">
        <v>1</v>
      </c>
      <c r="KH6" s="289"/>
      <c r="KI6" s="290"/>
      <c r="KJ6" s="290"/>
      <c r="KK6" s="290"/>
      <c r="KL6" s="234" t="s">
        <v>1</v>
      </c>
      <c r="KM6" s="289"/>
      <c r="KN6" s="290"/>
      <c r="KO6" s="290"/>
      <c r="KP6" s="290"/>
      <c r="KQ6" s="234" t="s">
        <v>1</v>
      </c>
      <c r="KR6" s="289"/>
      <c r="KS6" s="290"/>
      <c r="KT6" s="290"/>
      <c r="KU6" s="290"/>
      <c r="KV6" s="234" t="s">
        <v>1</v>
      </c>
      <c r="KW6" s="235"/>
      <c r="KX6" s="236"/>
      <c r="KY6" s="236"/>
      <c r="KZ6" s="236"/>
      <c r="LA6" s="321" t="s">
        <v>1</v>
      </c>
      <c r="LB6" s="289"/>
      <c r="LC6" s="290"/>
      <c r="LD6" s="290"/>
      <c r="LE6" s="290"/>
      <c r="LF6" s="234" t="s">
        <v>1</v>
      </c>
    </row>
    <row r="7" spans="1:318" ht="16.5" customHeight="1" thickBot="1" x14ac:dyDescent="0.35">
      <c r="A7" s="239">
        <v>3</v>
      </c>
      <c r="B7" s="134" t="s">
        <v>201</v>
      </c>
      <c r="C7" s="135" t="s">
        <v>157</v>
      </c>
      <c r="D7" s="85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8"/>
      <c r="AR7" s="87"/>
      <c r="AS7" s="84"/>
      <c r="AT7" s="84"/>
      <c r="AU7" s="84"/>
      <c r="AV7" s="84"/>
      <c r="AW7" s="84"/>
      <c r="AX7" s="86"/>
      <c r="AY7" s="87"/>
      <c r="AZ7" s="84"/>
      <c r="BA7" s="84"/>
      <c r="BB7" s="84"/>
      <c r="BC7" s="84"/>
      <c r="BD7" s="84"/>
      <c r="BE7" s="86"/>
      <c r="BF7" s="87"/>
      <c r="BG7" s="84"/>
      <c r="BH7" s="84"/>
      <c r="BI7" s="84"/>
      <c r="BJ7" s="84"/>
      <c r="BK7" s="84"/>
      <c r="BL7" s="86"/>
      <c r="BM7" s="87"/>
      <c r="BN7" s="84"/>
      <c r="BO7" s="84"/>
      <c r="BP7" s="84"/>
      <c r="BQ7" s="84"/>
      <c r="BR7" s="84"/>
      <c r="BS7" s="86"/>
      <c r="BT7" s="87"/>
      <c r="BU7" s="84"/>
      <c r="BV7" s="84"/>
      <c r="BW7" s="84"/>
      <c r="BX7" s="84"/>
      <c r="BY7" s="84"/>
      <c r="BZ7" s="86"/>
      <c r="CA7" s="87"/>
      <c r="CB7" s="84"/>
      <c r="CC7" s="84"/>
      <c r="CD7" s="84"/>
      <c r="CE7" s="84"/>
      <c r="CF7" s="84"/>
      <c r="CG7" s="86"/>
      <c r="CH7" s="87"/>
      <c r="CI7" s="84"/>
      <c r="CJ7" s="84"/>
      <c r="CK7" s="84"/>
      <c r="CL7" s="84"/>
      <c r="CM7" s="84"/>
      <c r="CN7" s="86"/>
      <c r="CO7" s="87"/>
      <c r="CP7" s="84"/>
      <c r="CQ7" s="84"/>
      <c r="CR7" s="84"/>
      <c r="CS7" s="84"/>
      <c r="CT7" s="84"/>
      <c r="CU7" s="86"/>
      <c r="CV7" s="87"/>
      <c r="CW7" s="84"/>
      <c r="CX7" s="84"/>
      <c r="CY7" s="84"/>
      <c r="CZ7" s="84"/>
      <c r="DA7" s="84"/>
      <c r="DB7" s="86"/>
      <c r="DC7" s="87"/>
      <c r="DD7" s="84"/>
      <c r="DE7" s="84"/>
      <c r="DF7" s="84"/>
      <c r="DG7" s="84"/>
      <c r="DH7" s="84"/>
      <c r="DI7" s="86"/>
      <c r="DJ7" s="87"/>
      <c r="DK7" s="84"/>
      <c r="DL7" s="84"/>
      <c r="DM7" s="84"/>
      <c r="DN7" s="84"/>
      <c r="DO7" s="84"/>
      <c r="DP7" s="86"/>
      <c r="DQ7" s="87"/>
      <c r="DR7" s="84"/>
      <c r="DS7" s="84"/>
      <c r="DT7" s="84"/>
      <c r="DU7" s="84"/>
      <c r="DV7" s="84"/>
      <c r="DW7" s="86"/>
      <c r="DX7" s="87"/>
      <c r="DY7" s="84"/>
      <c r="DZ7" s="84"/>
      <c r="EA7" s="84"/>
      <c r="EB7" s="84"/>
      <c r="EC7" s="84"/>
      <c r="ED7" s="86"/>
      <c r="EE7" s="87"/>
      <c r="EF7" s="84"/>
      <c r="EG7" s="84"/>
      <c r="EH7" s="84"/>
      <c r="EI7" s="84"/>
      <c r="EJ7" s="84"/>
      <c r="EK7" s="86"/>
      <c r="EL7" s="87"/>
      <c r="EM7" s="84"/>
      <c r="EN7" s="84"/>
      <c r="EO7" s="84"/>
      <c r="EP7" s="84"/>
      <c r="EQ7" s="84"/>
      <c r="ER7" s="86"/>
      <c r="ES7" s="87"/>
      <c r="ET7" s="84"/>
      <c r="EU7" s="84"/>
      <c r="EV7" s="84"/>
      <c r="EW7" s="84"/>
      <c r="EX7" s="85"/>
      <c r="EY7" s="86"/>
      <c r="EZ7" s="87"/>
      <c r="FA7" s="84"/>
      <c r="FB7" s="84"/>
      <c r="FC7" s="84"/>
      <c r="FD7" s="84"/>
      <c r="FE7" s="84"/>
      <c r="FF7" s="86"/>
      <c r="FG7" s="87"/>
      <c r="FH7" s="84"/>
      <c r="FI7" s="88"/>
      <c r="FJ7" s="84"/>
      <c r="FK7" s="84"/>
      <c r="FL7" s="88"/>
      <c r="FM7" s="89"/>
      <c r="FN7" s="87" t="s">
        <v>1</v>
      </c>
      <c r="FO7" s="85" t="s">
        <v>1</v>
      </c>
      <c r="FP7" s="84"/>
      <c r="FQ7" s="84"/>
      <c r="FR7" s="85"/>
      <c r="FS7" s="84" t="s">
        <v>1</v>
      </c>
      <c r="FT7" s="86" t="s">
        <v>1</v>
      </c>
      <c r="FU7" s="87" t="s">
        <v>3</v>
      </c>
      <c r="FV7" s="85" t="s">
        <v>3</v>
      </c>
      <c r="FW7" s="84" t="s">
        <v>3</v>
      </c>
      <c r="FX7" s="84" t="s">
        <v>3</v>
      </c>
      <c r="FY7" s="85" t="s">
        <v>3</v>
      </c>
      <c r="FZ7" s="84" t="s">
        <v>1</v>
      </c>
      <c r="GA7" s="86" t="s">
        <v>1</v>
      </c>
      <c r="GB7" s="87"/>
      <c r="GC7" s="85"/>
      <c r="GD7" s="84"/>
      <c r="GE7" s="84"/>
      <c r="GF7" s="85"/>
      <c r="GG7" s="84" t="s">
        <v>1</v>
      </c>
      <c r="GH7" s="86" t="s">
        <v>1</v>
      </c>
      <c r="GI7" s="87"/>
      <c r="GJ7" s="85"/>
      <c r="GK7" s="84"/>
      <c r="GL7" s="84"/>
      <c r="GM7" s="85"/>
      <c r="GN7" s="84" t="s">
        <v>1</v>
      </c>
      <c r="GO7" s="86" t="s">
        <v>1</v>
      </c>
      <c r="GP7" s="87"/>
      <c r="GQ7" s="85"/>
      <c r="GR7" s="84"/>
      <c r="GS7" s="84"/>
      <c r="GT7" s="85"/>
      <c r="GU7" s="84" t="s">
        <v>1</v>
      </c>
      <c r="GV7" s="88" t="s">
        <v>1</v>
      </c>
      <c r="GW7" s="116"/>
      <c r="GX7" s="116"/>
      <c r="GY7" s="116"/>
      <c r="GZ7" s="116"/>
      <c r="HA7" s="116"/>
      <c r="HB7" s="116"/>
      <c r="HC7" s="130"/>
      <c r="HD7" s="46" t="s">
        <v>1</v>
      </c>
      <c r="HE7" s="46" t="s">
        <v>1</v>
      </c>
      <c r="HF7" s="131" t="s">
        <v>3</v>
      </c>
      <c r="HG7" s="79" t="s">
        <v>1</v>
      </c>
      <c r="HH7" s="46" t="s">
        <v>1</v>
      </c>
      <c r="HI7" s="46" t="s">
        <v>1</v>
      </c>
      <c r="HJ7" s="139"/>
      <c r="HK7" s="79" t="s">
        <v>1</v>
      </c>
      <c r="HL7" s="46" t="s">
        <v>1</v>
      </c>
      <c r="HM7" s="46" t="s">
        <v>1</v>
      </c>
      <c r="HN7" s="46" t="s">
        <v>1</v>
      </c>
      <c r="HO7" s="131" t="s">
        <v>3</v>
      </c>
      <c r="HP7" s="79" t="s">
        <v>1</v>
      </c>
      <c r="HQ7" s="46" t="s">
        <v>1</v>
      </c>
      <c r="HR7" s="46" t="s">
        <v>1</v>
      </c>
      <c r="HS7" s="46" t="s">
        <v>1</v>
      </c>
      <c r="HT7" s="131" t="s">
        <v>3</v>
      </c>
      <c r="HU7" s="79" t="s">
        <v>1</v>
      </c>
      <c r="HV7" s="46" t="s">
        <v>1</v>
      </c>
      <c r="HW7" s="46" t="s">
        <v>1</v>
      </c>
      <c r="HX7" s="46" t="s">
        <v>1</v>
      </c>
      <c r="HY7" s="172"/>
      <c r="HZ7" s="79" t="s">
        <v>1</v>
      </c>
      <c r="IA7" s="46" t="s">
        <v>1</v>
      </c>
      <c r="IB7" s="46" t="s">
        <v>1</v>
      </c>
      <c r="IC7" s="46" t="s">
        <v>1</v>
      </c>
      <c r="ID7" s="131" t="s">
        <v>3</v>
      </c>
      <c r="IE7" s="79" t="s">
        <v>1</v>
      </c>
      <c r="IF7" s="46" t="s">
        <v>1</v>
      </c>
      <c r="IG7" s="46" t="s">
        <v>1</v>
      </c>
      <c r="IH7" s="46" t="s">
        <v>1</v>
      </c>
      <c r="II7" s="172"/>
      <c r="IJ7" s="79" t="s">
        <v>1</v>
      </c>
      <c r="IK7" s="46" t="s">
        <v>1</v>
      </c>
      <c r="IL7" s="46" t="s">
        <v>1</v>
      </c>
      <c r="IM7" s="46" t="s">
        <v>1</v>
      </c>
      <c r="IN7" s="172"/>
      <c r="IO7" s="79" t="s">
        <v>1</v>
      </c>
      <c r="IP7" s="46" t="s">
        <v>1</v>
      </c>
      <c r="IQ7" s="46" t="s">
        <v>1</v>
      </c>
      <c r="IR7" s="46" t="s">
        <v>1</v>
      </c>
      <c r="IS7" s="172"/>
      <c r="IT7" s="79" t="s">
        <v>1</v>
      </c>
      <c r="IU7" s="46" t="s">
        <v>1</v>
      </c>
      <c r="IV7" s="46" t="s">
        <v>1</v>
      </c>
      <c r="IW7" s="46" t="s">
        <v>1</v>
      </c>
      <c r="IX7" s="131" t="s">
        <v>3</v>
      </c>
      <c r="IY7" s="79" t="s">
        <v>1</v>
      </c>
      <c r="IZ7" s="47" t="s">
        <v>1</v>
      </c>
      <c r="JA7" s="1" t="s">
        <v>1</v>
      </c>
      <c r="JB7" s="2" t="s">
        <v>1</v>
      </c>
      <c r="JC7" s="3"/>
      <c r="JD7" s="292" t="s">
        <v>1</v>
      </c>
      <c r="JE7" s="293" t="s">
        <v>1</v>
      </c>
      <c r="JF7" s="293" t="s">
        <v>1</v>
      </c>
      <c r="JG7" s="293" t="s">
        <v>1</v>
      </c>
      <c r="JH7" s="294"/>
      <c r="JI7" s="292" t="s">
        <v>1</v>
      </c>
      <c r="JJ7" s="293" t="s">
        <v>1</v>
      </c>
      <c r="JK7" s="293" t="s">
        <v>1</v>
      </c>
      <c r="JL7" s="293" t="s">
        <v>1</v>
      </c>
      <c r="JM7" s="3"/>
      <c r="JN7" s="292" t="s">
        <v>1</v>
      </c>
      <c r="JO7" s="293" t="s">
        <v>1</v>
      </c>
      <c r="JP7" s="293" t="s">
        <v>1</v>
      </c>
      <c r="JQ7" s="293" t="s">
        <v>1</v>
      </c>
      <c r="JR7" s="3"/>
      <c r="JS7" s="167" t="s">
        <v>1</v>
      </c>
      <c r="JT7" s="141" t="s">
        <v>1</v>
      </c>
      <c r="JU7" s="141" t="s">
        <v>1</v>
      </c>
      <c r="JV7" s="141" t="s">
        <v>1</v>
      </c>
      <c r="JW7" s="322"/>
      <c r="JX7" s="292" t="s">
        <v>1</v>
      </c>
      <c r="JY7" s="293" t="s">
        <v>1</v>
      </c>
      <c r="JZ7" s="293" t="s">
        <v>1</v>
      </c>
      <c r="KA7" s="293" t="s">
        <v>1</v>
      </c>
      <c r="KB7" s="3"/>
      <c r="KC7" s="292" t="s">
        <v>1</v>
      </c>
      <c r="KD7" s="293" t="s">
        <v>1</v>
      </c>
      <c r="KE7" s="293" t="s">
        <v>1</v>
      </c>
      <c r="KF7" s="293" t="s">
        <v>1</v>
      </c>
      <c r="KG7" s="3"/>
      <c r="KH7" s="292" t="s">
        <v>1</v>
      </c>
      <c r="KI7" s="293" t="s">
        <v>1</v>
      </c>
      <c r="KJ7" s="293" t="s">
        <v>1</v>
      </c>
      <c r="KK7" s="293" t="s">
        <v>1</v>
      </c>
      <c r="KL7" s="3"/>
      <c r="KM7" s="292" t="s">
        <v>1</v>
      </c>
      <c r="KN7" s="293" t="s">
        <v>1</v>
      </c>
      <c r="KO7" s="293" t="s">
        <v>1</v>
      </c>
      <c r="KP7" s="293" t="s">
        <v>1</v>
      </c>
      <c r="KQ7" s="3"/>
      <c r="KR7" s="292" t="s">
        <v>1</v>
      </c>
      <c r="KS7" s="293" t="s">
        <v>1</v>
      </c>
      <c r="KT7" s="293" t="s">
        <v>1</v>
      </c>
      <c r="KU7" s="293" t="s">
        <v>1</v>
      </c>
      <c r="KV7" s="3"/>
      <c r="KW7" s="167" t="s">
        <v>1</v>
      </c>
      <c r="KX7" s="141" t="s">
        <v>1</v>
      </c>
      <c r="KY7" s="141" t="s">
        <v>1</v>
      </c>
      <c r="KZ7" s="141" t="s">
        <v>1</v>
      </c>
      <c r="LA7" s="322"/>
      <c r="LB7" s="292" t="s">
        <v>1</v>
      </c>
      <c r="LC7" s="293" t="s">
        <v>1</v>
      </c>
      <c r="LD7" s="293" t="s">
        <v>1</v>
      </c>
      <c r="LE7" s="293" t="s">
        <v>1</v>
      </c>
      <c r="LF7" s="3"/>
    </row>
    <row r="8" spans="1:318" x14ac:dyDescent="0.3">
      <c r="HY8" s="171"/>
      <c r="IA8" s="171"/>
      <c r="IC8" s="171"/>
      <c r="IE8" s="171"/>
    </row>
  </sheetData>
  <mergeCells count="27">
    <mergeCell ref="LB3:LF3"/>
    <mergeCell ref="JS2:JW2"/>
    <mergeCell ref="KW2:LA2"/>
    <mergeCell ref="JX3:KB3"/>
    <mergeCell ref="KC3:KG3"/>
    <mergeCell ref="KH3:KL3"/>
    <mergeCell ref="KM3:KQ3"/>
    <mergeCell ref="KR3:KV3"/>
    <mergeCell ref="KW3:LA3"/>
    <mergeCell ref="IM3:IS3"/>
    <mergeCell ref="IT3:IZ3"/>
    <mergeCell ref="JD3:JH3"/>
    <mergeCell ref="JI3:JM3"/>
    <mergeCell ref="JN3:JR3"/>
    <mergeCell ref="JS3:JW3"/>
    <mergeCell ref="GW3:HC3"/>
    <mergeCell ref="HD3:HJ3"/>
    <mergeCell ref="HK3:HQ3"/>
    <mergeCell ref="HR3:HX3"/>
    <mergeCell ref="HY3:IE3"/>
    <mergeCell ref="IF3:IL3"/>
    <mergeCell ref="FJ3:FL3"/>
    <mergeCell ref="FM3:FR3"/>
    <mergeCell ref="FS3:FT3"/>
    <mergeCell ref="FU3:FV3"/>
    <mergeCell ref="FW3:FX3"/>
    <mergeCell ref="GR3:GV3"/>
  </mergeCells>
  <conditionalFormatting sqref="D4:GV7">
    <cfRule type="cellIs" dxfId="5" priority="7" operator="equal">
      <formula>"в"</formula>
    </cfRule>
  </conditionalFormatting>
  <conditionalFormatting sqref="D4:LF7">
    <cfRule type="cellIs" dxfId="4" priority="6" operator="equal">
      <formula>"н"</formula>
    </cfRule>
  </conditionalFormatting>
  <conditionalFormatting sqref="HD4:LF7">
    <cfRule type="cellIs" dxfId="3" priority="5" operator="equal">
      <formula>"в"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48B06-7BB5-483C-B8CF-1BB24357DB5B}">
  <dimension ref="A1:WE8"/>
  <sheetViews>
    <sheetView tabSelected="1" workbookViewId="0">
      <pane xSplit="3" ySplit="1" topLeftCell="SJ2" activePane="bottomRight" state="frozen"/>
      <selection pane="topRight" activeCell="D1" sqref="D1"/>
      <selection pane="bottomLeft" activeCell="A2" sqref="A2"/>
      <selection pane="bottomRight" activeCell="TC12" sqref="TC12"/>
    </sheetView>
  </sheetViews>
  <sheetFormatPr defaultRowHeight="14.4" x14ac:dyDescent="0.3"/>
  <cols>
    <col min="1" max="1" width="3.77734375" customWidth="1"/>
    <col min="2" max="2" width="14.5546875" customWidth="1"/>
    <col min="3" max="3" width="57.5546875" customWidth="1"/>
    <col min="4" max="169" width="3.88671875" hidden="1" customWidth="1"/>
    <col min="170" max="171" width="4.109375" hidden="1" customWidth="1"/>
    <col min="172" max="204" width="4.77734375" hidden="1" customWidth="1"/>
    <col min="205" max="263" width="4" hidden="1" customWidth="1"/>
    <col min="264" max="311" width="4" customWidth="1"/>
    <col min="312" max="312" width="3.88671875" customWidth="1"/>
    <col min="313" max="313" width="4.109375" customWidth="1"/>
    <col min="314" max="318" width="3.88671875" customWidth="1"/>
    <col min="319" max="326" width="4" customWidth="1"/>
    <col min="327" max="327" width="3.88671875" customWidth="1"/>
    <col min="328" max="328" width="4.109375" customWidth="1"/>
    <col min="329" max="333" width="3.88671875" customWidth="1"/>
    <col min="334" max="341" width="4" customWidth="1"/>
    <col min="342" max="342" width="3.88671875" customWidth="1"/>
    <col min="343" max="343" width="4.109375" customWidth="1"/>
    <col min="344" max="353" width="3.88671875" customWidth="1"/>
    <col min="354" max="361" width="4" customWidth="1"/>
    <col min="362" max="362" width="3.88671875" customWidth="1"/>
    <col min="363" max="363" width="4.109375" customWidth="1"/>
    <col min="364" max="368" width="3.88671875" customWidth="1"/>
    <col min="369" max="376" width="4" customWidth="1"/>
    <col min="377" max="377" width="3.88671875" customWidth="1"/>
    <col min="378" max="378" width="4.109375" customWidth="1"/>
    <col min="379" max="388" width="3.88671875" customWidth="1"/>
    <col min="389" max="396" width="4" customWidth="1"/>
    <col min="397" max="397" width="3.88671875" customWidth="1"/>
    <col min="398" max="398" width="4.109375" customWidth="1"/>
    <col min="399" max="403" width="3.88671875" customWidth="1"/>
    <col min="404" max="411" width="4" customWidth="1"/>
    <col min="412" max="412" width="3.88671875" customWidth="1"/>
    <col min="413" max="413" width="4.109375" customWidth="1"/>
    <col min="414" max="423" width="3.88671875" customWidth="1"/>
    <col min="424" max="431" width="4" customWidth="1"/>
    <col min="432" max="432" width="3.88671875" customWidth="1"/>
    <col min="433" max="433" width="4.109375" customWidth="1"/>
    <col min="434" max="438" width="3.88671875" customWidth="1"/>
    <col min="439" max="446" width="4" customWidth="1"/>
    <col min="447" max="447" width="3.88671875" customWidth="1"/>
    <col min="448" max="448" width="4.109375" customWidth="1"/>
    <col min="449" max="453" width="3.88671875" customWidth="1"/>
    <col min="454" max="476" width="4" customWidth="1"/>
    <col min="477" max="477" width="3.88671875" customWidth="1"/>
    <col min="478" max="478" width="4.109375" customWidth="1"/>
    <col min="479" max="483" width="3.88671875" customWidth="1"/>
    <col min="484" max="491" width="4" customWidth="1"/>
    <col min="492" max="492" width="3.88671875" customWidth="1"/>
    <col min="493" max="493" width="4.109375" customWidth="1"/>
    <col min="494" max="498" width="3.88671875" customWidth="1"/>
    <col min="499" max="506" width="4" customWidth="1"/>
    <col min="507" max="507" width="3.88671875" customWidth="1"/>
    <col min="508" max="508" width="4.109375" customWidth="1"/>
    <col min="509" max="518" width="3.88671875" customWidth="1"/>
    <col min="519" max="526" width="4" customWidth="1"/>
    <col min="527" max="531" width="3.88671875" hidden="1" customWidth="1"/>
    <col min="532" max="539" width="4" hidden="1" customWidth="1"/>
    <col min="540" max="540" width="3.88671875" hidden="1" customWidth="1"/>
    <col min="541" max="541" width="4.109375" hidden="1" customWidth="1"/>
    <col min="542" max="551" width="3.88671875" hidden="1" customWidth="1"/>
    <col min="552" max="559" width="4" hidden="1" customWidth="1"/>
    <col min="560" max="560" width="3.88671875" hidden="1" customWidth="1"/>
    <col min="561" max="561" width="4.109375" hidden="1" customWidth="1"/>
    <col min="562" max="566" width="3.88671875" hidden="1" customWidth="1"/>
    <col min="567" max="574" width="4" hidden="1" customWidth="1"/>
    <col min="575" max="575" width="3.88671875" hidden="1" customWidth="1"/>
    <col min="576" max="576" width="4.109375" hidden="1" customWidth="1"/>
    <col min="577" max="586" width="3.88671875" hidden="1" customWidth="1"/>
    <col min="587" max="594" width="4" hidden="1" customWidth="1"/>
    <col min="595" max="595" width="3.88671875" hidden="1" customWidth="1"/>
    <col min="596" max="596" width="4.109375" hidden="1" customWidth="1"/>
    <col min="597" max="601" width="3.88671875" hidden="1" customWidth="1"/>
  </cols>
  <sheetData>
    <row r="1" spans="1:601" ht="70.5" customHeight="1" thickBot="1" x14ac:dyDescent="0.35">
      <c r="A1" s="4"/>
      <c r="B1" s="5"/>
      <c r="C1" s="6"/>
      <c r="D1" s="17">
        <v>45140</v>
      </c>
      <c r="E1" s="8">
        <f>D1+1</f>
        <v>45141</v>
      </c>
      <c r="F1" s="8">
        <f>E1+1</f>
        <v>45142</v>
      </c>
      <c r="G1" s="8">
        <f>F1+1</f>
        <v>45143</v>
      </c>
      <c r="H1" s="9">
        <f>G1+1</f>
        <v>45144</v>
      </c>
      <c r="I1" s="7">
        <f>H1+1</f>
        <v>45145</v>
      </c>
      <c r="J1" s="8">
        <f t="shared" ref="J1:O1" si="0">I1+1</f>
        <v>45146</v>
      </c>
      <c r="K1" s="8">
        <f t="shared" si="0"/>
        <v>45147</v>
      </c>
      <c r="L1" s="8">
        <f t="shared" si="0"/>
        <v>45148</v>
      </c>
      <c r="M1" s="8">
        <f t="shared" si="0"/>
        <v>45149</v>
      </c>
      <c r="N1" s="8">
        <f t="shared" si="0"/>
        <v>45150</v>
      </c>
      <c r="O1" s="9">
        <f t="shared" si="0"/>
        <v>45151</v>
      </c>
      <c r="P1" s="7">
        <f>O1+1</f>
        <v>45152</v>
      </c>
      <c r="Q1" s="8">
        <f t="shared" ref="Q1:V1" si="1">P1+1</f>
        <v>45153</v>
      </c>
      <c r="R1" s="8">
        <f t="shared" si="1"/>
        <v>45154</v>
      </c>
      <c r="S1" s="8">
        <f t="shared" si="1"/>
        <v>45155</v>
      </c>
      <c r="T1" s="8">
        <f t="shared" si="1"/>
        <v>45156</v>
      </c>
      <c r="U1" s="8">
        <f t="shared" si="1"/>
        <v>45157</v>
      </c>
      <c r="V1" s="9">
        <f t="shared" si="1"/>
        <v>45158</v>
      </c>
      <c r="W1" s="7">
        <f>V1+1</f>
        <v>45159</v>
      </c>
      <c r="X1" s="8">
        <f t="shared" ref="X1:AC1" si="2">W1+1</f>
        <v>45160</v>
      </c>
      <c r="Y1" s="8">
        <f t="shared" si="2"/>
        <v>45161</v>
      </c>
      <c r="Z1" s="8">
        <f t="shared" si="2"/>
        <v>45162</v>
      </c>
      <c r="AA1" s="8">
        <f t="shared" si="2"/>
        <v>45163</v>
      </c>
      <c r="AB1" s="8">
        <f t="shared" si="2"/>
        <v>45164</v>
      </c>
      <c r="AC1" s="9">
        <f t="shared" si="2"/>
        <v>45165</v>
      </c>
      <c r="AD1" s="7">
        <f>AC1+1</f>
        <v>45166</v>
      </c>
      <c r="AE1" s="8">
        <f t="shared" ref="AE1:AJ1" si="3">AD1+1</f>
        <v>45167</v>
      </c>
      <c r="AF1" s="8">
        <f t="shared" si="3"/>
        <v>45168</v>
      </c>
      <c r="AG1" s="8">
        <f t="shared" si="3"/>
        <v>45169</v>
      </c>
      <c r="AH1" s="8">
        <f t="shared" si="3"/>
        <v>45170</v>
      </c>
      <c r="AI1" s="8">
        <f t="shared" si="3"/>
        <v>45171</v>
      </c>
      <c r="AJ1" s="9">
        <f t="shared" si="3"/>
        <v>45172</v>
      </c>
      <c r="AK1" s="7">
        <f>AJ1+1</f>
        <v>45173</v>
      </c>
      <c r="AL1" s="8">
        <f t="shared" ref="AL1:AQ1" si="4">AK1+1</f>
        <v>45174</v>
      </c>
      <c r="AM1" s="8">
        <f t="shared" si="4"/>
        <v>45175</v>
      </c>
      <c r="AN1" s="8">
        <f t="shared" si="4"/>
        <v>45176</v>
      </c>
      <c r="AO1" s="8">
        <f t="shared" si="4"/>
        <v>45177</v>
      </c>
      <c r="AP1" s="8">
        <f t="shared" si="4"/>
        <v>45178</v>
      </c>
      <c r="AQ1" s="10">
        <f t="shared" si="4"/>
        <v>45179</v>
      </c>
      <c r="AR1" s="7">
        <f>AQ1+1</f>
        <v>45180</v>
      </c>
      <c r="AS1" s="8">
        <f t="shared" ref="AS1:AX1" si="5">AR1+1</f>
        <v>45181</v>
      </c>
      <c r="AT1" s="8">
        <f t="shared" si="5"/>
        <v>45182</v>
      </c>
      <c r="AU1" s="8">
        <f t="shared" si="5"/>
        <v>45183</v>
      </c>
      <c r="AV1" s="8">
        <f t="shared" si="5"/>
        <v>45184</v>
      </c>
      <c r="AW1" s="8">
        <f t="shared" si="5"/>
        <v>45185</v>
      </c>
      <c r="AX1" s="9">
        <f t="shared" si="5"/>
        <v>45186</v>
      </c>
      <c r="AY1" s="7">
        <f>AX1+1</f>
        <v>45187</v>
      </c>
      <c r="AZ1" s="8">
        <f t="shared" ref="AZ1:BE1" si="6">AY1+1</f>
        <v>45188</v>
      </c>
      <c r="BA1" s="8">
        <f t="shared" si="6"/>
        <v>45189</v>
      </c>
      <c r="BB1" s="8">
        <f t="shared" si="6"/>
        <v>45190</v>
      </c>
      <c r="BC1" s="8">
        <f t="shared" si="6"/>
        <v>45191</v>
      </c>
      <c r="BD1" s="8">
        <f t="shared" si="6"/>
        <v>45192</v>
      </c>
      <c r="BE1" s="9">
        <f t="shared" si="6"/>
        <v>45193</v>
      </c>
      <c r="BF1" s="17">
        <v>45173</v>
      </c>
      <c r="BG1" s="8">
        <f t="shared" ref="BG1:BL1" si="7">BF1+1</f>
        <v>45174</v>
      </c>
      <c r="BH1" s="8">
        <f t="shared" si="7"/>
        <v>45175</v>
      </c>
      <c r="BI1" s="8">
        <f t="shared" si="7"/>
        <v>45176</v>
      </c>
      <c r="BJ1" s="8">
        <f t="shared" si="7"/>
        <v>45177</v>
      </c>
      <c r="BK1" s="8">
        <f t="shared" si="7"/>
        <v>45178</v>
      </c>
      <c r="BL1" s="9">
        <f t="shared" si="7"/>
        <v>45179</v>
      </c>
      <c r="BM1" s="7">
        <f>BL1+1</f>
        <v>45180</v>
      </c>
      <c r="BN1" s="8">
        <f t="shared" ref="BN1:BS1" si="8">BM1+1</f>
        <v>45181</v>
      </c>
      <c r="BO1" s="8">
        <f t="shared" si="8"/>
        <v>45182</v>
      </c>
      <c r="BP1" s="8">
        <f t="shared" si="8"/>
        <v>45183</v>
      </c>
      <c r="BQ1" s="8">
        <f t="shared" si="8"/>
        <v>45184</v>
      </c>
      <c r="BR1" s="8">
        <f t="shared" si="8"/>
        <v>45185</v>
      </c>
      <c r="BS1" s="9">
        <f t="shared" si="8"/>
        <v>45186</v>
      </c>
      <c r="BT1" s="7">
        <f>BS1+1</f>
        <v>45187</v>
      </c>
      <c r="BU1" s="8">
        <f t="shared" ref="BU1:BZ1" si="9">BT1+1</f>
        <v>45188</v>
      </c>
      <c r="BV1" s="8">
        <f t="shared" si="9"/>
        <v>45189</v>
      </c>
      <c r="BW1" s="8">
        <f t="shared" si="9"/>
        <v>45190</v>
      </c>
      <c r="BX1" s="8">
        <f t="shared" si="9"/>
        <v>45191</v>
      </c>
      <c r="BY1" s="8">
        <f t="shared" si="9"/>
        <v>45192</v>
      </c>
      <c r="BZ1" s="9">
        <f t="shared" si="9"/>
        <v>45193</v>
      </c>
      <c r="CA1" s="7">
        <f>BZ1+1</f>
        <v>45194</v>
      </c>
      <c r="CB1" s="8">
        <f t="shared" ref="CB1:CG1" si="10">CA1+1</f>
        <v>45195</v>
      </c>
      <c r="CC1" s="8">
        <f t="shared" si="10"/>
        <v>45196</v>
      </c>
      <c r="CD1" s="8">
        <f t="shared" si="10"/>
        <v>45197</v>
      </c>
      <c r="CE1" s="8">
        <f t="shared" si="10"/>
        <v>45198</v>
      </c>
      <c r="CF1" s="8">
        <f t="shared" si="10"/>
        <v>45199</v>
      </c>
      <c r="CG1" s="9">
        <f t="shared" si="10"/>
        <v>45200</v>
      </c>
      <c r="CH1" s="7">
        <f>CG1+1</f>
        <v>45201</v>
      </c>
      <c r="CI1" s="8">
        <f t="shared" ref="CI1:CN1" si="11">CH1+1</f>
        <v>45202</v>
      </c>
      <c r="CJ1" s="8">
        <f t="shared" si="11"/>
        <v>45203</v>
      </c>
      <c r="CK1" s="8">
        <f t="shared" si="11"/>
        <v>45204</v>
      </c>
      <c r="CL1" s="8">
        <f t="shared" si="11"/>
        <v>45205</v>
      </c>
      <c r="CM1" s="8">
        <f t="shared" si="11"/>
        <v>45206</v>
      </c>
      <c r="CN1" s="9">
        <f t="shared" si="11"/>
        <v>45207</v>
      </c>
      <c r="CO1" s="7">
        <f>CN1+1</f>
        <v>45208</v>
      </c>
      <c r="CP1" s="8">
        <f t="shared" ref="CP1:CU1" si="12">CO1+1</f>
        <v>45209</v>
      </c>
      <c r="CQ1" s="8">
        <f t="shared" si="12"/>
        <v>45210</v>
      </c>
      <c r="CR1" s="8">
        <f t="shared" si="12"/>
        <v>45211</v>
      </c>
      <c r="CS1" s="8">
        <f t="shared" si="12"/>
        <v>45212</v>
      </c>
      <c r="CT1" s="8">
        <f t="shared" si="12"/>
        <v>45213</v>
      </c>
      <c r="CU1" s="9">
        <f t="shared" si="12"/>
        <v>45214</v>
      </c>
      <c r="CV1" s="7">
        <f>CU1+1</f>
        <v>45215</v>
      </c>
      <c r="CW1" s="8">
        <f t="shared" ref="CW1:DB1" si="13">CV1+1</f>
        <v>45216</v>
      </c>
      <c r="CX1" s="8">
        <f t="shared" si="13"/>
        <v>45217</v>
      </c>
      <c r="CY1" s="8">
        <f t="shared" si="13"/>
        <v>45218</v>
      </c>
      <c r="CZ1" s="8">
        <f t="shared" si="13"/>
        <v>45219</v>
      </c>
      <c r="DA1" s="8">
        <f t="shared" si="13"/>
        <v>45220</v>
      </c>
      <c r="DB1" s="9">
        <f t="shared" si="13"/>
        <v>45221</v>
      </c>
      <c r="DC1" s="7">
        <f>DB1+1</f>
        <v>45222</v>
      </c>
      <c r="DD1" s="8">
        <f t="shared" ref="DD1:DI1" si="14">DC1+1</f>
        <v>45223</v>
      </c>
      <c r="DE1" s="8">
        <f t="shared" si="14"/>
        <v>45224</v>
      </c>
      <c r="DF1" s="8">
        <f t="shared" si="14"/>
        <v>45225</v>
      </c>
      <c r="DG1" s="8">
        <f t="shared" si="14"/>
        <v>45226</v>
      </c>
      <c r="DH1" s="8">
        <f t="shared" si="14"/>
        <v>45227</v>
      </c>
      <c r="DI1" s="9">
        <f t="shared" si="14"/>
        <v>45228</v>
      </c>
      <c r="DJ1" s="7">
        <f>DI1+1</f>
        <v>45229</v>
      </c>
      <c r="DK1" s="8">
        <f t="shared" ref="DK1:DP1" si="15">DJ1+1</f>
        <v>45230</v>
      </c>
      <c r="DL1" s="8">
        <f t="shared" si="15"/>
        <v>45231</v>
      </c>
      <c r="DM1" s="8">
        <f t="shared" si="15"/>
        <v>45232</v>
      </c>
      <c r="DN1" s="8">
        <f t="shared" si="15"/>
        <v>45233</v>
      </c>
      <c r="DO1" s="8">
        <f t="shared" si="15"/>
        <v>45234</v>
      </c>
      <c r="DP1" s="9">
        <f t="shared" si="15"/>
        <v>45235</v>
      </c>
      <c r="DQ1" s="7">
        <f>DP1+1</f>
        <v>45236</v>
      </c>
      <c r="DR1" s="8">
        <f t="shared" ref="DR1:DW1" si="16">DQ1+1</f>
        <v>45237</v>
      </c>
      <c r="DS1" s="8">
        <f t="shared" si="16"/>
        <v>45238</v>
      </c>
      <c r="DT1" s="8">
        <f t="shared" si="16"/>
        <v>45239</v>
      </c>
      <c r="DU1" s="8">
        <f t="shared" si="16"/>
        <v>45240</v>
      </c>
      <c r="DV1" s="8">
        <f t="shared" si="16"/>
        <v>45241</v>
      </c>
      <c r="DW1" s="9">
        <f t="shared" si="16"/>
        <v>45242</v>
      </c>
      <c r="DX1" s="7">
        <v>45229</v>
      </c>
      <c r="DY1" s="8">
        <f t="shared" ref="DY1:ED1" si="17">DX1+1</f>
        <v>45230</v>
      </c>
      <c r="DZ1" s="8">
        <f t="shared" si="17"/>
        <v>45231</v>
      </c>
      <c r="EA1" s="8">
        <f t="shared" si="17"/>
        <v>45232</v>
      </c>
      <c r="EB1" s="8">
        <f t="shared" si="17"/>
        <v>45233</v>
      </c>
      <c r="EC1" s="8">
        <f t="shared" si="17"/>
        <v>45234</v>
      </c>
      <c r="ED1" s="9">
        <f t="shared" si="17"/>
        <v>45235</v>
      </c>
      <c r="EE1" s="7">
        <f>ED1+1</f>
        <v>45236</v>
      </c>
      <c r="EF1" s="8">
        <f t="shared" ref="EF1:EK1" si="18">EE1+1</f>
        <v>45237</v>
      </c>
      <c r="EG1" s="8">
        <f t="shared" si="18"/>
        <v>45238</v>
      </c>
      <c r="EH1" s="8">
        <f t="shared" si="18"/>
        <v>45239</v>
      </c>
      <c r="EI1" s="8">
        <f t="shared" si="18"/>
        <v>45240</v>
      </c>
      <c r="EJ1" s="8">
        <f t="shared" si="18"/>
        <v>45241</v>
      </c>
      <c r="EK1" s="9">
        <f t="shared" si="18"/>
        <v>45242</v>
      </c>
      <c r="EL1" s="22">
        <v>45201</v>
      </c>
      <c r="EM1" s="20">
        <f t="shared" ref="EM1:ER1" si="19">EL1+1</f>
        <v>45202</v>
      </c>
      <c r="EN1" s="20">
        <f t="shared" si="19"/>
        <v>45203</v>
      </c>
      <c r="EO1" s="20">
        <f t="shared" si="19"/>
        <v>45204</v>
      </c>
      <c r="EP1" s="20">
        <f t="shared" si="19"/>
        <v>45205</v>
      </c>
      <c r="EQ1" s="20">
        <f t="shared" si="19"/>
        <v>45206</v>
      </c>
      <c r="ER1" s="21">
        <f t="shared" si="19"/>
        <v>45207</v>
      </c>
      <c r="ES1" s="22">
        <f>ER1+1</f>
        <v>45208</v>
      </c>
      <c r="ET1" s="20">
        <f t="shared" ref="ET1:EY1" si="20">ES1+1</f>
        <v>45209</v>
      </c>
      <c r="EU1" s="20">
        <f t="shared" si="20"/>
        <v>45210</v>
      </c>
      <c r="EV1" s="20">
        <f t="shared" si="20"/>
        <v>45211</v>
      </c>
      <c r="EW1" s="20">
        <f t="shared" si="20"/>
        <v>45212</v>
      </c>
      <c r="EX1" s="20">
        <f t="shared" si="20"/>
        <v>45213</v>
      </c>
      <c r="EY1" s="21">
        <f t="shared" si="20"/>
        <v>45214</v>
      </c>
      <c r="EZ1" s="23">
        <f>EY1+1</f>
        <v>45215</v>
      </c>
      <c r="FA1" s="24">
        <f t="shared" ref="FA1:GV1" si="21">EZ1+1</f>
        <v>45216</v>
      </c>
      <c r="FB1" s="24">
        <f t="shared" si="21"/>
        <v>45217</v>
      </c>
      <c r="FC1" s="24">
        <f t="shared" si="21"/>
        <v>45218</v>
      </c>
      <c r="FD1" s="24">
        <f t="shared" si="21"/>
        <v>45219</v>
      </c>
      <c r="FE1" s="24">
        <f t="shared" si="21"/>
        <v>45220</v>
      </c>
      <c r="FF1" s="25">
        <f t="shared" si="21"/>
        <v>45221</v>
      </c>
      <c r="FG1" s="23">
        <f t="shared" si="21"/>
        <v>45222</v>
      </c>
      <c r="FH1" s="24">
        <f t="shared" si="21"/>
        <v>45223</v>
      </c>
      <c r="FI1" s="24">
        <f t="shared" si="21"/>
        <v>45224</v>
      </c>
      <c r="FJ1" s="24">
        <f t="shared" si="21"/>
        <v>45225</v>
      </c>
      <c r="FK1" s="24">
        <f t="shared" si="21"/>
        <v>45226</v>
      </c>
      <c r="FL1" s="24">
        <f t="shared" si="21"/>
        <v>45227</v>
      </c>
      <c r="FM1" s="25">
        <f t="shared" si="21"/>
        <v>45228</v>
      </c>
      <c r="FN1" s="23">
        <f t="shared" si="21"/>
        <v>45229</v>
      </c>
      <c r="FO1" s="20">
        <f t="shared" si="21"/>
        <v>45230</v>
      </c>
      <c r="FP1" s="20">
        <f t="shared" si="21"/>
        <v>45231</v>
      </c>
      <c r="FQ1" s="20">
        <f t="shared" si="21"/>
        <v>45232</v>
      </c>
      <c r="FR1" s="20">
        <f t="shared" si="21"/>
        <v>45233</v>
      </c>
      <c r="FS1" s="20">
        <f t="shared" si="21"/>
        <v>45234</v>
      </c>
      <c r="FT1" s="44">
        <f t="shared" si="21"/>
        <v>45235</v>
      </c>
      <c r="FU1" s="23">
        <f t="shared" si="21"/>
        <v>45236</v>
      </c>
      <c r="FV1" s="24">
        <f t="shared" si="21"/>
        <v>45237</v>
      </c>
      <c r="FW1" s="24">
        <f t="shared" si="21"/>
        <v>45238</v>
      </c>
      <c r="FX1" s="24">
        <f t="shared" si="21"/>
        <v>45239</v>
      </c>
      <c r="FY1" s="24">
        <f t="shared" si="21"/>
        <v>45240</v>
      </c>
      <c r="FZ1" s="24">
        <f t="shared" si="21"/>
        <v>45241</v>
      </c>
      <c r="GA1" s="25">
        <f t="shared" si="21"/>
        <v>45242</v>
      </c>
      <c r="GB1" s="23">
        <f t="shared" si="21"/>
        <v>45243</v>
      </c>
      <c r="GC1" s="24">
        <f t="shared" si="21"/>
        <v>45244</v>
      </c>
      <c r="GD1" s="24">
        <f t="shared" si="21"/>
        <v>45245</v>
      </c>
      <c r="GE1" s="24">
        <f t="shared" si="21"/>
        <v>45246</v>
      </c>
      <c r="GF1" s="24">
        <f t="shared" si="21"/>
        <v>45247</v>
      </c>
      <c r="GG1" s="24">
        <f t="shared" si="21"/>
        <v>45248</v>
      </c>
      <c r="GH1" s="25">
        <f t="shared" si="21"/>
        <v>45249</v>
      </c>
      <c r="GI1" s="23">
        <f t="shared" si="21"/>
        <v>45250</v>
      </c>
      <c r="GJ1" s="24">
        <f t="shared" si="21"/>
        <v>45251</v>
      </c>
      <c r="GK1" s="24">
        <f t="shared" si="21"/>
        <v>45252</v>
      </c>
      <c r="GL1" s="24">
        <f t="shared" si="21"/>
        <v>45253</v>
      </c>
      <c r="GM1" s="24">
        <f t="shared" si="21"/>
        <v>45254</v>
      </c>
      <c r="GN1" s="24">
        <f t="shared" si="21"/>
        <v>45255</v>
      </c>
      <c r="GO1" s="25">
        <f t="shared" si="21"/>
        <v>45256</v>
      </c>
      <c r="GP1" s="23">
        <f t="shared" si="21"/>
        <v>45257</v>
      </c>
      <c r="GQ1" s="24">
        <f t="shared" si="21"/>
        <v>45258</v>
      </c>
      <c r="GR1" s="24">
        <f t="shared" si="21"/>
        <v>45259</v>
      </c>
      <c r="GS1" s="24">
        <f t="shared" si="21"/>
        <v>45260</v>
      </c>
      <c r="GT1" s="24">
        <f t="shared" si="21"/>
        <v>45261</v>
      </c>
      <c r="GU1" s="24">
        <f t="shared" si="21"/>
        <v>45262</v>
      </c>
      <c r="GV1" s="104">
        <f t="shared" si="21"/>
        <v>45263</v>
      </c>
      <c r="GW1" s="112">
        <v>45264</v>
      </c>
      <c r="GX1" s="113">
        <f>GW1+1</f>
        <v>45265</v>
      </c>
      <c r="GY1" s="113">
        <f t="shared" ref="GY1:HC1" si="22">GX1+1</f>
        <v>45266</v>
      </c>
      <c r="GZ1" s="113">
        <f t="shared" si="22"/>
        <v>45267</v>
      </c>
      <c r="HA1" s="113">
        <f t="shared" si="22"/>
        <v>45268</v>
      </c>
      <c r="HB1" s="113">
        <f t="shared" si="22"/>
        <v>45269</v>
      </c>
      <c r="HC1" s="115">
        <f t="shared" si="22"/>
        <v>45270</v>
      </c>
      <c r="HD1" s="112">
        <v>45274</v>
      </c>
      <c r="HE1" s="112">
        <f t="shared" ref="HE1:JP1" si="23">HD1+1</f>
        <v>45275</v>
      </c>
      <c r="HF1" s="112">
        <f t="shared" si="23"/>
        <v>45276</v>
      </c>
      <c r="HG1" s="112">
        <f t="shared" si="23"/>
        <v>45277</v>
      </c>
      <c r="HH1" s="112">
        <f t="shared" si="23"/>
        <v>45278</v>
      </c>
      <c r="HI1" s="112">
        <f t="shared" si="23"/>
        <v>45279</v>
      </c>
      <c r="HJ1" s="112">
        <f t="shared" si="23"/>
        <v>45280</v>
      </c>
      <c r="HK1" s="112">
        <f t="shared" si="23"/>
        <v>45281</v>
      </c>
      <c r="HL1" s="112">
        <f t="shared" si="23"/>
        <v>45282</v>
      </c>
      <c r="HM1" s="112">
        <f t="shared" si="23"/>
        <v>45283</v>
      </c>
      <c r="HN1" s="112">
        <f t="shared" si="23"/>
        <v>45284</v>
      </c>
      <c r="HO1" s="112">
        <f t="shared" si="23"/>
        <v>45285</v>
      </c>
      <c r="HP1" s="112">
        <f t="shared" si="23"/>
        <v>45286</v>
      </c>
      <c r="HQ1" s="112">
        <f t="shared" si="23"/>
        <v>45287</v>
      </c>
      <c r="HR1" s="112">
        <f t="shared" si="23"/>
        <v>45288</v>
      </c>
      <c r="HS1" s="112">
        <f t="shared" si="23"/>
        <v>45289</v>
      </c>
      <c r="HT1" s="112">
        <f t="shared" si="23"/>
        <v>45290</v>
      </c>
      <c r="HU1" s="112">
        <f t="shared" si="23"/>
        <v>45291</v>
      </c>
      <c r="HV1" s="112">
        <f t="shared" si="23"/>
        <v>45292</v>
      </c>
      <c r="HW1" s="112">
        <f t="shared" si="23"/>
        <v>45293</v>
      </c>
      <c r="HX1" s="112">
        <f t="shared" si="23"/>
        <v>45294</v>
      </c>
      <c r="HY1" s="112">
        <f t="shared" si="23"/>
        <v>45295</v>
      </c>
      <c r="HZ1" s="112">
        <f t="shared" si="23"/>
        <v>45296</v>
      </c>
      <c r="IA1" s="112">
        <f t="shared" si="23"/>
        <v>45297</v>
      </c>
      <c r="IB1" s="112">
        <f t="shared" si="23"/>
        <v>45298</v>
      </c>
      <c r="IC1" s="112">
        <f t="shared" si="23"/>
        <v>45299</v>
      </c>
      <c r="ID1" s="112">
        <f t="shared" si="23"/>
        <v>45300</v>
      </c>
      <c r="IE1" s="112">
        <f t="shared" si="23"/>
        <v>45301</v>
      </c>
      <c r="IF1" s="112">
        <f t="shared" si="23"/>
        <v>45302</v>
      </c>
      <c r="IG1" s="112">
        <f t="shared" si="23"/>
        <v>45303</v>
      </c>
      <c r="IH1" s="112">
        <f t="shared" si="23"/>
        <v>45304</v>
      </c>
      <c r="II1" s="112">
        <f t="shared" si="23"/>
        <v>45305</v>
      </c>
      <c r="IJ1" s="112">
        <f t="shared" si="23"/>
        <v>45306</v>
      </c>
      <c r="IK1" s="112">
        <f t="shared" si="23"/>
        <v>45307</v>
      </c>
      <c r="IL1" s="112">
        <f t="shared" si="23"/>
        <v>45308</v>
      </c>
      <c r="IM1" s="112">
        <f t="shared" si="23"/>
        <v>45309</v>
      </c>
      <c r="IN1" s="113">
        <f t="shared" si="23"/>
        <v>45310</v>
      </c>
      <c r="IO1" s="113">
        <f t="shared" si="23"/>
        <v>45311</v>
      </c>
      <c r="IP1" s="113">
        <f t="shared" si="23"/>
        <v>45312</v>
      </c>
      <c r="IQ1" s="113">
        <f t="shared" si="23"/>
        <v>45313</v>
      </c>
      <c r="IR1" s="113">
        <f t="shared" si="23"/>
        <v>45314</v>
      </c>
      <c r="IS1" s="114">
        <f t="shared" si="23"/>
        <v>45315</v>
      </c>
      <c r="IT1" s="112">
        <f t="shared" si="23"/>
        <v>45316</v>
      </c>
      <c r="IU1" s="113">
        <f t="shared" si="23"/>
        <v>45317</v>
      </c>
      <c r="IV1" s="113">
        <f t="shared" si="23"/>
        <v>45318</v>
      </c>
      <c r="IW1" s="113">
        <f t="shared" si="23"/>
        <v>45319</v>
      </c>
      <c r="IX1" s="113">
        <f t="shared" si="23"/>
        <v>45320</v>
      </c>
      <c r="IY1" s="113">
        <f t="shared" si="23"/>
        <v>45321</v>
      </c>
      <c r="IZ1" s="114">
        <f t="shared" si="23"/>
        <v>45322</v>
      </c>
      <c r="JA1" s="112">
        <f t="shared" si="23"/>
        <v>45323</v>
      </c>
      <c r="JB1" s="113">
        <f t="shared" si="23"/>
        <v>45324</v>
      </c>
      <c r="JC1" s="113">
        <f t="shared" si="23"/>
        <v>45325</v>
      </c>
      <c r="JD1" s="113">
        <v>45393</v>
      </c>
      <c r="JE1" s="113">
        <f t="shared" si="23"/>
        <v>45394</v>
      </c>
      <c r="JF1" s="113">
        <f t="shared" si="23"/>
        <v>45395</v>
      </c>
      <c r="JG1" s="114">
        <f t="shared" si="23"/>
        <v>45396</v>
      </c>
      <c r="JH1" s="112">
        <f t="shared" si="23"/>
        <v>45397</v>
      </c>
      <c r="JI1" s="113">
        <f t="shared" si="23"/>
        <v>45398</v>
      </c>
      <c r="JJ1" s="113">
        <f t="shared" si="23"/>
        <v>45399</v>
      </c>
      <c r="JK1" s="113">
        <f t="shared" si="23"/>
        <v>45400</v>
      </c>
      <c r="JL1" s="113">
        <f t="shared" si="23"/>
        <v>45401</v>
      </c>
      <c r="JM1" s="113">
        <f t="shared" si="23"/>
        <v>45402</v>
      </c>
      <c r="JN1" s="114">
        <f t="shared" si="23"/>
        <v>45403</v>
      </c>
      <c r="JO1" s="112">
        <f t="shared" si="23"/>
        <v>45404</v>
      </c>
      <c r="JP1" s="113">
        <f t="shared" si="23"/>
        <v>45405</v>
      </c>
      <c r="JQ1" s="113">
        <f t="shared" ref="JQ1:JU1" si="24">JP1+1</f>
        <v>45406</v>
      </c>
      <c r="JR1" s="113">
        <f t="shared" si="24"/>
        <v>45407</v>
      </c>
      <c r="JS1" s="113">
        <f t="shared" si="24"/>
        <v>45408</v>
      </c>
      <c r="JT1" s="113">
        <f t="shared" si="24"/>
        <v>45409</v>
      </c>
      <c r="JU1" s="114">
        <f t="shared" si="24"/>
        <v>45410</v>
      </c>
      <c r="JV1" s="112">
        <f>JU1+1</f>
        <v>45411</v>
      </c>
      <c r="JW1" s="113">
        <f t="shared" ref="JW1:KE1" si="25">JV1+1</f>
        <v>45412</v>
      </c>
      <c r="JX1" s="113">
        <f t="shared" si="25"/>
        <v>45413</v>
      </c>
      <c r="JY1" s="113">
        <f t="shared" si="25"/>
        <v>45414</v>
      </c>
      <c r="JZ1" s="113">
        <f t="shared" si="25"/>
        <v>45415</v>
      </c>
      <c r="KA1" s="113">
        <f t="shared" si="25"/>
        <v>45416</v>
      </c>
      <c r="KB1" s="114">
        <f t="shared" si="25"/>
        <v>45417</v>
      </c>
      <c r="KC1" s="112">
        <f t="shared" si="25"/>
        <v>45418</v>
      </c>
      <c r="KD1" s="113">
        <f t="shared" si="25"/>
        <v>45419</v>
      </c>
      <c r="KE1" s="113">
        <f t="shared" si="25"/>
        <v>45420</v>
      </c>
      <c r="KF1" s="112">
        <f>KE1+1</f>
        <v>45421</v>
      </c>
      <c r="KG1" s="113">
        <f t="shared" ref="KG1:KO1" si="26">KF1+1</f>
        <v>45422</v>
      </c>
      <c r="KH1" s="113">
        <f t="shared" si="26"/>
        <v>45423</v>
      </c>
      <c r="KI1" s="113">
        <f t="shared" si="26"/>
        <v>45424</v>
      </c>
      <c r="KJ1" s="113">
        <f t="shared" si="26"/>
        <v>45425</v>
      </c>
      <c r="KK1" s="113">
        <f t="shared" si="26"/>
        <v>45426</v>
      </c>
      <c r="KL1" s="114">
        <f t="shared" si="26"/>
        <v>45427</v>
      </c>
      <c r="KM1" s="112">
        <f t="shared" si="26"/>
        <v>45428</v>
      </c>
      <c r="KN1" s="113">
        <f t="shared" si="26"/>
        <v>45429</v>
      </c>
      <c r="KO1" s="113">
        <f t="shared" si="26"/>
        <v>45430</v>
      </c>
      <c r="KP1" s="112">
        <f>KO1+1</f>
        <v>45431</v>
      </c>
      <c r="KQ1" s="113">
        <f t="shared" ref="KQ1:KV1" si="27">KP1+1</f>
        <v>45432</v>
      </c>
      <c r="KR1" s="113">
        <f t="shared" si="27"/>
        <v>45433</v>
      </c>
      <c r="KS1" s="113">
        <f t="shared" si="27"/>
        <v>45434</v>
      </c>
      <c r="KT1" s="113">
        <f t="shared" si="27"/>
        <v>45435</v>
      </c>
      <c r="KU1" s="113">
        <f t="shared" si="27"/>
        <v>45436</v>
      </c>
      <c r="KV1" s="114">
        <f t="shared" si="27"/>
        <v>45437</v>
      </c>
      <c r="KW1" s="113">
        <f t="shared" ref="KW1" si="28">KV1+1</f>
        <v>45438</v>
      </c>
      <c r="KX1" s="113">
        <f t="shared" ref="KX1" si="29">KW1+1</f>
        <v>45439</v>
      </c>
      <c r="KY1" s="113">
        <f t="shared" ref="KY1" si="30">KX1+1</f>
        <v>45440</v>
      </c>
      <c r="KZ1" s="113">
        <f t="shared" ref="KZ1" si="31">KY1+1</f>
        <v>45441</v>
      </c>
      <c r="LA1" s="115">
        <f t="shared" ref="LA1" si="32">KZ1+1</f>
        <v>45442</v>
      </c>
      <c r="LB1" s="112">
        <f t="shared" ref="LB1" si="33">LA1+1</f>
        <v>45443</v>
      </c>
      <c r="LC1" s="113">
        <f t="shared" ref="LC1" si="34">LB1+1</f>
        <v>45444</v>
      </c>
      <c r="LD1" s="113">
        <f t="shared" ref="LD1" si="35">LC1+1</f>
        <v>45445</v>
      </c>
      <c r="LE1" s="113">
        <f t="shared" ref="LE1:LF1" si="36">LD1+1</f>
        <v>45446</v>
      </c>
      <c r="LF1" s="114">
        <f t="shared" si="36"/>
        <v>45447</v>
      </c>
      <c r="LG1" s="113">
        <f t="shared" ref="LG1" si="37">LF1+1</f>
        <v>45448</v>
      </c>
      <c r="LH1" s="113">
        <f t="shared" ref="LH1" si="38">LG1+1</f>
        <v>45449</v>
      </c>
      <c r="LI1" s="113">
        <f t="shared" ref="LI1" si="39">LH1+1</f>
        <v>45450</v>
      </c>
      <c r="LJ1" s="113">
        <f t="shared" ref="LJ1" si="40">LI1+1</f>
        <v>45451</v>
      </c>
      <c r="LK1" s="114">
        <f t="shared" ref="LK1" si="41">LJ1+1</f>
        <v>45452</v>
      </c>
      <c r="LL1" s="113">
        <f t="shared" ref="LL1" si="42">LK1+1</f>
        <v>45453</v>
      </c>
      <c r="LM1" s="113">
        <f t="shared" ref="LM1" si="43">LL1+1</f>
        <v>45454</v>
      </c>
      <c r="LN1" s="113">
        <f t="shared" ref="LN1" si="44">LM1+1</f>
        <v>45455</v>
      </c>
      <c r="LO1" s="113">
        <f t="shared" ref="LO1" si="45">LN1+1</f>
        <v>45456</v>
      </c>
      <c r="LP1" s="115">
        <f t="shared" ref="LP1" si="46">LO1+1</f>
        <v>45457</v>
      </c>
      <c r="LQ1" s="112">
        <f t="shared" ref="LQ1" si="47">LP1+1</f>
        <v>45458</v>
      </c>
      <c r="LR1" s="113">
        <f t="shared" ref="LR1" si="48">LQ1+1</f>
        <v>45459</v>
      </c>
      <c r="LS1" s="113">
        <f t="shared" ref="LS1" si="49">LR1+1</f>
        <v>45460</v>
      </c>
      <c r="LT1" s="113">
        <f t="shared" ref="LT1" si="50">LS1+1</f>
        <v>45461</v>
      </c>
      <c r="LU1" s="114">
        <f t="shared" ref="LU1" si="51">LT1+1</f>
        <v>45462</v>
      </c>
      <c r="LV1" s="113">
        <f t="shared" ref="LV1" si="52">LU1+1</f>
        <v>45463</v>
      </c>
      <c r="LW1" s="113">
        <f t="shared" ref="LW1" si="53">LV1+1</f>
        <v>45464</v>
      </c>
      <c r="LX1" s="113">
        <f t="shared" ref="LX1" si="54">LW1+1</f>
        <v>45465</v>
      </c>
      <c r="LY1" s="113">
        <f t="shared" ref="LY1" si="55">LX1+1</f>
        <v>45466</v>
      </c>
      <c r="LZ1" s="114">
        <f t="shared" ref="LZ1" si="56">LY1+1</f>
        <v>45467</v>
      </c>
      <c r="MA1" s="113">
        <f t="shared" ref="MA1" si="57">LZ1+1</f>
        <v>45468</v>
      </c>
      <c r="MB1" s="113">
        <f t="shared" ref="MB1" si="58">MA1+1</f>
        <v>45469</v>
      </c>
      <c r="MC1" s="113">
        <f t="shared" ref="MC1" si="59">MB1+1</f>
        <v>45470</v>
      </c>
      <c r="MD1" s="113">
        <f t="shared" ref="MD1" si="60">MC1+1</f>
        <v>45471</v>
      </c>
      <c r="ME1" s="115">
        <f t="shared" ref="ME1" si="61">MD1+1</f>
        <v>45472</v>
      </c>
      <c r="MF1" s="112">
        <f t="shared" ref="MF1" si="62">ME1+1</f>
        <v>45473</v>
      </c>
      <c r="MG1" s="113">
        <f t="shared" ref="MG1" si="63">MF1+1</f>
        <v>45474</v>
      </c>
      <c r="MH1" s="113">
        <f t="shared" ref="MH1" si="64">MG1+1</f>
        <v>45475</v>
      </c>
      <c r="MI1" s="113">
        <f t="shared" ref="MI1" si="65">MH1+1</f>
        <v>45476</v>
      </c>
      <c r="MJ1" s="114">
        <f t="shared" ref="MJ1" si="66">MI1+1</f>
        <v>45477</v>
      </c>
      <c r="MK1" s="112">
        <f t="shared" ref="MK1" si="67">MJ1+1</f>
        <v>45478</v>
      </c>
      <c r="ML1" s="113">
        <f t="shared" ref="ML1" si="68">MK1+1</f>
        <v>45479</v>
      </c>
      <c r="MM1" s="113">
        <f t="shared" ref="MM1" si="69">ML1+1</f>
        <v>45480</v>
      </c>
      <c r="MN1" s="113">
        <f t="shared" ref="MN1" si="70">MM1+1</f>
        <v>45481</v>
      </c>
      <c r="MO1" s="114">
        <f t="shared" ref="MO1" si="71">MN1+1</f>
        <v>45482</v>
      </c>
      <c r="MP1" s="113">
        <f t="shared" ref="MP1" si="72">MO1+1</f>
        <v>45483</v>
      </c>
      <c r="MQ1" s="113">
        <f t="shared" ref="MQ1" si="73">MP1+1</f>
        <v>45484</v>
      </c>
      <c r="MR1" s="113">
        <f t="shared" ref="MR1" si="74">MQ1+1</f>
        <v>45485</v>
      </c>
      <c r="MS1" s="113">
        <f t="shared" ref="MS1" si="75">MR1+1</f>
        <v>45486</v>
      </c>
      <c r="MT1" s="114">
        <f t="shared" ref="MT1" si="76">MS1+1</f>
        <v>45487</v>
      </c>
      <c r="MU1" s="113">
        <f t="shared" ref="MU1" si="77">MT1+1</f>
        <v>45488</v>
      </c>
      <c r="MV1" s="113">
        <f t="shared" ref="MV1" si="78">MU1+1</f>
        <v>45489</v>
      </c>
      <c r="MW1" s="113">
        <f t="shared" ref="MW1" si="79">MV1+1</f>
        <v>45490</v>
      </c>
      <c r="MX1" s="113">
        <f t="shared" ref="MX1" si="80">MW1+1</f>
        <v>45491</v>
      </c>
      <c r="MY1" s="115">
        <f t="shared" ref="MY1" si="81">MX1+1</f>
        <v>45492</v>
      </c>
      <c r="MZ1" s="112">
        <f t="shared" ref="MZ1" si="82">MY1+1</f>
        <v>45493</v>
      </c>
      <c r="NA1" s="113">
        <f t="shared" ref="NA1" si="83">MZ1+1</f>
        <v>45494</v>
      </c>
      <c r="NB1" s="113">
        <f t="shared" ref="NB1" si="84">NA1+1</f>
        <v>45495</v>
      </c>
      <c r="NC1" s="113">
        <f t="shared" ref="NC1" si="85">NB1+1</f>
        <v>45496</v>
      </c>
      <c r="ND1" s="114">
        <f t="shared" ref="ND1" si="86">NC1+1</f>
        <v>45497</v>
      </c>
      <c r="NE1" s="113">
        <f t="shared" ref="NE1" si="87">ND1+1</f>
        <v>45498</v>
      </c>
      <c r="NF1" s="113">
        <f t="shared" ref="NF1" si="88">NE1+1</f>
        <v>45499</v>
      </c>
      <c r="NG1" s="113">
        <f t="shared" ref="NG1" si="89">NF1+1</f>
        <v>45500</v>
      </c>
      <c r="NH1" s="113">
        <f t="shared" ref="NH1" si="90">NG1+1</f>
        <v>45501</v>
      </c>
      <c r="NI1" s="114">
        <f t="shared" ref="NI1" si="91">NH1+1</f>
        <v>45502</v>
      </c>
      <c r="NJ1" s="113">
        <f t="shared" ref="NJ1" si="92">NI1+1</f>
        <v>45503</v>
      </c>
      <c r="NK1" s="113">
        <f t="shared" ref="NK1" si="93">NJ1+1</f>
        <v>45504</v>
      </c>
      <c r="NL1" s="113">
        <f t="shared" ref="NL1" si="94">NK1+1</f>
        <v>45505</v>
      </c>
      <c r="NM1" s="113">
        <f t="shared" ref="NM1" si="95">NL1+1</f>
        <v>45506</v>
      </c>
      <c r="NN1" s="115">
        <f t="shared" ref="NN1" si="96">NM1+1</f>
        <v>45507</v>
      </c>
      <c r="NO1" s="112">
        <f t="shared" ref="NO1" si="97">NN1+1</f>
        <v>45508</v>
      </c>
      <c r="NP1" s="113">
        <f t="shared" ref="NP1" si="98">NO1+1</f>
        <v>45509</v>
      </c>
      <c r="NQ1" s="113">
        <f t="shared" ref="NQ1" si="99">NP1+1</f>
        <v>45510</v>
      </c>
      <c r="NR1" s="113">
        <f t="shared" ref="NR1" si="100">NQ1+1</f>
        <v>45511</v>
      </c>
      <c r="NS1" s="114">
        <f t="shared" ref="NS1" si="101">NR1+1</f>
        <v>45512</v>
      </c>
      <c r="NT1" s="112">
        <f t="shared" ref="NT1" si="102">NS1+1</f>
        <v>45513</v>
      </c>
      <c r="NU1" s="113">
        <f t="shared" ref="NU1" si="103">NT1+1</f>
        <v>45514</v>
      </c>
      <c r="NV1" s="113">
        <f t="shared" ref="NV1" si="104">NU1+1</f>
        <v>45515</v>
      </c>
      <c r="NW1" s="113">
        <f t="shared" ref="NW1" si="105">NV1+1</f>
        <v>45516</v>
      </c>
      <c r="NX1" s="114">
        <f t="shared" ref="NX1" si="106">NW1+1</f>
        <v>45517</v>
      </c>
      <c r="NY1" s="113">
        <f t="shared" ref="NY1" si="107">NX1+1</f>
        <v>45518</v>
      </c>
      <c r="NZ1" s="113">
        <f t="shared" ref="NZ1" si="108">NY1+1</f>
        <v>45519</v>
      </c>
      <c r="OA1" s="113">
        <f t="shared" ref="OA1" si="109">NZ1+1</f>
        <v>45520</v>
      </c>
      <c r="OB1" s="113">
        <f t="shared" ref="OB1" si="110">OA1+1</f>
        <v>45521</v>
      </c>
      <c r="OC1" s="114">
        <f t="shared" ref="OC1" si="111">OB1+1</f>
        <v>45522</v>
      </c>
      <c r="OD1" s="113">
        <f t="shared" ref="OD1" si="112">OC1+1</f>
        <v>45523</v>
      </c>
      <c r="OE1" s="113">
        <f t="shared" ref="OE1" si="113">OD1+1</f>
        <v>45524</v>
      </c>
      <c r="OF1" s="113">
        <f t="shared" ref="OF1" si="114">OE1+1</f>
        <v>45525</v>
      </c>
      <c r="OG1" s="113">
        <f t="shared" ref="OG1" si="115">OF1+1</f>
        <v>45526</v>
      </c>
      <c r="OH1" s="115">
        <f t="shared" ref="OH1" si="116">OG1+1</f>
        <v>45527</v>
      </c>
      <c r="OI1" s="112">
        <f t="shared" ref="OI1" si="117">OH1+1</f>
        <v>45528</v>
      </c>
      <c r="OJ1" s="113">
        <f t="shared" ref="OJ1" si="118">OI1+1</f>
        <v>45529</v>
      </c>
      <c r="OK1" s="113">
        <f t="shared" ref="OK1" si="119">OJ1+1</f>
        <v>45530</v>
      </c>
      <c r="OL1" s="113">
        <f t="shared" ref="OL1" si="120">OK1+1</f>
        <v>45531</v>
      </c>
      <c r="OM1" s="114">
        <f t="shared" ref="OM1" si="121">OL1+1</f>
        <v>45532</v>
      </c>
      <c r="ON1" s="113">
        <f t="shared" ref="ON1" si="122">OM1+1</f>
        <v>45533</v>
      </c>
      <c r="OO1" s="113">
        <f t="shared" ref="OO1" si="123">ON1+1</f>
        <v>45534</v>
      </c>
      <c r="OP1" s="113">
        <f t="shared" ref="OP1" si="124">OO1+1</f>
        <v>45535</v>
      </c>
      <c r="OQ1" s="113">
        <f t="shared" ref="OQ1" si="125">OP1+1</f>
        <v>45536</v>
      </c>
      <c r="OR1" s="114">
        <f t="shared" ref="OR1" si="126">OQ1+1</f>
        <v>45537</v>
      </c>
      <c r="OS1" s="113">
        <f t="shared" ref="OS1" si="127">OR1+1</f>
        <v>45538</v>
      </c>
      <c r="OT1" s="113">
        <f t="shared" ref="OT1" si="128">OS1+1</f>
        <v>45539</v>
      </c>
      <c r="OU1" s="113">
        <f t="shared" ref="OU1" si="129">OT1+1</f>
        <v>45540</v>
      </c>
      <c r="OV1" s="113">
        <f t="shared" ref="OV1" si="130">OU1+1</f>
        <v>45541</v>
      </c>
      <c r="OW1" s="115">
        <f t="shared" ref="OW1" si="131">OV1+1</f>
        <v>45542</v>
      </c>
      <c r="OX1" s="112">
        <f t="shared" ref="OX1" si="132">OW1+1</f>
        <v>45543</v>
      </c>
      <c r="OY1" s="113">
        <f t="shared" ref="OY1" si="133">OX1+1</f>
        <v>45544</v>
      </c>
      <c r="OZ1" s="113">
        <f t="shared" ref="OZ1" si="134">OY1+1</f>
        <v>45545</v>
      </c>
      <c r="PA1" s="113">
        <f t="shared" ref="PA1" si="135">OZ1+1</f>
        <v>45546</v>
      </c>
      <c r="PB1" s="114">
        <f t="shared" ref="PB1" si="136">PA1+1</f>
        <v>45547</v>
      </c>
      <c r="PC1" s="112">
        <f t="shared" ref="PC1" si="137">PB1+1</f>
        <v>45548</v>
      </c>
      <c r="PD1" s="113">
        <f t="shared" ref="PD1" si="138">PC1+1</f>
        <v>45549</v>
      </c>
      <c r="PE1" s="113">
        <f t="shared" ref="PE1" si="139">PD1+1</f>
        <v>45550</v>
      </c>
      <c r="PF1" s="113">
        <f t="shared" ref="PF1" si="140">PE1+1</f>
        <v>45551</v>
      </c>
      <c r="PG1" s="114">
        <f t="shared" ref="PG1" si="141">PF1+1</f>
        <v>45552</v>
      </c>
      <c r="PH1" s="113">
        <f t="shared" ref="PH1" si="142">PG1+1</f>
        <v>45553</v>
      </c>
      <c r="PI1" s="113">
        <f t="shared" ref="PI1" si="143">PH1+1</f>
        <v>45554</v>
      </c>
      <c r="PJ1" s="113">
        <f t="shared" ref="PJ1" si="144">PI1+1</f>
        <v>45555</v>
      </c>
      <c r="PK1" s="113">
        <f t="shared" ref="PK1" si="145">PJ1+1</f>
        <v>45556</v>
      </c>
      <c r="PL1" s="114">
        <f t="shared" ref="PL1" si="146">PK1+1</f>
        <v>45557</v>
      </c>
      <c r="PM1" s="113">
        <f t="shared" ref="PM1" si="147">PL1+1</f>
        <v>45558</v>
      </c>
      <c r="PN1" s="113">
        <f t="shared" ref="PN1" si="148">PM1+1</f>
        <v>45559</v>
      </c>
      <c r="PO1" s="113">
        <f t="shared" ref="PO1" si="149">PN1+1</f>
        <v>45560</v>
      </c>
      <c r="PP1" s="113">
        <f t="shared" ref="PP1" si="150">PO1+1</f>
        <v>45561</v>
      </c>
      <c r="PQ1" s="115">
        <f t="shared" ref="PQ1" si="151">PP1+1</f>
        <v>45562</v>
      </c>
      <c r="PR1" s="112">
        <f t="shared" ref="PR1" si="152">PQ1+1</f>
        <v>45563</v>
      </c>
      <c r="PS1" s="113">
        <f t="shared" ref="PS1" si="153">PR1+1</f>
        <v>45564</v>
      </c>
      <c r="PT1" s="113">
        <f t="shared" ref="PT1" si="154">PS1+1</f>
        <v>45565</v>
      </c>
      <c r="PU1" s="113">
        <f t="shared" ref="PU1" si="155">PT1+1</f>
        <v>45566</v>
      </c>
      <c r="PV1" s="114">
        <f t="shared" ref="PV1" si="156">PU1+1</f>
        <v>45567</v>
      </c>
      <c r="PW1" s="113">
        <f t="shared" ref="PW1" si="157">PV1+1</f>
        <v>45568</v>
      </c>
      <c r="PX1" s="113">
        <f t="shared" ref="PX1" si="158">PW1+1</f>
        <v>45569</v>
      </c>
      <c r="PY1" s="113">
        <f t="shared" ref="PY1" si="159">PX1+1</f>
        <v>45570</v>
      </c>
      <c r="PZ1" s="113">
        <f t="shared" ref="PZ1" si="160">PY1+1</f>
        <v>45571</v>
      </c>
      <c r="QA1" s="114">
        <f t="shared" ref="QA1" si="161">PZ1+1</f>
        <v>45572</v>
      </c>
      <c r="QB1" s="113">
        <f t="shared" ref="QB1" si="162">QA1+1</f>
        <v>45573</v>
      </c>
      <c r="QC1" s="113">
        <f t="shared" ref="QC1" si="163">QB1+1</f>
        <v>45574</v>
      </c>
      <c r="QD1" s="113">
        <f t="shared" ref="QD1" si="164">QC1+1</f>
        <v>45575</v>
      </c>
      <c r="QE1" s="113">
        <f t="shared" ref="QE1" si="165">QD1+1</f>
        <v>45576</v>
      </c>
      <c r="QF1" s="115">
        <f t="shared" ref="QF1" si="166">QE1+1</f>
        <v>45577</v>
      </c>
      <c r="QG1" s="112">
        <f t="shared" ref="QG1" si="167">QF1+1</f>
        <v>45578</v>
      </c>
      <c r="QH1" s="113">
        <f t="shared" ref="QH1" si="168">QG1+1</f>
        <v>45579</v>
      </c>
      <c r="QI1" s="113">
        <f t="shared" ref="QI1" si="169">QH1+1</f>
        <v>45580</v>
      </c>
      <c r="QJ1" s="113">
        <f t="shared" ref="QJ1" si="170">QI1+1</f>
        <v>45581</v>
      </c>
      <c r="QK1" s="114">
        <f t="shared" ref="QK1" si="171">QJ1+1</f>
        <v>45582</v>
      </c>
      <c r="QL1" s="112">
        <f t="shared" ref="QL1" si="172">QK1+1</f>
        <v>45583</v>
      </c>
      <c r="QM1" s="113">
        <f t="shared" ref="QM1" si="173">QL1+1</f>
        <v>45584</v>
      </c>
      <c r="QN1" s="113">
        <f t="shared" ref="QN1" si="174">QM1+1</f>
        <v>45585</v>
      </c>
      <c r="QO1" s="112">
        <f>QN1+1</f>
        <v>45586</v>
      </c>
      <c r="QP1" s="113">
        <f t="shared" ref="QP1" si="175">QO1+1</f>
        <v>45587</v>
      </c>
      <c r="QQ1" s="113">
        <f t="shared" ref="QQ1" si="176">QP1+1</f>
        <v>45588</v>
      </c>
      <c r="QR1" s="113">
        <f t="shared" ref="QR1" si="177">QQ1+1</f>
        <v>45589</v>
      </c>
      <c r="QS1" s="113">
        <f t="shared" ref="QS1" si="178">QR1+1</f>
        <v>45590</v>
      </c>
      <c r="QT1" s="113">
        <f t="shared" ref="QT1" si="179">QS1+1</f>
        <v>45591</v>
      </c>
      <c r="QU1" s="114">
        <f t="shared" ref="QU1" si="180">QT1+1</f>
        <v>45592</v>
      </c>
      <c r="QV1" s="112">
        <f t="shared" ref="QV1" si="181">QU1+1</f>
        <v>45593</v>
      </c>
      <c r="QW1" s="113">
        <f t="shared" ref="QW1" si="182">QV1+1</f>
        <v>45594</v>
      </c>
      <c r="QX1" s="113">
        <f t="shared" ref="QX1" si="183">QW1+1</f>
        <v>45595</v>
      </c>
      <c r="QY1" s="112">
        <f>QX1+1</f>
        <v>45596</v>
      </c>
      <c r="QZ1" s="113">
        <f t="shared" ref="QZ1" si="184">QY1+1</f>
        <v>45597</v>
      </c>
      <c r="RA1" s="113">
        <f t="shared" ref="RA1" si="185">QZ1+1</f>
        <v>45598</v>
      </c>
      <c r="RB1" s="113">
        <f t="shared" ref="RB1" si="186">RA1+1</f>
        <v>45599</v>
      </c>
      <c r="RC1" s="113">
        <f t="shared" ref="RC1" si="187">RB1+1</f>
        <v>45600</v>
      </c>
      <c r="RD1" s="113">
        <f t="shared" ref="RD1" si="188">RC1+1</f>
        <v>45601</v>
      </c>
      <c r="RE1" s="114">
        <f t="shared" ref="RE1" si="189">RD1+1</f>
        <v>45602</v>
      </c>
      <c r="RF1" s="113">
        <f t="shared" ref="RF1" si="190">RE1+1</f>
        <v>45603</v>
      </c>
      <c r="RG1" s="113">
        <f t="shared" ref="RG1" si="191">RF1+1</f>
        <v>45604</v>
      </c>
      <c r="RH1" s="113">
        <f t="shared" ref="RH1" si="192">RG1+1</f>
        <v>45605</v>
      </c>
      <c r="RI1" s="113">
        <f t="shared" ref="RI1" si="193">RH1+1</f>
        <v>45606</v>
      </c>
      <c r="RJ1" s="115">
        <f t="shared" ref="RJ1" si="194">RI1+1</f>
        <v>45607</v>
      </c>
      <c r="RK1" s="112">
        <f t="shared" ref="RK1" si="195">RJ1+1</f>
        <v>45608</v>
      </c>
      <c r="RL1" s="113">
        <f t="shared" ref="RL1" si="196">RK1+1</f>
        <v>45609</v>
      </c>
      <c r="RM1" s="113">
        <f t="shared" ref="RM1" si="197">RL1+1</f>
        <v>45610</v>
      </c>
      <c r="RN1" s="113">
        <f t="shared" ref="RN1" si="198">RM1+1</f>
        <v>45611</v>
      </c>
      <c r="RO1" s="114">
        <f t="shared" ref="RO1" si="199">RN1+1</f>
        <v>45612</v>
      </c>
      <c r="RP1" s="113">
        <f t="shared" ref="RP1" si="200">RO1+1</f>
        <v>45613</v>
      </c>
      <c r="RQ1" s="113">
        <f t="shared" ref="RQ1" si="201">RP1+1</f>
        <v>45614</v>
      </c>
      <c r="RR1" s="113">
        <f t="shared" ref="RR1" si="202">RQ1+1</f>
        <v>45615</v>
      </c>
      <c r="RS1" s="113">
        <f t="shared" ref="RS1" si="203">RR1+1</f>
        <v>45616</v>
      </c>
      <c r="RT1" s="114">
        <f t="shared" ref="RT1" si="204">RS1+1</f>
        <v>45617</v>
      </c>
      <c r="RU1" s="113">
        <f t="shared" ref="RU1" si="205">RT1+1</f>
        <v>45618</v>
      </c>
      <c r="RV1" s="113">
        <f t="shared" ref="RV1" si="206">RU1+1</f>
        <v>45619</v>
      </c>
      <c r="RW1" s="113">
        <f t="shared" ref="RW1" si="207">RV1+1</f>
        <v>45620</v>
      </c>
      <c r="RX1" s="113">
        <f t="shared" ref="RX1" si="208">RW1+1</f>
        <v>45621</v>
      </c>
      <c r="RY1" s="115">
        <f t="shared" ref="RY1" si="209">RX1+1</f>
        <v>45622</v>
      </c>
      <c r="RZ1" s="112">
        <f t="shared" ref="RZ1" si="210">RY1+1</f>
        <v>45623</v>
      </c>
      <c r="SA1" s="113">
        <f t="shared" ref="SA1" si="211">RZ1+1</f>
        <v>45624</v>
      </c>
      <c r="SB1" s="113">
        <f t="shared" ref="SB1" si="212">SA1+1</f>
        <v>45625</v>
      </c>
      <c r="SC1" s="113">
        <f t="shared" ref="SC1" si="213">SB1+1</f>
        <v>45626</v>
      </c>
      <c r="SD1" s="114">
        <f t="shared" ref="SD1" si="214">SC1+1</f>
        <v>45627</v>
      </c>
      <c r="SE1" s="113">
        <f t="shared" ref="SE1" si="215">SD1+1</f>
        <v>45628</v>
      </c>
      <c r="SF1" s="113">
        <f t="shared" ref="SF1" si="216">SE1+1</f>
        <v>45629</v>
      </c>
      <c r="SG1" s="113">
        <f t="shared" ref="SG1" si="217">SF1+1</f>
        <v>45630</v>
      </c>
      <c r="SH1" s="113">
        <f t="shared" ref="SH1" si="218">SG1+1</f>
        <v>45631</v>
      </c>
      <c r="SI1" s="114">
        <f t="shared" ref="SI1" si="219">SH1+1</f>
        <v>45632</v>
      </c>
      <c r="SJ1" s="113">
        <f t="shared" ref="SJ1" si="220">SI1+1</f>
        <v>45633</v>
      </c>
      <c r="SK1" s="113">
        <f t="shared" ref="SK1" si="221">SJ1+1</f>
        <v>45634</v>
      </c>
      <c r="SL1" s="113">
        <f t="shared" ref="SL1" si="222">SK1+1</f>
        <v>45635</v>
      </c>
      <c r="SM1" s="113">
        <f t="shared" ref="SM1" si="223">SL1+1</f>
        <v>45636</v>
      </c>
      <c r="SN1" s="115">
        <f t="shared" ref="SN1" si="224">SM1+1</f>
        <v>45637</v>
      </c>
      <c r="SO1" s="112">
        <f t="shared" ref="SO1" si="225">SN1+1</f>
        <v>45638</v>
      </c>
      <c r="SP1" s="113">
        <f t="shared" ref="SP1" si="226">SO1+1</f>
        <v>45639</v>
      </c>
      <c r="SQ1" s="113">
        <f t="shared" ref="SQ1" si="227">SP1+1</f>
        <v>45640</v>
      </c>
      <c r="SR1" s="113">
        <f t="shared" ref="SR1" si="228">SQ1+1</f>
        <v>45641</v>
      </c>
      <c r="SS1" s="114">
        <f t="shared" ref="SS1" si="229">SR1+1</f>
        <v>45642</v>
      </c>
      <c r="ST1" s="112">
        <f t="shared" ref="ST1" si="230">SS1+1</f>
        <v>45643</v>
      </c>
      <c r="SU1" s="113">
        <f t="shared" ref="SU1" si="231">ST1+1</f>
        <v>45644</v>
      </c>
      <c r="SV1" s="113">
        <f t="shared" ref="SV1" si="232">SU1+1</f>
        <v>45645</v>
      </c>
      <c r="SW1" s="113">
        <f t="shared" ref="SW1" si="233">SV1+1</f>
        <v>45646</v>
      </c>
      <c r="SX1" s="114">
        <f t="shared" ref="SX1" si="234">SW1+1</f>
        <v>45647</v>
      </c>
      <c r="SY1" s="113">
        <f t="shared" ref="SY1" si="235">SX1+1</f>
        <v>45648</v>
      </c>
      <c r="SZ1" s="113">
        <f t="shared" ref="SZ1" si="236">SY1+1</f>
        <v>45649</v>
      </c>
      <c r="TA1" s="113">
        <f t="shared" ref="TA1" si="237">SZ1+1</f>
        <v>45650</v>
      </c>
      <c r="TB1" s="113">
        <f t="shared" ref="TB1" si="238">TA1+1</f>
        <v>45651</v>
      </c>
      <c r="TC1" s="114">
        <f t="shared" ref="TC1" si="239">TB1+1</f>
        <v>45652</v>
      </c>
      <c r="TD1" s="113">
        <f t="shared" ref="TD1" si="240">TC1+1</f>
        <v>45653</v>
      </c>
      <c r="TE1" s="113">
        <f t="shared" ref="TE1" si="241">TD1+1</f>
        <v>45654</v>
      </c>
      <c r="TF1" s="113">
        <f t="shared" ref="TF1" si="242">TE1+1</f>
        <v>45655</v>
      </c>
      <c r="TG1" s="112" t="e">
        <f>#REF!+1</f>
        <v>#REF!</v>
      </c>
      <c r="TH1" s="113" t="e">
        <f t="shared" ref="TH1" si="243">TG1+1</f>
        <v>#REF!</v>
      </c>
      <c r="TI1" s="113" t="e">
        <f t="shared" ref="TI1" si="244">TH1+1</f>
        <v>#REF!</v>
      </c>
      <c r="TJ1" s="113" t="e">
        <f t="shared" ref="TJ1" si="245">TI1+1</f>
        <v>#REF!</v>
      </c>
      <c r="TK1" s="114" t="e">
        <f t="shared" ref="TK1" si="246">TJ1+1</f>
        <v>#REF!</v>
      </c>
      <c r="TL1" s="113" t="e">
        <f t="shared" ref="TL1" si="247">TK1+1</f>
        <v>#REF!</v>
      </c>
      <c r="TM1" s="113" t="e">
        <f t="shared" ref="TM1" si="248">TL1+1</f>
        <v>#REF!</v>
      </c>
      <c r="TN1" s="113" t="e">
        <f t="shared" ref="TN1" si="249">TM1+1</f>
        <v>#REF!</v>
      </c>
      <c r="TO1" s="113" t="e">
        <f t="shared" ref="TO1" si="250">TN1+1</f>
        <v>#REF!</v>
      </c>
      <c r="TP1" s="114" t="e">
        <f t="shared" ref="TP1" si="251">TO1+1</f>
        <v>#REF!</v>
      </c>
      <c r="TQ1" s="113" t="e">
        <f t="shared" ref="TQ1" si="252">TP1+1</f>
        <v>#REF!</v>
      </c>
      <c r="TR1" s="113" t="e">
        <f t="shared" ref="TR1" si="253">TQ1+1</f>
        <v>#REF!</v>
      </c>
      <c r="TS1" s="113" t="e">
        <f t="shared" ref="TS1" si="254">TR1+1</f>
        <v>#REF!</v>
      </c>
      <c r="TT1" s="113" t="e">
        <f t="shared" ref="TT1" si="255">TS1+1</f>
        <v>#REF!</v>
      </c>
      <c r="TU1" s="115" t="e">
        <f t="shared" ref="TU1" si="256">TT1+1</f>
        <v>#REF!</v>
      </c>
      <c r="TV1" s="112" t="e">
        <f t="shared" ref="TV1" si="257">TU1+1</f>
        <v>#REF!</v>
      </c>
      <c r="TW1" s="113" t="e">
        <f t="shared" ref="TW1" si="258">TV1+1</f>
        <v>#REF!</v>
      </c>
      <c r="TX1" s="113" t="e">
        <f t="shared" ref="TX1" si="259">TW1+1</f>
        <v>#REF!</v>
      </c>
      <c r="TY1" s="113" t="e">
        <f t="shared" ref="TY1" si="260">TX1+1</f>
        <v>#REF!</v>
      </c>
      <c r="TZ1" s="114" t="e">
        <f t="shared" ref="TZ1" si="261">TY1+1</f>
        <v>#REF!</v>
      </c>
      <c r="UA1" s="112" t="e">
        <f t="shared" ref="UA1" si="262">TZ1+1</f>
        <v>#REF!</v>
      </c>
      <c r="UB1" s="113" t="e">
        <f t="shared" ref="UB1" si="263">UA1+1</f>
        <v>#REF!</v>
      </c>
      <c r="UC1" s="113" t="e">
        <f t="shared" ref="UC1" si="264">UB1+1</f>
        <v>#REF!</v>
      </c>
      <c r="UD1" s="113" t="e">
        <f t="shared" ref="UD1" si="265">UC1+1</f>
        <v>#REF!</v>
      </c>
      <c r="UE1" s="114" t="e">
        <f t="shared" ref="UE1" si="266">UD1+1</f>
        <v>#REF!</v>
      </c>
      <c r="UF1" s="113" t="e">
        <f t="shared" ref="UF1" si="267">UE1+1</f>
        <v>#REF!</v>
      </c>
      <c r="UG1" s="113" t="e">
        <f t="shared" ref="UG1" si="268">UF1+1</f>
        <v>#REF!</v>
      </c>
      <c r="UH1" s="113" t="e">
        <f t="shared" ref="UH1" si="269">UG1+1</f>
        <v>#REF!</v>
      </c>
      <c r="UI1" s="113" t="e">
        <f t="shared" ref="UI1" si="270">UH1+1</f>
        <v>#REF!</v>
      </c>
      <c r="UJ1" s="114" t="e">
        <f t="shared" ref="UJ1" si="271">UI1+1</f>
        <v>#REF!</v>
      </c>
      <c r="UK1" s="113" t="e">
        <f t="shared" ref="UK1" si="272">UJ1+1</f>
        <v>#REF!</v>
      </c>
      <c r="UL1" s="113" t="e">
        <f t="shared" ref="UL1" si="273">UK1+1</f>
        <v>#REF!</v>
      </c>
      <c r="UM1" s="113" t="e">
        <f t="shared" ref="UM1" si="274">UL1+1</f>
        <v>#REF!</v>
      </c>
      <c r="UN1" s="113" t="e">
        <f t="shared" ref="UN1" si="275">UM1+1</f>
        <v>#REF!</v>
      </c>
      <c r="UO1" s="115" t="e">
        <f t="shared" ref="UO1" si="276">UN1+1</f>
        <v>#REF!</v>
      </c>
      <c r="UP1" s="112" t="e">
        <f t="shared" ref="UP1" si="277">UO1+1</f>
        <v>#REF!</v>
      </c>
      <c r="UQ1" s="113" t="e">
        <f t="shared" ref="UQ1" si="278">UP1+1</f>
        <v>#REF!</v>
      </c>
      <c r="UR1" s="113" t="e">
        <f t="shared" ref="UR1" si="279">UQ1+1</f>
        <v>#REF!</v>
      </c>
      <c r="US1" s="113" t="e">
        <f t="shared" ref="US1" si="280">UR1+1</f>
        <v>#REF!</v>
      </c>
      <c r="UT1" s="114" t="e">
        <f t="shared" ref="UT1" si="281">US1+1</f>
        <v>#REF!</v>
      </c>
      <c r="UU1" s="113" t="e">
        <f t="shared" ref="UU1" si="282">UT1+1</f>
        <v>#REF!</v>
      </c>
      <c r="UV1" s="113" t="e">
        <f t="shared" ref="UV1" si="283">UU1+1</f>
        <v>#REF!</v>
      </c>
      <c r="UW1" s="113" t="e">
        <f t="shared" ref="UW1" si="284">UV1+1</f>
        <v>#REF!</v>
      </c>
      <c r="UX1" s="113" t="e">
        <f t="shared" ref="UX1" si="285">UW1+1</f>
        <v>#REF!</v>
      </c>
      <c r="UY1" s="114" t="e">
        <f t="shared" ref="UY1" si="286">UX1+1</f>
        <v>#REF!</v>
      </c>
      <c r="UZ1" s="113" t="e">
        <f t="shared" ref="UZ1" si="287">UY1+1</f>
        <v>#REF!</v>
      </c>
      <c r="VA1" s="113" t="e">
        <f t="shared" ref="VA1" si="288">UZ1+1</f>
        <v>#REF!</v>
      </c>
      <c r="VB1" s="113" t="e">
        <f t="shared" ref="VB1" si="289">VA1+1</f>
        <v>#REF!</v>
      </c>
      <c r="VC1" s="113" t="e">
        <f t="shared" ref="VC1" si="290">VB1+1</f>
        <v>#REF!</v>
      </c>
      <c r="VD1" s="115" t="e">
        <f t="shared" ref="VD1" si="291">VC1+1</f>
        <v>#REF!</v>
      </c>
      <c r="VE1" s="112" t="e">
        <f t="shared" ref="VE1" si="292">VD1+1</f>
        <v>#REF!</v>
      </c>
      <c r="VF1" s="113" t="e">
        <f t="shared" ref="VF1" si="293">VE1+1</f>
        <v>#REF!</v>
      </c>
      <c r="VG1" s="113" t="e">
        <f t="shared" ref="VG1" si="294">VF1+1</f>
        <v>#REF!</v>
      </c>
      <c r="VH1" s="113" t="e">
        <f t="shared" ref="VH1" si="295">VG1+1</f>
        <v>#REF!</v>
      </c>
      <c r="VI1" s="114" t="e">
        <f t="shared" ref="VI1" si="296">VH1+1</f>
        <v>#REF!</v>
      </c>
      <c r="VJ1" s="112" t="e">
        <f t="shared" ref="VJ1" si="297">VI1+1</f>
        <v>#REF!</v>
      </c>
      <c r="VK1" s="113" t="e">
        <f t="shared" ref="VK1" si="298">VJ1+1</f>
        <v>#REF!</v>
      </c>
      <c r="VL1" s="113" t="e">
        <f t="shared" ref="VL1" si="299">VK1+1</f>
        <v>#REF!</v>
      </c>
      <c r="VM1" s="113" t="e">
        <f t="shared" ref="VM1" si="300">VL1+1</f>
        <v>#REF!</v>
      </c>
      <c r="VN1" s="114" t="e">
        <f t="shared" ref="VN1" si="301">VM1+1</f>
        <v>#REF!</v>
      </c>
      <c r="VO1" s="113" t="e">
        <f t="shared" ref="VO1" si="302">VN1+1</f>
        <v>#REF!</v>
      </c>
      <c r="VP1" s="113" t="e">
        <f t="shared" ref="VP1" si="303">VO1+1</f>
        <v>#REF!</v>
      </c>
      <c r="VQ1" s="113" t="e">
        <f t="shared" ref="VQ1" si="304">VP1+1</f>
        <v>#REF!</v>
      </c>
      <c r="VR1" s="113" t="e">
        <f t="shared" ref="VR1" si="305">VQ1+1</f>
        <v>#REF!</v>
      </c>
      <c r="VS1" s="114" t="e">
        <f t="shared" ref="VS1" si="306">VR1+1</f>
        <v>#REF!</v>
      </c>
      <c r="VT1" s="113" t="e">
        <f t="shared" ref="VT1" si="307">VS1+1</f>
        <v>#REF!</v>
      </c>
      <c r="VU1" s="113" t="e">
        <f t="shared" ref="VU1" si="308">VT1+1</f>
        <v>#REF!</v>
      </c>
      <c r="VV1" s="113" t="e">
        <f t="shared" ref="VV1" si="309">VU1+1</f>
        <v>#REF!</v>
      </c>
      <c r="VW1" s="113" t="e">
        <f t="shared" ref="VW1" si="310">VV1+1</f>
        <v>#REF!</v>
      </c>
      <c r="VX1" s="115" t="e">
        <f t="shared" ref="VX1" si="311">VW1+1</f>
        <v>#REF!</v>
      </c>
      <c r="VY1" s="112" t="e">
        <f t="shared" ref="VY1" si="312">VX1+1</f>
        <v>#REF!</v>
      </c>
      <c r="VZ1" s="113" t="e">
        <f t="shared" ref="VZ1" si="313">VY1+1</f>
        <v>#REF!</v>
      </c>
      <c r="WA1" s="113" t="e">
        <f t="shared" ref="WA1" si="314">VZ1+1</f>
        <v>#REF!</v>
      </c>
      <c r="WB1" s="113" t="e">
        <f t="shared" ref="WB1" si="315">WA1+1</f>
        <v>#REF!</v>
      </c>
      <c r="WC1" s="114" t="e">
        <f t="shared" ref="WC1" si="316">WB1+1</f>
        <v>#REF!</v>
      </c>
    </row>
    <row r="2" spans="1:601" ht="37.799999999999997" customHeight="1" thickBot="1" x14ac:dyDescent="0.35">
      <c r="A2" s="300"/>
      <c r="B2" s="301"/>
      <c r="C2" s="302"/>
      <c r="D2" s="303"/>
      <c r="E2" s="304"/>
      <c r="F2" s="304"/>
      <c r="G2" s="304"/>
      <c r="H2" s="305"/>
      <c r="I2" s="306"/>
      <c r="J2" s="304"/>
      <c r="K2" s="304"/>
      <c r="L2" s="304"/>
      <c r="M2" s="304"/>
      <c r="N2" s="304"/>
      <c r="O2" s="305"/>
      <c r="P2" s="306"/>
      <c r="Q2" s="304"/>
      <c r="R2" s="304"/>
      <c r="S2" s="304"/>
      <c r="T2" s="304"/>
      <c r="U2" s="304"/>
      <c r="V2" s="305"/>
      <c r="W2" s="306"/>
      <c r="X2" s="304"/>
      <c r="Y2" s="304"/>
      <c r="Z2" s="304"/>
      <c r="AA2" s="304"/>
      <c r="AB2" s="304"/>
      <c r="AC2" s="305"/>
      <c r="AD2" s="306"/>
      <c r="AE2" s="304"/>
      <c r="AF2" s="304"/>
      <c r="AG2" s="304"/>
      <c r="AH2" s="304"/>
      <c r="AI2" s="304"/>
      <c r="AJ2" s="305"/>
      <c r="AK2" s="306"/>
      <c r="AL2" s="304"/>
      <c r="AM2" s="304"/>
      <c r="AN2" s="304"/>
      <c r="AO2" s="304"/>
      <c r="AP2" s="304"/>
      <c r="AQ2" s="307"/>
      <c r="AR2" s="306"/>
      <c r="AS2" s="304"/>
      <c r="AT2" s="304"/>
      <c r="AU2" s="304"/>
      <c r="AV2" s="304"/>
      <c r="AW2" s="304"/>
      <c r="AX2" s="305"/>
      <c r="AY2" s="306"/>
      <c r="AZ2" s="304"/>
      <c r="BA2" s="304"/>
      <c r="BB2" s="304"/>
      <c r="BC2" s="304"/>
      <c r="BD2" s="304"/>
      <c r="BE2" s="305"/>
      <c r="BF2" s="303"/>
      <c r="BG2" s="304"/>
      <c r="BH2" s="304"/>
      <c r="BI2" s="304"/>
      <c r="BJ2" s="304"/>
      <c r="BK2" s="304"/>
      <c r="BL2" s="305"/>
      <c r="BM2" s="306"/>
      <c r="BN2" s="304"/>
      <c r="BO2" s="304"/>
      <c r="BP2" s="304"/>
      <c r="BQ2" s="304"/>
      <c r="BR2" s="304"/>
      <c r="BS2" s="305"/>
      <c r="BT2" s="306"/>
      <c r="BU2" s="304"/>
      <c r="BV2" s="304"/>
      <c r="BW2" s="304"/>
      <c r="BX2" s="304"/>
      <c r="BY2" s="304"/>
      <c r="BZ2" s="305"/>
      <c r="CA2" s="306"/>
      <c r="CB2" s="304"/>
      <c r="CC2" s="304"/>
      <c r="CD2" s="304"/>
      <c r="CE2" s="304"/>
      <c r="CF2" s="304"/>
      <c r="CG2" s="305"/>
      <c r="CH2" s="306"/>
      <c r="CI2" s="304"/>
      <c r="CJ2" s="304"/>
      <c r="CK2" s="304"/>
      <c r="CL2" s="304"/>
      <c r="CM2" s="304"/>
      <c r="CN2" s="305"/>
      <c r="CO2" s="306"/>
      <c r="CP2" s="304"/>
      <c r="CQ2" s="304"/>
      <c r="CR2" s="304"/>
      <c r="CS2" s="304"/>
      <c r="CT2" s="304"/>
      <c r="CU2" s="305"/>
      <c r="CV2" s="306"/>
      <c r="CW2" s="304"/>
      <c r="CX2" s="304"/>
      <c r="CY2" s="304"/>
      <c r="CZ2" s="304"/>
      <c r="DA2" s="304"/>
      <c r="DB2" s="305"/>
      <c r="DC2" s="306"/>
      <c r="DD2" s="304"/>
      <c r="DE2" s="304"/>
      <c r="DF2" s="304"/>
      <c r="DG2" s="304"/>
      <c r="DH2" s="304"/>
      <c r="DI2" s="305"/>
      <c r="DJ2" s="306"/>
      <c r="DK2" s="304"/>
      <c r="DL2" s="304"/>
      <c r="DM2" s="304"/>
      <c r="DN2" s="304"/>
      <c r="DO2" s="304"/>
      <c r="DP2" s="305"/>
      <c r="DQ2" s="306"/>
      <c r="DR2" s="304"/>
      <c r="DS2" s="304"/>
      <c r="DT2" s="304"/>
      <c r="DU2" s="304"/>
      <c r="DV2" s="304"/>
      <c r="DW2" s="305"/>
      <c r="DX2" s="306"/>
      <c r="DY2" s="304"/>
      <c r="DZ2" s="304"/>
      <c r="EA2" s="304"/>
      <c r="EB2" s="304"/>
      <c r="EC2" s="304"/>
      <c r="ED2" s="305"/>
      <c r="EE2" s="306"/>
      <c r="EF2" s="304"/>
      <c r="EG2" s="304"/>
      <c r="EH2" s="304"/>
      <c r="EI2" s="304"/>
      <c r="EJ2" s="304"/>
      <c r="EK2" s="305"/>
      <c r="EL2" s="308"/>
      <c r="EM2" s="309"/>
      <c r="EN2" s="309"/>
      <c r="EO2" s="309"/>
      <c r="EP2" s="309"/>
      <c r="EQ2" s="309"/>
      <c r="ER2" s="309"/>
      <c r="ES2" s="309"/>
      <c r="ET2" s="309"/>
      <c r="EU2" s="309"/>
      <c r="EV2" s="310"/>
      <c r="EW2" s="310"/>
      <c r="EX2" s="307"/>
      <c r="EY2" s="311"/>
      <c r="EZ2" s="308"/>
      <c r="FA2" s="309"/>
      <c r="FB2" s="309"/>
      <c r="FC2" s="309"/>
      <c r="FD2" s="309"/>
      <c r="FE2" s="309"/>
      <c r="FF2" s="309"/>
      <c r="FG2" s="309"/>
      <c r="FH2" s="309"/>
      <c r="FI2" s="309"/>
      <c r="FJ2" s="309"/>
      <c r="FK2" s="309"/>
      <c r="FL2" s="309"/>
      <c r="FM2" s="309"/>
      <c r="FN2" s="309"/>
      <c r="FO2" s="309"/>
      <c r="FP2" s="309"/>
      <c r="FQ2" s="309"/>
      <c r="FR2" s="310"/>
      <c r="FS2" s="44"/>
      <c r="FT2" s="309"/>
      <c r="FU2" s="308"/>
      <c r="FV2" s="309"/>
      <c r="FW2" s="309"/>
      <c r="FX2" s="309"/>
      <c r="FY2" s="309"/>
      <c r="FZ2" s="309"/>
      <c r="GA2" s="309"/>
      <c r="GB2" s="309"/>
      <c r="GC2" s="309"/>
      <c r="GD2" s="309"/>
      <c r="GE2" s="309"/>
      <c r="GF2" s="309"/>
      <c r="GG2" s="309"/>
      <c r="GH2" s="309"/>
      <c r="GI2" s="309"/>
      <c r="GJ2" s="309"/>
      <c r="GK2" s="309"/>
      <c r="GL2" s="309"/>
      <c r="GM2" s="309"/>
      <c r="GN2" s="309"/>
      <c r="GO2" s="309"/>
      <c r="GP2" s="309"/>
      <c r="GQ2" s="309"/>
      <c r="GR2" s="309"/>
      <c r="GS2" s="309"/>
      <c r="GT2" s="309"/>
      <c r="GU2" s="309"/>
      <c r="GV2" s="309"/>
      <c r="GW2" s="312"/>
      <c r="GX2" s="313"/>
      <c r="GY2" s="313"/>
      <c r="GZ2" s="313"/>
      <c r="HA2" s="313"/>
      <c r="HB2" s="313"/>
      <c r="HC2" s="313"/>
      <c r="HD2" s="312"/>
      <c r="HE2" s="313"/>
      <c r="HF2" s="313"/>
      <c r="HG2" s="313"/>
      <c r="HH2" s="313"/>
      <c r="HI2" s="313"/>
      <c r="HJ2" s="313"/>
      <c r="HK2" s="312"/>
      <c r="HL2" s="313"/>
      <c r="HM2" s="313"/>
      <c r="HN2" s="313"/>
      <c r="HO2" s="313"/>
      <c r="HP2" s="313"/>
      <c r="HQ2" s="313"/>
      <c r="HR2" s="314"/>
      <c r="HS2" s="315"/>
      <c r="HT2" s="315"/>
      <c r="HU2" s="315"/>
      <c r="HV2" s="315"/>
      <c r="HW2" s="315"/>
      <c r="HX2" s="315"/>
      <c r="HY2" s="314"/>
      <c r="HZ2" s="315"/>
      <c r="IA2" s="315"/>
      <c r="IB2" s="315"/>
      <c r="IC2" s="315"/>
      <c r="ID2" s="315"/>
      <c r="IE2" s="315"/>
      <c r="IF2" s="314"/>
      <c r="IG2" s="315"/>
      <c r="IH2" s="315"/>
      <c r="II2" s="315"/>
      <c r="IJ2" s="315"/>
      <c r="IK2" s="315"/>
      <c r="IL2" s="315"/>
      <c r="IM2" s="314"/>
      <c r="IN2" s="315"/>
      <c r="IO2" s="315"/>
      <c r="IP2" s="315"/>
      <c r="IQ2" s="315"/>
      <c r="IR2" s="315"/>
      <c r="IS2" s="316"/>
      <c r="IT2" s="314"/>
      <c r="IU2" s="315"/>
      <c r="IV2" s="315"/>
      <c r="IW2" s="315"/>
      <c r="IX2" s="315"/>
      <c r="IY2" s="315"/>
      <c r="IZ2" s="316"/>
      <c r="JA2" s="314"/>
      <c r="JB2" s="315"/>
      <c r="JC2" s="315"/>
      <c r="JD2" s="317"/>
      <c r="JE2" s="343"/>
      <c r="JF2" s="343"/>
      <c r="JG2" s="343"/>
      <c r="JH2" s="344"/>
      <c r="JI2" s="344"/>
      <c r="JJ2" s="344"/>
      <c r="JK2" s="344"/>
      <c r="JL2" s="344"/>
      <c r="JM2" s="344"/>
      <c r="JN2" s="344"/>
      <c r="JO2" s="343"/>
      <c r="JP2" s="343"/>
      <c r="JQ2" s="343"/>
      <c r="JR2" s="343"/>
      <c r="JS2" s="342"/>
      <c r="JT2" s="342"/>
      <c r="JU2" s="342"/>
      <c r="JV2" s="351" t="s">
        <v>216</v>
      </c>
      <c r="JW2" s="351"/>
      <c r="JX2" s="351"/>
      <c r="JY2" s="351"/>
      <c r="JZ2" s="351"/>
      <c r="KA2" s="342"/>
      <c r="KB2" s="342"/>
      <c r="KC2" s="345"/>
      <c r="KD2" s="343"/>
      <c r="KE2" s="343"/>
      <c r="KF2" s="343"/>
      <c r="KG2" s="343"/>
      <c r="KH2" s="343"/>
      <c r="KI2" s="343"/>
      <c r="KJ2" s="343"/>
      <c r="KK2" s="343"/>
      <c r="KL2" s="346"/>
      <c r="KM2" s="345"/>
      <c r="KN2" s="343"/>
      <c r="KO2" s="343"/>
      <c r="KP2" s="343"/>
      <c r="KQ2" s="343"/>
      <c r="KR2" s="343"/>
      <c r="KS2" s="343"/>
      <c r="KT2" s="343"/>
      <c r="KU2" s="343"/>
      <c r="KV2" s="346"/>
      <c r="KW2" s="342"/>
      <c r="KX2" s="342"/>
      <c r="KY2" s="342"/>
      <c r="KZ2" s="342"/>
      <c r="LA2" s="342"/>
      <c r="LB2" s="342"/>
      <c r="LC2" s="342"/>
      <c r="LD2" s="342"/>
      <c r="LE2" s="351" t="s">
        <v>216</v>
      </c>
      <c r="LF2" s="351"/>
      <c r="LG2" s="351"/>
      <c r="LH2" s="351"/>
      <c r="LI2" s="351"/>
      <c r="LJ2" s="343"/>
      <c r="LK2" s="346"/>
      <c r="LL2" s="342"/>
      <c r="LM2" s="342"/>
      <c r="LN2" s="342"/>
      <c r="LO2" s="342"/>
      <c r="LP2" s="342"/>
      <c r="LQ2" s="347"/>
      <c r="LR2" s="348"/>
      <c r="LS2" s="348"/>
      <c r="LT2" s="348"/>
      <c r="LU2" s="349"/>
      <c r="LV2" s="343"/>
      <c r="LW2" s="343"/>
      <c r="LX2" s="343"/>
      <c r="LY2" s="343"/>
      <c r="LZ2" s="346"/>
      <c r="MA2" s="342"/>
      <c r="MB2" s="342"/>
      <c r="MC2" s="342"/>
      <c r="MD2" s="342"/>
      <c r="ME2" s="342"/>
      <c r="MF2" s="342"/>
      <c r="MG2" s="351" t="s">
        <v>216</v>
      </c>
      <c r="MH2" s="351"/>
      <c r="MI2" s="351"/>
      <c r="MJ2" s="351"/>
      <c r="MK2" s="351"/>
      <c r="ML2" s="348"/>
      <c r="MM2" s="348"/>
      <c r="MN2" s="348"/>
      <c r="MO2" s="349"/>
      <c r="MP2" s="343"/>
      <c r="MQ2" s="343"/>
      <c r="MR2" s="343"/>
      <c r="MS2" s="343"/>
      <c r="MT2" s="346"/>
      <c r="MU2" s="342"/>
      <c r="MV2" s="342"/>
      <c r="MW2" s="342"/>
      <c r="MX2" s="342"/>
      <c r="MY2" s="342"/>
      <c r="MZ2" s="347"/>
      <c r="NA2" s="348"/>
      <c r="NB2" s="348"/>
      <c r="NC2" s="348"/>
      <c r="ND2" s="349"/>
      <c r="NE2" s="343"/>
      <c r="NF2" s="343"/>
      <c r="NG2" s="343"/>
      <c r="NH2" s="343"/>
      <c r="NI2" s="346"/>
      <c r="NJ2" s="342"/>
      <c r="NK2" s="342"/>
      <c r="NL2" s="342"/>
      <c r="NM2" s="342"/>
      <c r="NN2" s="342"/>
      <c r="NO2" s="347"/>
      <c r="NP2" s="351" t="s">
        <v>216</v>
      </c>
      <c r="NQ2" s="351"/>
      <c r="NR2" s="351"/>
      <c r="NS2" s="351"/>
      <c r="NT2" s="351"/>
      <c r="NU2" s="348"/>
      <c r="NV2" s="348"/>
      <c r="NW2" s="348"/>
      <c r="NX2" s="349"/>
      <c r="NY2" s="343"/>
      <c r="NZ2" s="343"/>
      <c r="OA2" s="343"/>
      <c r="OB2" s="343"/>
      <c r="OC2" s="346"/>
      <c r="OD2" s="342"/>
      <c r="OE2" s="342"/>
      <c r="OF2" s="342"/>
      <c r="OG2" s="342"/>
      <c r="OH2" s="342"/>
      <c r="OI2" s="347"/>
      <c r="OJ2" s="348"/>
      <c r="OK2" s="348"/>
      <c r="OL2" s="348"/>
      <c r="OM2" s="349"/>
      <c r="ON2" s="343"/>
      <c r="OO2" s="343"/>
      <c r="OP2" s="343"/>
      <c r="OQ2" s="343"/>
      <c r="OR2" s="351" t="s">
        <v>216</v>
      </c>
      <c r="OS2" s="351"/>
      <c r="OT2" s="351"/>
      <c r="OU2" s="351"/>
      <c r="OV2" s="351"/>
      <c r="OW2" s="342"/>
      <c r="OX2" s="347"/>
      <c r="OY2" s="348"/>
      <c r="OZ2" s="348"/>
      <c r="PA2" s="348"/>
      <c r="PB2" s="349"/>
      <c r="PC2" s="347"/>
      <c r="PD2" s="348"/>
      <c r="PE2" s="348"/>
      <c r="PF2" s="348"/>
      <c r="PG2" s="349"/>
      <c r="PH2" s="343"/>
      <c r="PI2" s="343"/>
      <c r="PJ2" s="343"/>
      <c r="PK2" s="343"/>
      <c r="PL2" s="346"/>
      <c r="PM2" s="342"/>
      <c r="PN2" s="342"/>
      <c r="PO2" s="342"/>
      <c r="PP2" s="342"/>
      <c r="PQ2" s="342"/>
      <c r="PR2" s="347"/>
      <c r="PS2" s="348"/>
      <c r="PT2" s="351" t="s">
        <v>216</v>
      </c>
      <c r="PU2" s="351"/>
      <c r="PV2" s="351"/>
      <c r="PW2" s="351"/>
      <c r="PX2" s="351"/>
      <c r="PY2" s="342"/>
      <c r="PZ2" s="342"/>
      <c r="QA2" s="342"/>
      <c r="QB2" s="342"/>
      <c r="QC2" s="342"/>
      <c r="QD2" s="342"/>
      <c r="QE2" s="342"/>
      <c r="QF2" s="342"/>
      <c r="QG2" s="347"/>
      <c r="QH2" s="348"/>
      <c r="QI2" s="348"/>
      <c r="QJ2" s="348"/>
      <c r="QK2" s="349"/>
      <c r="QL2" s="345"/>
      <c r="QM2" s="343"/>
      <c r="QN2" s="343"/>
      <c r="QO2" s="343"/>
      <c r="QP2" s="343"/>
      <c r="QQ2" s="343"/>
      <c r="QR2" s="343"/>
      <c r="QS2" s="343"/>
      <c r="QT2" s="343"/>
      <c r="QU2" s="346"/>
      <c r="QV2" s="345"/>
      <c r="QW2" s="343"/>
      <c r="QX2" s="343"/>
      <c r="QY2" s="343"/>
      <c r="QZ2" s="343"/>
      <c r="RA2" s="342"/>
      <c r="RB2" s="342"/>
      <c r="RC2" s="351" t="s">
        <v>216</v>
      </c>
      <c r="RD2" s="351"/>
      <c r="RE2" s="351"/>
      <c r="RF2" s="351"/>
      <c r="RG2" s="351"/>
      <c r="RH2" s="342"/>
      <c r="RI2" s="342"/>
      <c r="RJ2" s="342"/>
      <c r="RK2" s="347"/>
      <c r="RL2" s="348"/>
      <c r="RM2" s="348"/>
      <c r="RN2" s="348"/>
      <c r="RO2" s="349"/>
      <c r="RP2" s="343"/>
      <c r="RQ2" s="343"/>
      <c r="RR2" s="343"/>
      <c r="RS2" s="343"/>
      <c r="RT2" s="346"/>
      <c r="RU2" s="342"/>
      <c r="RV2" s="342"/>
      <c r="RW2" s="342"/>
      <c r="RX2" s="342"/>
      <c r="RY2" s="342"/>
      <c r="RZ2" s="347"/>
      <c r="SA2" s="348"/>
      <c r="SB2" s="348"/>
      <c r="SC2" s="348"/>
      <c r="SD2" s="349"/>
      <c r="SE2" s="351" t="s">
        <v>216</v>
      </c>
      <c r="SF2" s="351"/>
      <c r="SG2" s="351"/>
      <c r="SH2" s="351"/>
      <c r="SI2" s="351"/>
      <c r="SJ2" s="342"/>
      <c r="SK2" s="342"/>
      <c r="SL2" s="342"/>
      <c r="SM2" s="342"/>
      <c r="SN2" s="342"/>
      <c r="SO2" s="347"/>
      <c r="SP2" s="348"/>
      <c r="SQ2" s="348"/>
      <c r="SR2" s="348"/>
      <c r="SS2" s="349"/>
      <c r="ST2" s="347"/>
      <c r="SU2" s="348"/>
      <c r="SV2" s="348"/>
      <c r="SW2" s="348"/>
      <c r="SX2" s="349"/>
      <c r="SY2" s="343"/>
      <c r="SZ2" s="343"/>
      <c r="TA2" s="343"/>
      <c r="TB2" s="343"/>
      <c r="TC2" s="346"/>
      <c r="TD2" s="342"/>
      <c r="TE2" s="342"/>
      <c r="TF2" s="342"/>
      <c r="TG2" s="308"/>
      <c r="TH2" s="309"/>
      <c r="TI2" s="309"/>
      <c r="TJ2" s="309"/>
      <c r="TK2" s="311"/>
      <c r="TL2" s="317"/>
      <c r="TM2" s="317"/>
      <c r="TN2" s="317"/>
      <c r="TO2" s="317"/>
      <c r="TP2" s="318"/>
      <c r="TQ2" s="323"/>
      <c r="TR2" s="323"/>
      <c r="TS2" s="323"/>
      <c r="TT2" s="323"/>
      <c r="TU2" s="323"/>
      <c r="TV2" s="308"/>
      <c r="TW2" s="309"/>
      <c r="TX2" s="309"/>
      <c r="TY2" s="309"/>
      <c r="TZ2" s="311"/>
      <c r="UA2" s="308"/>
      <c r="UB2" s="309"/>
      <c r="UC2" s="309"/>
      <c r="UD2" s="309"/>
      <c r="UE2" s="311"/>
      <c r="UF2" s="317"/>
      <c r="UG2" s="317"/>
      <c r="UH2" s="317"/>
      <c r="UI2" s="317"/>
      <c r="UJ2" s="318"/>
      <c r="UK2" s="323"/>
      <c r="UL2" s="323"/>
      <c r="UM2" s="323"/>
      <c r="UN2" s="323"/>
      <c r="UO2" s="323"/>
      <c r="UP2" s="308"/>
      <c r="UQ2" s="309"/>
      <c r="UR2" s="309"/>
      <c r="US2" s="309"/>
      <c r="UT2" s="311"/>
      <c r="UU2" s="317"/>
      <c r="UV2" s="317"/>
      <c r="UW2" s="317"/>
      <c r="UX2" s="317"/>
      <c r="UY2" s="318"/>
      <c r="UZ2" s="323"/>
      <c r="VA2" s="323"/>
      <c r="VB2" s="323"/>
      <c r="VC2" s="323"/>
      <c r="VD2" s="323"/>
      <c r="VE2" s="308"/>
      <c r="VF2" s="309"/>
      <c r="VG2" s="309"/>
      <c r="VH2" s="309"/>
      <c r="VI2" s="311"/>
      <c r="VJ2" s="308"/>
      <c r="VK2" s="309"/>
      <c r="VL2" s="309"/>
      <c r="VM2" s="309"/>
      <c r="VN2" s="311"/>
      <c r="VO2" s="317"/>
      <c r="VP2" s="317"/>
      <c r="VQ2" s="317"/>
      <c r="VR2" s="317"/>
      <c r="VS2" s="318"/>
      <c r="VT2" s="323"/>
      <c r="VU2" s="323"/>
      <c r="VV2" s="323"/>
      <c r="VW2" s="323"/>
      <c r="VX2" s="323"/>
      <c r="VY2" s="308"/>
      <c r="VZ2" s="309"/>
      <c r="WA2" s="309"/>
      <c r="WB2" s="309"/>
      <c r="WC2" s="311"/>
    </row>
    <row r="3" spans="1:601" ht="18" customHeight="1" x14ac:dyDescent="0.3">
      <c r="A3" s="272">
        <v>1</v>
      </c>
      <c r="B3" s="273" t="s">
        <v>212</v>
      </c>
      <c r="C3" s="274" t="s">
        <v>40</v>
      </c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 t="s">
        <v>1</v>
      </c>
      <c r="AX3" s="275" t="s">
        <v>1</v>
      </c>
      <c r="AY3" s="275"/>
      <c r="AZ3" s="275"/>
      <c r="BA3" s="275"/>
      <c r="BB3" s="275"/>
      <c r="BC3" s="275"/>
      <c r="BD3" s="275" t="s">
        <v>1</v>
      </c>
      <c r="BE3" s="275" t="s">
        <v>1</v>
      </c>
      <c r="BF3" s="275"/>
      <c r="BG3" s="275"/>
      <c r="BH3" s="275"/>
      <c r="BI3" s="275"/>
      <c r="BJ3" s="275"/>
      <c r="BK3" s="275" t="s">
        <v>1</v>
      </c>
      <c r="BL3" s="275" t="s">
        <v>1</v>
      </c>
      <c r="BM3" s="275"/>
      <c r="BN3" s="275"/>
      <c r="BO3" s="275"/>
      <c r="BP3" s="275"/>
      <c r="BQ3" s="275"/>
      <c r="BR3" s="275" t="s">
        <v>1</v>
      </c>
      <c r="BS3" s="275" t="s">
        <v>1</v>
      </c>
      <c r="BT3" s="275"/>
      <c r="BU3" s="275"/>
      <c r="BV3" s="275"/>
      <c r="BW3" s="275"/>
      <c r="BX3" s="275"/>
      <c r="BY3" s="275" t="s">
        <v>1</v>
      </c>
      <c r="BZ3" s="275" t="s">
        <v>1</v>
      </c>
      <c r="CA3" s="275"/>
      <c r="CB3" s="275"/>
      <c r="CC3" s="275"/>
      <c r="CD3" s="275"/>
      <c r="CE3" s="275"/>
      <c r="CF3" s="275" t="s">
        <v>1</v>
      </c>
      <c r="CG3" s="275" t="s">
        <v>1</v>
      </c>
      <c r="CH3" s="275"/>
      <c r="CI3" s="275"/>
      <c r="CJ3" s="275"/>
      <c r="CK3" s="275"/>
      <c r="CL3" s="275"/>
      <c r="CM3" s="275" t="s">
        <v>1</v>
      </c>
      <c r="CN3" s="275" t="s">
        <v>1</v>
      </c>
      <c r="CO3" s="275"/>
      <c r="CP3" s="275"/>
      <c r="CQ3" s="275"/>
      <c r="CR3" s="275"/>
      <c r="CS3" s="275"/>
      <c r="CT3" s="275" t="s">
        <v>1</v>
      </c>
      <c r="CU3" s="275" t="s">
        <v>1</v>
      </c>
      <c r="CV3" s="275"/>
      <c r="CW3" s="275"/>
      <c r="CX3" s="275"/>
      <c r="CY3" s="275"/>
      <c r="CZ3" s="275"/>
      <c r="DA3" s="275" t="s">
        <v>1</v>
      </c>
      <c r="DB3" s="275" t="s">
        <v>1</v>
      </c>
      <c r="DC3" s="275"/>
      <c r="DD3" s="275"/>
      <c r="DE3" s="275"/>
      <c r="DF3" s="275"/>
      <c r="DG3" s="275"/>
      <c r="DH3" s="275" t="s">
        <v>1</v>
      </c>
      <c r="DI3" s="275" t="s">
        <v>1</v>
      </c>
      <c r="DJ3" s="275"/>
      <c r="DK3" s="275"/>
      <c r="DL3" s="275"/>
      <c r="DM3" s="275"/>
      <c r="DN3" s="275"/>
      <c r="DO3" s="275" t="s">
        <v>1</v>
      </c>
      <c r="DP3" s="275" t="s">
        <v>1</v>
      </c>
      <c r="DQ3" s="275"/>
      <c r="DR3" s="275"/>
      <c r="DS3" s="275"/>
      <c r="DT3" s="275"/>
      <c r="DU3" s="275"/>
      <c r="DV3" s="275" t="s">
        <v>1</v>
      </c>
      <c r="DW3" s="275" t="s">
        <v>1</v>
      </c>
      <c r="DX3" s="275"/>
      <c r="DY3" s="275"/>
      <c r="DZ3" s="275"/>
      <c r="EA3" s="275"/>
      <c r="EB3" s="275"/>
      <c r="EC3" s="275" t="s">
        <v>1</v>
      </c>
      <c r="ED3" s="275" t="s">
        <v>1</v>
      </c>
      <c r="EE3" s="275"/>
      <c r="EF3" s="275"/>
      <c r="EG3" s="275"/>
      <c r="EH3" s="275"/>
      <c r="EI3" s="275"/>
      <c r="EJ3" s="275" t="s">
        <v>1</v>
      </c>
      <c r="EK3" s="275" t="s">
        <v>1</v>
      </c>
      <c r="EL3" s="275"/>
      <c r="EM3" s="275"/>
      <c r="EN3" s="275"/>
      <c r="EO3" s="275"/>
      <c r="EP3" s="275"/>
      <c r="EQ3" s="275" t="s">
        <v>1</v>
      </c>
      <c r="ER3" s="275" t="s">
        <v>1</v>
      </c>
      <c r="ES3" s="275"/>
      <c r="ET3" s="275"/>
      <c r="EU3" s="275"/>
      <c r="EV3" s="275" t="s">
        <v>3</v>
      </c>
      <c r="EW3" s="275" t="s">
        <v>3</v>
      </c>
      <c r="EX3" s="275" t="s">
        <v>1</v>
      </c>
      <c r="EY3" s="275" t="s">
        <v>1</v>
      </c>
      <c r="EZ3" s="275" t="s">
        <v>3</v>
      </c>
      <c r="FA3" s="275"/>
      <c r="FB3" s="275" t="s">
        <v>3</v>
      </c>
      <c r="FC3" s="275" t="s">
        <v>3</v>
      </c>
      <c r="FD3" s="275"/>
      <c r="FE3" s="275" t="s">
        <v>1</v>
      </c>
      <c r="FF3" s="275" t="s">
        <v>1</v>
      </c>
      <c r="FG3" s="275"/>
      <c r="FH3" s="275"/>
      <c r="FI3" s="275"/>
      <c r="FJ3" s="275"/>
      <c r="FK3" s="275"/>
      <c r="FL3" s="275" t="s">
        <v>1</v>
      </c>
      <c r="FM3" s="275" t="s">
        <v>1</v>
      </c>
      <c r="FN3" s="276"/>
      <c r="FO3" s="275" t="s">
        <v>1</v>
      </c>
      <c r="FP3" s="275" t="s">
        <v>1</v>
      </c>
      <c r="FQ3" s="275" t="s">
        <v>1</v>
      </c>
      <c r="FR3" s="275" t="s">
        <v>1</v>
      </c>
      <c r="FS3" s="275"/>
      <c r="FT3" s="275" t="s">
        <v>1</v>
      </c>
      <c r="FU3" s="275" t="s">
        <v>1</v>
      </c>
      <c r="FV3" s="275" t="s">
        <v>3</v>
      </c>
      <c r="FW3" s="275" t="s">
        <v>1</v>
      </c>
      <c r="FX3" s="275" t="s">
        <v>1</v>
      </c>
      <c r="FY3" s="275" t="s">
        <v>1</v>
      </c>
      <c r="FZ3" s="275"/>
      <c r="GA3" s="275" t="s">
        <v>1</v>
      </c>
      <c r="GB3" s="275" t="s">
        <v>1</v>
      </c>
      <c r="GC3" s="275"/>
      <c r="GD3" s="275" t="s">
        <v>1</v>
      </c>
      <c r="GE3" s="275" t="s">
        <v>1</v>
      </c>
      <c r="GF3" s="275" t="s">
        <v>1</v>
      </c>
      <c r="GG3" s="275"/>
      <c r="GH3" s="275" t="s">
        <v>1</v>
      </c>
      <c r="GI3" s="275"/>
      <c r="GJ3" s="275" t="s">
        <v>1</v>
      </c>
      <c r="GK3" s="275" t="s">
        <v>1</v>
      </c>
      <c r="GL3" s="275"/>
      <c r="GM3" s="275" t="s">
        <v>1</v>
      </c>
      <c r="GN3" s="275" t="s">
        <v>1</v>
      </c>
      <c r="GO3" s="275" t="s">
        <v>1</v>
      </c>
      <c r="GP3" s="275"/>
      <c r="GQ3" s="275" t="s">
        <v>1</v>
      </c>
      <c r="GR3" s="275" t="s">
        <v>1</v>
      </c>
      <c r="GS3" s="275" t="s">
        <v>1</v>
      </c>
      <c r="GT3" s="275"/>
      <c r="GU3" s="275" t="s">
        <v>1</v>
      </c>
      <c r="GV3" s="275" t="s">
        <v>1</v>
      </c>
      <c r="GW3" s="116"/>
      <c r="GX3" s="116"/>
      <c r="GY3" s="116"/>
      <c r="GZ3" s="116"/>
      <c r="HA3" s="116"/>
      <c r="HB3" s="116"/>
      <c r="HC3" s="116"/>
      <c r="HD3" s="46" t="s">
        <v>3</v>
      </c>
      <c r="HE3" s="46" t="s">
        <v>3</v>
      </c>
      <c r="HF3" s="46" t="s">
        <v>1</v>
      </c>
      <c r="HG3" s="277"/>
      <c r="HH3" s="277" t="s">
        <v>3</v>
      </c>
      <c r="HI3" s="46" t="s">
        <v>3</v>
      </c>
      <c r="HJ3" s="46" t="s">
        <v>1</v>
      </c>
      <c r="HK3" s="46" t="s">
        <v>3</v>
      </c>
      <c r="HL3" s="46" t="s">
        <v>3</v>
      </c>
      <c r="HM3" s="46" t="s">
        <v>3</v>
      </c>
      <c r="HN3" s="46" t="s">
        <v>3</v>
      </c>
      <c r="HO3" s="46" t="s">
        <v>1</v>
      </c>
      <c r="HP3" s="46" t="s">
        <v>3</v>
      </c>
      <c r="HQ3" s="46" t="s">
        <v>3</v>
      </c>
      <c r="HR3" s="46" t="s">
        <v>3</v>
      </c>
      <c r="HS3" s="46" t="s">
        <v>3</v>
      </c>
      <c r="HT3" s="46" t="s">
        <v>1</v>
      </c>
      <c r="HU3" s="46" t="s">
        <v>3</v>
      </c>
      <c r="HV3" s="46" t="s">
        <v>3</v>
      </c>
      <c r="HW3" s="46" t="s">
        <v>3</v>
      </c>
      <c r="HX3" s="46" t="s">
        <v>3</v>
      </c>
      <c r="HY3" s="46" t="s">
        <v>1</v>
      </c>
      <c r="HZ3" s="46" t="s">
        <v>3</v>
      </c>
      <c r="IA3" s="46" t="s">
        <v>3</v>
      </c>
      <c r="IB3" s="46" t="s">
        <v>3</v>
      </c>
      <c r="IC3" s="46" t="s">
        <v>3</v>
      </c>
      <c r="ID3" s="46" t="s">
        <v>1</v>
      </c>
      <c r="IE3" s="46" t="s">
        <v>3</v>
      </c>
      <c r="IF3" s="46" t="s">
        <v>3</v>
      </c>
      <c r="IG3" s="46" t="s">
        <v>3</v>
      </c>
      <c r="IH3" s="46" t="s">
        <v>3</v>
      </c>
      <c r="II3" s="46" t="s">
        <v>1</v>
      </c>
      <c r="IJ3" s="46" t="s">
        <v>3</v>
      </c>
      <c r="IK3" s="46" t="s">
        <v>3</v>
      </c>
      <c r="IL3" s="46" t="s">
        <v>3</v>
      </c>
      <c r="IM3" s="46" t="s">
        <v>3</v>
      </c>
      <c r="IN3" s="46" t="s">
        <v>1</v>
      </c>
      <c r="IO3" s="46" t="s">
        <v>3</v>
      </c>
      <c r="IP3" s="46" t="s">
        <v>3</v>
      </c>
      <c r="IQ3" s="46" t="s">
        <v>3</v>
      </c>
      <c r="IR3" s="277"/>
      <c r="IS3" s="46" t="s">
        <v>1</v>
      </c>
      <c r="IT3" s="46" t="s">
        <v>3</v>
      </c>
      <c r="IU3" s="46" t="s">
        <v>3</v>
      </c>
      <c r="IV3" s="46" t="s">
        <v>3</v>
      </c>
      <c r="IW3" s="46" t="s">
        <v>3</v>
      </c>
      <c r="IX3" s="46" t="s">
        <v>1</v>
      </c>
      <c r="IY3" s="46" t="s">
        <v>3</v>
      </c>
      <c r="IZ3" s="47" t="s">
        <v>3</v>
      </c>
      <c r="JA3" s="4" t="s">
        <v>3</v>
      </c>
      <c r="JB3" s="5" t="s">
        <v>3</v>
      </c>
      <c r="JC3" s="138" t="s">
        <v>1</v>
      </c>
      <c r="JD3" s="284"/>
      <c r="JE3" s="284"/>
      <c r="JF3" s="5" t="s">
        <v>1</v>
      </c>
      <c r="JG3" s="285" t="s">
        <v>1</v>
      </c>
      <c r="JH3" s="283"/>
      <c r="JI3" s="284"/>
      <c r="JJ3" s="284"/>
      <c r="JK3" s="284"/>
      <c r="JL3" s="284"/>
      <c r="JM3" s="5" t="s">
        <v>1</v>
      </c>
      <c r="JN3" s="285" t="s">
        <v>1</v>
      </c>
      <c r="JO3" s="283"/>
      <c r="JP3" s="284"/>
      <c r="JQ3" s="284"/>
      <c r="JR3" s="284"/>
      <c r="JS3" s="284"/>
      <c r="JT3" s="5" t="s">
        <v>1</v>
      </c>
      <c r="JU3" s="285" t="s">
        <v>1</v>
      </c>
      <c r="JV3" s="136"/>
      <c r="JW3" s="137"/>
      <c r="JX3" s="137"/>
      <c r="JY3" s="137"/>
      <c r="JZ3" s="137"/>
      <c r="KA3" s="5" t="s">
        <v>1</v>
      </c>
      <c r="KB3" s="285" t="s">
        <v>1</v>
      </c>
      <c r="KC3" s="283"/>
      <c r="KD3" s="284"/>
      <c r="KE3" s="284"/>
      <c r="KF3" s="284"/>
      <c r="KG3" s="284"/>
      <c r="KH3" s="5" t="s">
        <v>1</v>
      </c>
      <c r="KI3" s="285" t="s">
        <v>1</v>
      </c>
      <c r="KJ3" s="283"/>
      <c r="KK3" s="284"/>
      <c r="KL3" s="284"/>
      <c r="KM3" s="284"/>
      <c r="KN3" s="284"/>
      <c r="KO3" s="5" t="s">
        <v>1</v>
      </c>
      <c r="KP3" s="285" t="s">
        <v>1</v>
      </c>
      <c r="KQ3" s="283"/>
      <c r="KR3" s="284"/>
      <c r="KS3" s="284"/>
      <c r="KT3" s="284"/>
      <c r="KU3" s="284"/>
      <c r="KV3" s="5" t="s">
        <v>1</v>
      </c>
      <c r="KW3" s="285" t="s">
        <v>1</v>
      </c>
      <c r="KX3" s="283"/>
      <c r="KY3" s="284"/>
      <c r="KZ3" s="284"/>
      <c r="LA3" s="284"/>
      <c r="LB3" s="284"/>
      <c r="LC3" s="5" t="s">
        <v>1</v>
      </c>
      <c r="LD3" s="285" t="s">
        <v>1</v>
      </c>
      <c r="LE3" s="136"/>
      <c r="LF3" s="137"/>
      <c r="LG3" s="137"/>
      <c r="LH3" s="137"/>
      <c r="LI3" s="137"/>
      <c r="LJ3" s="5" t="s">
        <v>1</v>
      </c>
      <c r="LK3" s="285" t="s">
        <v>1</v>
      </c>
      <c r="LL3" s="283"/>
      <c r="LM3" s="284"/>
      <c r="LN3" s="284"/>
      <c r="LO3" s="284"/>
      <c r="LP3" s="284"/>
      <c r="LQ3" s="5" t="s">
        <v>1</v>
      </c>
      <c r="LR3" s="285" t="s">
        <v>1</v>
      </c>
      <c r="LS3" s="283"/>
      <c r="LT3" s="284"/>
      <c r="LU3" s="284"/>
      <c r="LV3" s="284"/>
      <c r="LW3" s="284"/>
      <c r="LX3" s="5" t="s">
        <v>1</v>
      </c>
      <c r="LY3" s="285" t="s">
        <v>1</v>
      </c>
      <c r="LZ3" s="283"/>
      <c r="MA3" s="284"/>
      <c r="MB3" s="284"/>
      <c r="MC3" s="284"/>
      <c r="MD3" s="284"/>
      <c r="ME3" s="5" t="s">
        <v>1</v>
      </c>
      <c r="MF3" s="285" t="s">
        <v>1</v>
      </c>
      <c r="MG3" s="136"/>
      <c r="MH3" s="137"/>
      <c r="MI3" s="137"/>
      <c r="MJ3" s="137"/>
      <c r="MK3" s="137"/>
      <c r="ML3" s="5" t="s">
        <v>1</v>
      </c>
      <c r="MM3" s="285" t="s">
        <v>1</v>
      </c>
      <c r="MN3" s="283"/>
      <c r="MO3" s="284"/>
      <c r="MP3" s="284"/>
      <c r="MQ3" s="284"/>
      <c r="MR3" s="284"/>
      <c r="MS3" s="5" t="s">
        <v>1</v>
      </c>
      <c r="MT3" s="285" t="s">
        <v>1</v>
      </c>
      <c r="MU3" s="283"/>
      <c r="MV3" s="284"/>
      <c r="MW3" s="284"/>
      <c r="MX3" s="284"/>
      <c r="MY3" s="284"/>
      <c r="MZ3" s="5" t="s">
        <v>1</v>
      </c>
      <c r="NA3" s="285" t="s">
        <v>1</v>
      </c>
      <c r="NB3" s="283"/>
      <c r="NC3" s="284"/>
      <c r="ND3" s="284"/>
      <c r="NE3" s="284"/>
      <c r="NF3" s="284"/>
      <c r="NG3" s="5" t="s">
        <v>1</v>
      </c>
      <c r="NH3" s="285" t="s">
        <v>1</v>
      </c>
      <c r="NI3" s="283"/>
      <c r="NJ3" s="284"/>
      <c r="NK3" s="284"/>
      <c r="NL3" s="284"/>
      <c r="NM3" s="284"/>
      <c r="NN3" s="5" t="s">
        <v>1</v>
      </c>
      <c r="NO3" s="285" t="s">
        <v>1</v>
      </c>
      <c r="NP3" s="136"/>
      <c r="NQ3" s="137"/>
      <c r="NR3" s="137"/>
      <c r="NS3" s="137"/>
      <c r="NT3" s="137"/>
      <c r="NU3" s="5" t="s">
        <v>1</v>
      </c>
      <c r="NV3" s="285" t="s">
        <v>1</v>
      </c>
      <c r="NW3" s="283"/>
      <c r="NX3" s="284"/>
      <c r="NY3" s="284"/>
      <c r="NZ3" s="284"/>
      <c r="OA3" s="284"/>
      <c r="OB3" s="5" t="s">
        <v>1</v>
      </c>
      <c r="OC3" s="285" t="s">
        <v>1</v>
      </c>
      <c r="OD3" s="283"/>
      <c r="OE3" s="284"/>
      <c r="OF3" s="284"/>
      <c r="OG3" s="284"/>
      <c r="OH3" s="284"/>
      <c r="OI3" s="5" t="s">
        <v>1</v>
      </c>
      <c r="OJ3" s="285" t="s">
        <v>1</v>
      </c>
      <c r="OK3" s="283"/>
      <c r="OL3" s="284"/>
      <c r="OM3" s="284"/>
      <c r="ON3" s="284"/>
      <c r="OO3" s="284"/>
      <c r="OP3" s="5" t="s">
        <v>1</v>
      </c>
      <c r="OQ3" s="285" t="s">
        <v>1</v>
      </c>
      <c r="OR3" s="136"/>
      <c r="OS3" s="137"/>
      <c r="OT3" s="137"/>
      <c r="OU3" s="137"/>
      <c r="OV3" s="137"/>
      <c r="OW3" s="5" t="s">
        <v>1</v>
      </c>
      <c r="OX3" s="285" t="s">
        <v>1</v>
      </c>
      <c r="OY3" s="283"/>
      <c r="OZ3" s="284"/>
      <c r="PA3" s="284"/>
      <c r="PB3" s="284"/>
      <c r="PC3" s="284"/>
      <c r="PD3" s="5" t="s">
        <v>1</v>
      </c>
      <c r="PE3" s="285" t="s">
        <v>1</v>
      </c>
      <c r="PF3" s="283"/>
      <c r="PG3" s="284"/>
      <c r="PH3" s="284"/>
      <c r="PI3" s="284"/>
      <c r="PJ3" s="284"/>
      <c r="PK3" s="5" t="s">
        <v>1</v>
      </c>
      <c r="PL3" s="285" t="s">
        <v>1</v>
      </c>
      <c r="PM3" s="283"/>
      <c r="PN3" s="284"/>
      <c r="PO3" s="284"/>
      <c r="PP3" s="284"/>
      <c r="PQ3" s="284"/>
      <c r="PR3" s="5" t="s">
        <v>1</v>
      </c>
      <c r="PS3" s="285" t="s">
        <v>1</v>
      </c>
      <c r="PT3" s="136"/>
      <c r="PU3" s="137"/>
      <c r="PV3" s="137"/>
      <c r="PW3" s="137"/>
      <c r="PX3" s="137"/>
      <c r="PY3" s="5" t="s">
        <v>1</v>
      </c>
      <c r="PZ3" s="285" t="s">
        <v>1</v>
      </c>
      <c r="QA3" s="283"/>
      <c r="QB3" s="284"/>
      <c r="QC3" s="284"/>
      <c r="QD3" s="284"/>
      <c r="QE3" s="284"/>
      <c r="QF3" s="5" t="s">
        <v>1</v>
      </c>
      <c r="QG3" s="285" t="s">
        <v>1</v>
      </c>
      <c r="QH3" s="283"/>
      <c r="QI3" s="284"/>
      <c r="QJ3" s="284"/>
      <c r="QK3" s="284"/>
      <c r="QL3" s="284"/>
      <c r="QM3" s="5" t="s">
        <v>1</v>
      </c>
      <c r="QN3" s="285" t="s">
        <v>1</v>
      </c>
      <c r="QO3" s="283"/>
      <c r="QP3" s="284"/>
      <c r="QQ3" s="284"/>
      <c r="QR3" s="284"/>
      <c r="QS3" s="284"/>
      <c r="QT3" s="5" t="s">
        <v>1</v>
      </c>
      <c r="QU3" s="285" t="s">
        <v>1</v>
      </c>
      <c r="QV3" s="283"/>
      <c r="QW3" s="284"/>
      <c r="QX3" s="284"/>
      <c r="QY3" s="284"/>
      <c r="QZ3" s="284"/>
      <c r="RA3" s="5" t="s">
        <v>1</v>
      </c>
      <c r="RB3" s="285" t="s">
        <v>1</v>
      </c>
      <c r="RC3" s="136"/>
      <c r="RD3" s="137"/>
      <c r="RE3" s="137"/>
      <c r="RF3" s="137"/>
      <c r="RG3" s="137"/>
      <c r="RH3" s="5" t="s">
        <v>1</v>
      </c>
      <c r="RI3" s="285" t="s">
        <v>1</v>
      </c>
      <c r="RJ3" s="283"/>
      <c r="RK3" s="284"/>
      <c r="RL3" s="284"/>
      <c r="RM3" s="284"/>
      <c r="RN3" s="284"/>
      <c r="RO3" s="5" t="s">
        <v>1</v>
      </c>
      <c r="RP3" s="285" t="s">
        <v>1</v>
      </c>
      <c r="RQ3" s="283"/>
      <c r="RR3" s="284"/>
      <c r="RS3" s="284"/>
      <c r="RT3" s="284"/>
      <c r="RU3" s="284"/>
      <c r="RV3" s="5" t="s">
        <v>1</v>
      </c>
      <c r="RW3" s="285" t="s">
        <v>1</v>
      </c>
      <c r="RX3" s="283"/>
      <c r="RY3" s="284"/>
      <c r="RZ3" s="284"/>
      <c r="SA3" s="284"/>
      <c r="SB3" s="284"/>
      <c r="SC3" s="5" t="s">
        <v>1</v>
      </c>
      <c r="SD3" s="285" t="s">
        <v>1</v>
      </c>
      <c r="SE3" s="136"/>
      <c r="SF3" s="137"/>
      <c r="SG3" s="137"/>
      <c r="SH3" s="137"/>
      <c r="SI3" s="137"/>
      <c r="SJ3" s="5" t="s">
        <v>1</v>
      </c>
      <c r="SK3" s="285" t="s">
        <v>1</v>
      </c>
      <c r="SL3" s="283"/>
      <c r="SM3" s="284"/>
      <c r="SN3" s="284"/>
      <c r="SO3" s="284"/>
      <c r="SP3" s="284"/>
      <c r="SQ3" s="5" t="s">
        <v>1</v>
      </c>
      <c r="SR3" s="285" t="s">
        <v>1</v>
      </c>
      <c r="SS3" s="283"/>
      <c r="ST3" s="284"/>
      <c r="SU3" s="284"/>
      <c r="SV3" s="284"/>
      <c r="SW3" s="284"/>
      <c r="SX3" s="5" t="s">
        <v>1</v>
      </c>
      <c r="SY3" s="285" t="s">
        <v>1</v>
      </c>
      <c r="SZ3" s="283"/>
      <c r="TA3" s="284"/>
      <c r="TB3" s="284"/>
      <c r="TC3" s="284"/>
      <c r="TD3" s="284"/>
      <c r="TE3" s="5" t="s">
        <v>1</v>
      </c>
      <c r="TF3" s="285" t="s">
        <v>1</v>
      </c>
      <c r="TG3" s="284"/>
      <c r="TH3" s="284"/>
      <c r="TI3" s="284"/>
      <c r="TJ3" s="5" t="s">
        <v>1</v>
      </c>
      <c r="TK3" s="285" t="s">
        <v>1</v>
      </c>
      <c r="TL3" s="283"/>
      <c r="TM3" s="284"/>
      <c r="TN3" s="284"/>
      <c r="TO3" s="284"/>
      <c r="TP3" s="284"/>
      <c r="TQ3" s="5" t="s">
        <v>1</v>
      </c>
      <c r="TR3" s="285" t="s">
        <v>1</v>
      </c>
      <c r="TS3" s="283"/>
      <c r="TT3" s="284"/>
      <c r="TU3" s="284"/>
      <c r="TV3" s="284"/>
      <c r="TW3" s="284"/>
      <c r="TX3" s="5" t="s">
        <v>1</v>
      </c>
      <c r="TY3" s="285" t="s">
        <v>1</v>
      </c>
      <c r="TZ3" s="283"/>
      <c r="UA3" s="284"/>
      <c r="UB3" s="284"/>
      <c r="UC3" s="284"/>
      <c r="UD3" s="284"/>
      <c r="UE3" s="5" t="s">
        <v>1</v>
      </c>
      <c r="UF3" s="285" t="s">
        <v>1</v>
      </c>
      <c r="UG3" s="283"/>
      <c r="UH3" s="284"/>
      <c r="UI3" s="284"/>
      <c r="UJ3" s="284"/>
      <c r="UK3" s="284"/>
      <c r="UL3" s="5" t="s">
        <v>1</v>
      </c>
      <c r="UM3" s="285" t="s">
        <v>1</v>
      </c>
      <c r="UN3" s="283"/>
      <c r="UO3" s="284"/>
      <c r="UP3" s="284"/>
      <c r="UQ3" s="284"/>
      <c r="UR3" s="284"/>
      <c r="US3" s="5" t="s">
        <v>1</v>
      </c>
      <c r="UT3" s="285" t="s">
        <v>1</v>
      </c>
      <c r="UU3" s="283"/>
      <c r="UV3" s="284"/>
      <c r="UW3" s="284"/>
      <c r="UX3" s="284"/>
      <c r="UY3" s="284"/>
      <c r="UZ3" s="5" t="s">
        <v>1</v>
      </c>
      <c r="VA3" s="285" t="s">
        <v>1</v>
      </c>
      <c r="VB3" s="283"/>
      <c r="VC3" s="284"/>
      <c r="VD3" s="284"/>
      <c r="VE3" s="284"/>
      <c r="VF3" s="284"/>
      <c r="VG3" s="5" t="s">
        <v>1</v>
      </c>
      <c r="VH3" s="285" t="s">
        <v>1</v>
      </c>
      <c r="VI3" s="283"/>
      <c r="VJ3" s="284"/>
      <c r="VK3" s="284"/>
      <c r="VL3" s="284"/>
      <c r="VM3" s="284"/>
      <c r="VN3" s="5" t="s">
        <v>1</v>
      </c>
      <c r="VO3" s="285" t="s">
        <v>1</v>
      </c>
      <c r="VP3" s="283"/>
      <c r="VQ3" s="284"/>
      <c r="VR3" s="284"/>
      <c r="VS3" s="284"/>
      <c r="VT3" s="284"/>
      <c r="VU3" s="5" t="s">
        <v>1</v>
      </c>
      <c r="VV3" s="285" t="s">
        <v>1</v>
      </c>
      <c r="VW3" s="283"/>
      <c r="VX3" s="284"/>
      <c r="VY3" s="284"/>
      <c r="VZ3" s="284"/>
      <c r="WA3" s="284"/>
      <c r="WB3" s="5" t="s">
        <v>1</v>
      </c>
      <c r="WC3" s="285" t="s">
        <v>1</v>
      </c>
    </row>
    <row r="4" spans="1:601" ht="16.5" customHeight="1" x14ac:dyDescent="0.3">
      <c r="A4" s="272">
        <v>4</v>
      </c>
      <c r="B4" s="326" t="s">
        <v>210</v>
      </c>
      <c r="C4" s="327" t="s">
        <v>209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 t="s">
        <v>1</v>
      </c>
      <c r="AX4" s="99" t="s">
        <v>1</v>
      </c>
      <c r="AY4" s="99"/>
      <c r="AZ4" s="99"/>
      <c r="BA4" s="99"/>
      <c r="BB4" s="99"/>
      <c r="BC4" s="99"/>
      <c r="BD4" s="99" t="s">
        <v>1</v>
      </c>
      <c r="BE4" s="99" t="s">
        <v>1</v>
      </c>
      <c r="BF4" s="99"/>
      <c r="BG4" s="99"/>
      <c r="BH4" s="99"/>
      <c r="BI4" s="99"/>
      <c r="BJ4" s="99"/>
      <c r="BK4" s="99" t="s">
        <v>1</v>
      </c>
      <c r="BL4" s="99" t="s">
        <v>1</v>
      </c>
      <c r="BM4" s="99"/>
      <c r="BN4" s="99"/>
      <c r="BO4" s="99"/>
      <c r="BP4" s="99"/>
      <c r="BQ4" s="99"/>
      <c r="BR4" s="99" t="s">
        <v>1</v>
      </c>
      <c r="BS4" s="99" t="s">
        <v>1</v>
      </c>
      <c r="BT4" s="99"/>
      <c r="BU4" s="99"/>
      <c r="BV4" s="99"/>
      <c r="BW4" s="99"/>
      <c r="BX4" s="99"/>
      <c r="BY4" s="99" t="s">
        <v>1</v>
      </c>
      <c r="BZ4" s="99" t="s">
        <v>1</v>
      </c>
      <c r="CA4" s="99"/>
      <c r="CB4" s="99"/>
      <c r="CC4" s="99"/>
      <c r="CD4" s="99"/>
      <c r="CE4" s="99"/>
      <c r="CF4" s="99" t="s">
        <v>1</v>
      </c>
      <c r="CG4" s="99" t="s">
        <v>1</v>
      </c>
      <c r="CH4" s="99"/>
      <c r="CI4" s="99"/>
      <c r="CJ4" s="99"/>
      <c r="CK4" s="99"/>
      <c r="CL4" s="99"/>
      <c r="CM4" s="99" t="s">
        <v>1</v>
      </c>
      <c r="CN4" s="99" t="s">
        <v>1</v>
      </c>
      <c r="CO4" s="99"/>
      <c r="CP4" s="99"/>
      <c r="CQ4" s="99"/>
      <c r="CR4" s="99"/>
      <c r="CS4" s="99"/>
      <c r="CT4" s="99" t="s">
        <v>1</v>
      </c>
      <c r="CU4" s="99" t="s">
        <v>1</v>
      </c>
      <c r="CV4" s="99"/>
      <c r="CW4" s="99"/>
      <c r="CX4" s="99"/>
      <c r="CY4" s="99"/>
      <c r="CZ4" s="99"/>
      <c r="DA4" s="99" t="s">
        <v>1</v>
      </c>
      <c r="DB4" s="99" t="s">
        <v>1</v>
      </c>
      <c r="DC4" s="99"/>
      <c r="DD4" s="99"/>
      <c r="DE4" s="99"/>
      <c r="DF4" s="99"/>
      <c r="DG4" s="99"/>
      <c r="DH4" s="99" t="s">
        <v>1</v>
      </c>
      <c r="DI4" s="99" t="s">
        <v>1</v>
      </c>
      <c r="DJ4" s="99"/>
      <c r="DK4" s="99"/>
      <c r="DL4" s="99"/>
      <c r="DM4" s="99"/>
      <c r="DN4" s="99"/>
      <c r="DO4" s="99" t="s">
        <v>1</v>
      </c>
      <c r="DP4" s="99" t="s">
        <v>1</v>
      </c>
      <c r="DQ4" s="99"/>
      <c r="DR4" s="99"/>
      <c r="DS4" s="99"/>
      <c r="DT4" s="99"/>
      <c r="DU4" s="99"/>
      <c r="DV4" s="99" t="s">
        <v>1</v>
      </c>
      <c r="DW4" s="99" t="s">
        <v>1</v>
      </c>
      <c r="DX4" s="99"/>
      <c r="DY4" s="99"/>
      <c r="DZ4" s="99"/>
      <c r="EA4" s="99"/>
      <c r="EB4" s="99"/>
      <c r="EC4" s="99" t="s">
        <v>1</v>
      </c>
      <c r="ED4" s="99" t="s">
        <v>1</v>
      </c>
      <c r="EE4" s="99"/>
      <c r="EF4" s="99"/>
      <c r="EG4" s="99"/>
      <c r="EH4" s="99"/>
      <c r="EI4" s="99"/>
      <c r="EJ4" s="99" t="s">
        <v>1</v>
      </c>
      <c r="EK4" s="99" t="s">
        <v>1</v>
      </c>
      <c r="EL4" s="99"/>
      <c r="EM4" s="99"/>
      <c r="EN4" s="99"/>
      <c r="EO4" s="99"/>
      <c r="EP4" s="99"/>
      <c r="EQ4" s="99" t="s">
        <v>1</v>
      </c>
      <c r="ER4" s="99" t="s">
        <v>1</v>
      </c>
      <c r="ES4" s="99"/>
      <c r="ET4" s="99"/>
      <c r="EU4" s="99"/>
      <c r="EV4" s="99" t="s">
        <v>3</v>
      </c>
      <c r="EW4" s="99" t="s">
        <v>3</v>
      </c>
      <c r="EX4" s="99" t="s">
        <v>1</v>
      </c>
      <c r="EY4" s="99" t="s">
        <v>1</v>
      </c>
      <c r="EZ4" s="99" t="s">
        <v>3</v>
      </c>
      <c r="FA4" s="99"/>
      <c r="FB4" s="99" t="s">
        <v>3</v>
      </c>
      <c r="FC4" s="99" t="s">
        <v>3</v>
      </c>
      <c r="FD4" s="99"/>
      <c r="FE4" s="99" t="s">
        <v>1</v>
      </c>
      <c r="FF4" s="99" t="s">
        <v>1</v>
      </c>
      <c r="FG4" s="99"/>
      <c r="FH4" s="99"/>
      <c r="FI4" s="99"/>
      <c r="FJ4" s="99"/>
      <c r="FK4" s="99"/>
      <c r="FL4" s="99" t="s">
        <v>1</v>
      </c>
      <c r="FM4" s="99" t="s">
        <v>1</v>
      </c>
      <c r="FN4" s="99" t="s">
        <v>1</v>
      </c>
      <c r="FO4" s="99" t="s">
        <v>1</v>
      </c>
      <c r="FP4" s="99"/>
      <c r="FQ4" s="99" t="s">
        <v>1</v>
      </c>
      <c r="FR4" s="99"/>
      <c r="FS4" s="99" t="s">
        <v>1</v>
      </c>
      <c r="FT4" s="99" t="s">
        <v>1</v>
      </c>
      <c r="FU4" s="99" t="s">
        <v>1</v>
      </c>
      <c r="FV4" s="99" t="s">
        <v>1</v>
      </c>
      <c r="FW4" s="99" t="s">
        <v>3</v>
      </c>
      <c r="FX4" s="99" t="s">
        <v>1</v>
      </c>
      <c r="FY4" s="99"/>
      <c r="FZ4" s="99" t="s">
        <v>1</v>
      </c>
      <c r="GA4" s="99" t="s">
        <v>1</v>
      </c>
      <c r="GB4" s="99" t="s">
        <v>1</v>
      </c>
      <c r="GC4" s="99" t="s">
        <v>1</v>
      </c>
      <c r="GD4" s="99"/>
      <c r="GE4" s="99" t="s">
        <v>1</v>
      </c>
      <c r="GF4" s="99"/>
      <c r="GG4" s="99" t="s">
        <v>1</v>
      </c>
      <c r="GH4" s="99" t="s">
        <v>1</v>
      </c>
      <c r="GI4" s="99" t="s">
        <v>1</v>
      </c>
      <c r="GJ4" s="99" t="s">
        <v>1</v>
      </c>
      <c r="GK4" s="99"/>
      <c r="GL4" s="99" t="s">
        <v>1</v>
      </c>
      <c r="GM4" s="99"/>
      <c r="GN4" s="99" t="s">
        <v>1</v>
      </c>
      <c r="GO4" s="99" t="s">
        <v>1</v>
      </c>
      <c r="GP4" s="99" t="s">
        <v>1</v>
      </c>
      <c r="GQ4" s="99" t="s">
        <v>1</v>
      </c>
      <c r="GR4" s="99"/>
      <c r="GS4" s="99" t="s">
        <v>1</v>
      </c>
      <c r="GT4" s="99"/>
      <c r="GU4" s="99" t="s">
        <v>1</v>
      </c>
      <c r="GV4" s="99" t="s">
        <v>1</v>
      </c>
      <c r="GW4" s="46"/>
      <c r="GX4" s="46"/>
      <c r="GY4" s="46"/>
      <c r="GZ4" s="46"/>
      <c r="HA4" s="46"/>
      <c r="HB4" s="46"/>
      <c r="HC4" s="46"/>
      <c r="HD4" s="46" t="s">
        <v>3</v>
      </c>
      <c r="HE4" s="46" t="s">
        <v>3</v>
      </c>
      <c r="HF4" s="46" t="s">
        <v>1</v>
      </c>
      <c r="HG4" s="46" t="s">
        <v>1</v>
      </c>
      <c r="HH4" s="277"/>
      <c r="HI4" s="277"/>
      <c r="HJ4" s="46" t="s">
        <v>1</v>
      </c>
      <c r="HK4" s="46" t="s">
        <v>1</v>
      </c>
      <c r="HL4" s="46" t="s">
        <v>3</v>
      </c>
      <c r="HM4" s="277"/>
      <c r="HN4" s="277"/>
      <c r="HO4" s="46" t="s">
        <v>1</v>
      </c>
      <c r="HP4" s="277"/>
      <c r="HQ4" s="277"/>
      <c r="HR4" s="277"/>
      <c r="HS4" s="277"/>
      <c r="HT4" s="46" t="s">
        <v>1</v>
      </c>
      <c r="HU4" s="280" t="s">
        <v>3</v>
      </c>
      <c r="HV4" s="277"/>
      <c r="HW4" s="277"/>
      <c r="HX4" s="281"/>
      <c r="HY4" s="46" t="s">
        <v>1</v>
      </c>
      <c r="HZ4" s="280" t="s">
        <v>3</v>
      </c>
      <c r="IA4" s="280" t="s">
        <v>3</v>
      </c>
      <c r="IB4" s="277"/>
      <c r="IC4" s="277"/>
      <c r="ID4" s="46" t="s">
        <v>1</v>
      </c>
      <c r="IE4" s="277"/>
      <c r="IF4" s="277"/>
      <c r="IG4" s="277"/>
      <c r="IH4" s="277"/>
      <c r="II4" s="46" t="s">
        <v>1</v>
      </c>
      <c r="IJ4" s="277"/>
      <c r="IK4" s="277"/>
      <c r="IL4" s="277"/>
      <c r="IM4" s="277"/>
      <c r="IN4" s="46" t="s">
        <v>1</v>
      </c>
      <c r="IO4" s="277"/>
      <c r="IP4" s="277"/>
      <c r="IQ4" s="277"/>
      <c r="IR4" s="277"/>
      <c r="IS4" s="46" t="s">
        <v>1</v>
      </c>
      <c r="IT4" s="277"/>
      <c r="IU4" s="277"/>
      <c r="IV4" s="277"/>
      <c r="IW4" s="277"/>
      <c r="IX4" s="46" t="s">
        <v>1</v>
      </c>
      <c r="IY4" s="277"/>
      <c r="IZ4" s="139"/>
      <c r="JA4" s="282"/>
      <c r="JB4" s="277"/>
      <c r="JC4" s="47" t="s">
        <v>1</v>
      </c>
      <c r="JD4" s="287"/>
      <c r="JE4" s="287"/>
      <c r="JF4" s="46" t="s">
        <v>1</v>
      </c>
      <c r="JG4" s="288" t="s">
        <v>1</v>
      </c>
      <c r="JH4" s="286"/>
      <c r="JI4" s="287"/>
      <c r="JJ4" s="287"/>
      <c r="JK4" s="287"/>
      <c r="JL4" s="287"/>
      <c r="JM4" s="46" t="s">
        <v>1</v>
      </c>
      <c r="JN4" s="288" t="s">
        <v>1</v>
      </c>
      <c r="JO4" s="286"/>
      <c r="JP4" s="287"/>
      <c r="JQ4" s="287"/>
      <c r="JR4" s="287"/>
      <c r="JS4" s="287"/>
      <c r="JT4" s="46" t="s">
        <v>1</v>
      </c>
      <c r="JU4" s="288" t="s">
        <v>1</v>
      </c>
      <c r="JV4" s="282"/>
      <c r="JW4" s="277"/>
      <c r="JX4" s="277"/>
      <c r="JY4" s="277"/>
      <c r="JZ4" s="277"/>
      <c r="KA4" s="46" t="s">
        <v>1</v>
      </c>
      <c r="KB4" s="288" t="s">
        <v>1</v>
      </c>
      <c r="KC4" s="286"/>
      <c r="KD4" s="287"/>
      <c r="KE4" s="287"/>
      <c r="KF4" s="287"/>
      <c r="KG4" s="287"/>
      <c r="KH4" s="46" t="s">
        <v>1</v>
      </c>
      <c r="KI4" s="288" t="s">
        <v>1</v>
      </c>
      <c r="KJ4" s="286"/>
      <c r="KK4" s="287"/>
      <c r="KL4" s="287"/>
      <c r="KM4" s="287"/>
      <c r="KN4" s="287"/>
      <c r="KO4" s="46" t="s">
        <v>1</v>
      </c>
      <c r="KP4" s="288" t="s">
        <v>1</v>
      </c>
      <c r="KQ4" s="286"/>
      <c r="KR4" s="287"/>
      <c r="KS4" s="287"/>
      <c r="KT4" s="287"/>
      <c r="KU4" s="287"/>
      <c r="KV4" s="46" t="s">
        <v>1</v>
      </c>
      <c r="KW4" s="288" t="s">
        <v>1</v>
      </c>
      <c r="KX4" s="286"/>
      <c r="KY4" s="287"/>
      <c r="KZ4" s="287"/>
      <c r="LA4" s="287"/>
      <c r="LB4" s="287"/>
      <c r="LC4" s="46" t="s">
        <v>1</v>
      </c>
      <c r="LD4" s="288" t="s">
        <v>1</v>
      </c>
      <c r="LE4" s="282"/>
      <c r="LF4" s="277"/>
      <c r="LG4" s="277"/>
      <c r="LH4" s="277"/>
      <c r="LI4" s="277"/>
      <c r="LJ4" s="46" t="s">
        <v>1</v>
      </c>
      <c r="LK4" s="288" t="s">
        <v>1</v>
      </c>
      <c r="LL4" s="286"/>
      <c r="LM4" s="287"/>
      <c r="LN4" s="287"/>
      <c r="LO4" s="287"/>
      <c r="LP4" s="287"/>
      <c r="LQ4" s="46" t="s">
        <v>1</v>
      </c>
      <c r="LR4" s="288" t="s">
        <v>1</v>
      </c>
      <c r="LS4" s="286"/>
      <c r="LT4" s="287"/>
      <c r="LU4" s="287"/>
      <c r="LV4" s="287"/>
      <c r="LW4" s="287"/>
      <c r="LX4" s="46" t="s">
        <v>1</v>
      </c>
      <c r="LY4" s="288" t="s">
        <v>1</v>
      </c>
      <c r="LZ4" s="286"/>
      <c r="MA4" s="287"/>
      <c r="MB4" s="287"/>
      <c r="MC4" s="287"/>
      <c r="MD4" s="287"/>
      <c r="ME4" s="46" t="s">
        <v>1</v>
      </c>
      <c r="MF4" s="288" t="s">
        <v>1</v>
      </c>
      <c r="MG4" s="282"/>
      <c r="MH4" s="277"/>
      <c r="MI4" s="277"/>
      <c r="MJ4" s="277"/>
      <c r="MK4" s="277"/>
      <c r="ML4" s="46" t="s">
        <v>1</v>
      </c>
      <c r="MM4" s="288" t="s">
        <v>1</v>
      </c>
      <c r="MN4" s="286"/>
      <c r="MO4" s="287"/>
      <c r="MP4" s="287"/>
      <c r="MQ4" s="287"/>
      <c r="MR4" s="287"/>
      <c r="MS4" s="46" t="s">
        <v>1</v>
      </c>
      <c r="MT4" s="288" t="s">
        <v>1</v>
      </c>
      <c r="MU4" s="286"/>
      <c r="MV4" s="287"/>
      <c r="MW4" s="287"/>
      <c r="MX4" s="287"/>
      <c r="MY4" s="287"/>
      <c r="MZ4" s="46" t="s">
        <v>1</v>
      </c>
      <c r="NA4" s="288" t="s">
        <v>1</v>
      </c>
      <c r="NB4" s="286"/>
      <c r="NC4" s="287"/>
      <c r="ND4" s="287"/>
      <c r="NE4" s="287"/>
      <c r="NF4" s="287"/>
      <c r="NG4" s="46" t="s">
        <v>1</v>
      </c>
      <c r="NH4" s="288" t="s">
        <v>1</v>
      </c>
      <c r="NI4" s="286"/>
      <c r="NJ4" s="287"/>
      <c r="NK4" s="287"/>
      <c r="NL4" s="287"/>
      <c r="NM4" s="287"/>
      <c r="NN4" s="46" t="s">
        <v>1</v>
      </c>
      <c r="NO4" s="288" t="s">
        <v>1</v>
      </c>
      <c r="NP4" s="282"/>
      <c r="NQ4" s="277"/>
      <c r="NR4" s="277"/>
      <c r="NS4" s="277"/>
      <c r="NT4" s="277"/>
      <c r="NU4" s="46" t="s">
        <v>1</v>
      </c>
      <c r="NV4" s="288" t="s">
        <v>1</v>
      </c>
      <c r="NW4" s="286"/>
      <c r="NX4" s="287"/>
      <c r="NY4" s="287"/>
      <c r="NZ4" s="287"/>
      <c r="OA4" s="287"/>
      <c r="OB4" s="46" t="s">
        <v>1</v>
      </c>
      <c r="OC4" s="288" t="s">
        <v>1</v>
      </c>
      <c r="OD4" s="286"/>
      <c r="OE4" s="287"/>
      <c r="OF4" s="287"/>
      <c r="OG4" s="287"/>
      <c r="OH4" s="287"/>
      <c r="OI4" s="46" t="s">
        <v>1</v>
      </c>
      <c r="OJ4" s="288" t="s">
        <v>1</v>
      </c>
      <c r="OK4" s="286"/>
      <c r="OL4" s="287"/>
      <c r="OM4" s="287"/>
      <c r="ON4" s="287"/>
      <c r="OO4" s="287"/>
      <c r="OP4" s="46" t="s">
        <v>1</v>
      </c>
      <c r="OQ4" s="288" t="s">
        <v>1</v>
      </c>
      <c r="OR4" s="282"/>
      <c r="OS4" s="277"/>
      <c r="OT4" s="277"/>
      <c r="OU4" s="277"/>
      <c r="OV4" s="277"/>
      <c r="OW4" s="46" t="s">
        <v>1</v>
      </c>
      <c r="OX4" s="288" t="s">
        <v>1</v>
      </c>
      <c r="OY4" s="286"/>
      <c r="OZ4" s="287"/>
      <c r="PA4" s="287"/>
      <c r="PB4" s="287"/>
      <c r="PC4" s="287"/>
      <c r="PD4" s="46" t="s">
        <v>1</v>
      </c>
      <c r="PE4" s="288" t="s">
        <v>1</v>
      </c>
      <c r="PF4" s="286"/>
      <c r="PG4" s="287"/>
      <c r="PH4" s="287"/>
      <c r="PI4" s="287"/>
      <c r="PJ4" s="287"/>
      <c r="PK4" s="46" t="s">
        <v>1</v>
      </c>
      <c r="PL4" s="288" t="s">
        <v>1</v>
      </c>
      <c r="PM4" s="286"/>
      <c r="PN4" s="287"/>
      <c r="PO4" s="287"/>
      <c r="PP4" s="287"/>
      <c r="PQ4" s="287"/>
      <c r="PR4" s="46" t="s">
        <v>1</v>
      </c>
      <c r="PS4" s="288" t="s">
        <v>1</v>
      </c>
      <c r="PT4" s="282"/>
      <c r="PU4" s="277"/>
      <c r="PV4" s="277"/>
      <c r="PW4" s="277"/>
      <c r="PX4" s="277"/>
      <c r="PY4" s="46" t="s">
        <v>1</v>
      </c>
      <c r="PZ4" s="288" t="s">
        <v>1</v>
      </c>
      <c r="QA4" s="286"/>
      <c r="QB4" s="287"/>
      <c r="QC4" s="287"/>
      <c r="QD4" s="287"/>
      <c r="QE4" s="287"/>
      <c r="QF4" s="46" t="s">
        <v>1</v>
      </c>
      <c r="QG4" s="288" t="s">
        <v>1</v>
      </c>
      <c r="QH4" s="286"/>
      <c r="QI4" s="287"/>
      <c r="QJ4" s="287"/>
      <c r="QK4" s="287"/>
      <c r="QL4" s="287"/>
      <c r="QM4" s="46" t="s">
        <v>1</v>
      </c>
      <c r="QN4" s="288" t="s">
        <v>1</v>
      </c>
      <c r="QO4" s="286"/>
      <c r="QP4" s="287"/>
      <c r="QQ4" s="287"/>
      <c r="QR4" s="287"/>
      <c r="QS4" s="287"/>
      <c r="QT4" s="46" t="s">
        <v>1</v>
      </c>
      <c r="QU4" s="288" t="s">
        <v>1</v>
      </c>
      <c r="QV4" s="286"/>
      <c r="QW4" s="287"/>
      <c r="QX4" s="287"/>
      <c r="QY4" s="287"/>
      <c r="QZ4" s="287"/>
      <c r="RA4" s="46" t="s">
        <v>1</v>
      </c>
      <c r="RB4" s="288" t="s">
        <v>1</v>
      </c>
      <c r="RC4" s="282"/>
      <c r="RD4" s="277"/>
      <c r="RE4" s="277"/>
      <c r="RF4" s="277"/>
      <c r="RG4" s="277"/>
      <c r="RH4" s="46" t="s">
        <v>1</v>
      </c>
      <c r="RI4" s="288" t="s">
        <v>1</v>
      </c>
      <c r="RJ4" s="286"/>
      <c r="RK4" s="287"/>
      <c r="RL4" s="287"/>
      <c r="RM4" s="287"/>
      <c r="RN4" s="287"/>
      <c r="RO4" s="46" t="s">
        <v>1</v>
      </c>
      <c r="RP4" s="288" t="s">
        <v>1</v>
      </c>
      <c r="RQ4" s="286"/>
      <c r="RR4" s="287"/>
      <c r="RS4" s="287"/>
      <c r="RT4" s="287"/>
      <c r="RU4" s="287"/>
      <c r="RV4" s="46" t="s">
        <v>1</v>
      </c>
      <c r="RW4" s="288" t="s">
        <v>1</v>
      </c>
      <c r="RX4" s="286"/>
      <c r="RY4" s="287"/>
      <c r="RZ4" s="287"/>
      <c r="SA4" s="287"/>
      <c r="SB4" s="287"/>
      <c r="SC4" s="46" t="s">
        <v>1</v>
      </c>
      <c r="SD4" s="288" t="s">
        <v>1</v>
      </c>
      <c r="SE4" s="282"/>
      <c r="SF4" s="277"/>
      <c r="SG4" s="277"/>
      <c r="SH4" s="277"/>
      <c r="SI4" s="277"/>
      <c r="SJ4" s="46" t="s">
        <v>1</v>
      </c>
      <c r="SK4" s="288" t="s">
        <v>1</v>
      </c>
      <c r="SL4" s="286"/>
      <c r="SM4" s="287"/>
      <c r="SN4" s="287"/>
      <c r="SO4" s="287"/>
      <c r="SP4" s="287"/>
      <c r="SQ4" s="46" t="s">
        <v>1</v>
      </c>
      <c r="SR4" s="288" t="s">
        <v>1</v>
      </c>
      <c r="SS4" s="286"/>
      <c r="ST4" s="287"/>
      <c r="SU4" s="287"/>
      <c r="SV4" s="287"/>
      <c r="SW4" s="287"/>
      <c r="SX4" s="46" t="s">
        <v>1</v>
      </c>
      <c r="SY4" s="288" t="s">
        <v>1</v>
      </c>
      <c r="SZ4" s="286"/>
      <c r="TA4" s="287"/>
      <c r="TB4" s="287"/>
      <c r="TC4" s="287"/>
      <c r="TD4" s="287"/>
      <c r="TE4" s="46" t="s">
        <v>1</v>
      </c>
      <c r="TF4" s="288" t="s">
        <v>1</v>
      </c>
      <c r="TG4" s="287"/>
      <c r="TH4" s="287"/>
      <c r="TI4" s="287"/>
      <c r="TJ4" s="46" t="s">
        <v>1</v>
      </c>
      <c r="TK4" s="288" t="s">
        <v>1</v>
      </c>
      <c r="TL4" s="286"/>
      <c r="TM4" s="287"/>
      <c r="TN4" s="287"/>
      <c r="TO4" s="287"/>
      <c r="TP4" s="287"/>
      <c r="TQ4" s="46" t="s">
        <v>1</v>
      </c>
      <c r="TR4" s="288" t="s">
        <v>1</v>
      </c>
      <c r="TS4" s="286"/>
      <c r="TT4" s="287"/>
      <c r="TU4" s="287"/>
      <c r="TV4" s="287"/>
      <c r="TW4" s="287"/>
      <c r="TX4" s="46" t="s">
        <v>1</v>
      </c>
      <c r="TY4" s="288" t="s">
        <v>1</v>
      </c>
      <c r="TZ4" s="286"/>
      <c r="UA4" s="287"/>
      <c r="UB4" s="287"/>
      <c r="UC4" s="287"/>
      <c r="UD4" s="287"/>
      <c r="UE4" s="46" t="s">
        <v>1</v>
      </c>
      <c r="UF4" s="288" t="s">
        <v>1</v>
      </c>
      <c r="UG4" s="286"/>
      <c r="UH4" s="287"/>
      <c r="UI4" s="287"/>
      <c r="UJ4" s="287"/>
      <c r="UK4" s="287"/>
      <c r="UL4" s="46" t="s">
        <v>1</v>
      </c>
      <c r="UM4" s="288" t="s">
        <v>1</v>
      </c>
      <c r="UN4" s="286"/>
      <c r="UO4" s="287"/>
      <c r="UP4" s="287"/>
      <c r="UQ4" s="287"/>
      <c r="UR4" s="287"/>
      <c r="US4" s="46" t="s">
        <v>1</v>
      </c>
      <c r="UT4" s="288" t="s">
        <v>1</v>
      </c>
      <c r="UU4" s="286"/>
      <c r="UV4" s="287"/>
      <c r="UW4" s="287"/>
      <c r="UX4" s="287"/>
      <c r="UY4" s="287"/>
      <c r="UZ4" s="46" t="s">
        <v>1</v>
      </c>
      <c r="VA4" s="288" t="s">
        <v>1</v>
      </c>
      <c r="VB4" s="286"/>
      <c r="VC4" s="287"/>
      <c r="VD4" s="287"/>
      <c r="VE4" s="287"/>
      <c r="VF4" s="287"/>
      <c r="VG4" s="46" t="s">
        <v>1</v>
      </c>
      <c r="VH4" s="288" t="s">
        <v>1</v>
      </c>
      <c r="VI4" s="286"/>
      <c r="VJ4" s="287"/>
      <c r="VK4" s="287"/>
      <c r="VL4" s="287"/>
      <c r="VM4" s="287"/>
      <c r="VN4" s="46" t="s">
        <v>1</v>
      </c>
      <c r="VO4" s="288" t="s">
        <v>1</v>
      </c>
      <c r="VP4" s="286"/>
      <c r="VQ4" s="287"/>
      <c r="VR4" s="287"/>
      <c r="VS4" s="287"/>
      <c r="VT4" s="287"/>
      <c r="VU4" s="46" t="s">
        <v>1</v>
      </c>
      <c r="VV4" s="288" t="s">
        <v>1</v>
      </c>
      <c r="VW4" s="286"/>
      <c r="VX4" s="287"/>
      <c r="VY4" s="287"/>
      <c r="VZ4" s="287"/>
      <c r="WA4" s="287"/>
      <c r="WB4" s="46" t="s">
        <v>1</v>
      </c>
      <c r="WC4" s="288" t="s">
        <v>1</v>
      </c>
    </row>
    <row r="5" spans="1:601" ht="18" customHeight="1" x14ac:dyDescent="0.3">
      <c r="A5" s="267">
        <v>2</v>
      </c>
      <c r="B5" s="324" t="s">
        <v>211</v>
      </c>
      <c r="C5" s="325" t="s">
        <v>213</v>
      </c>
      <c r="D5" s="227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9"/>
      <c r="AR5" s="230"/>
      <c r="AS5" s="228"/>
      <c r="AT5" s="228"/>
      <c r="AU5" s="228"/>
      <c r="AV5" s="228"/>
      <c r="AW5" s="228"/>
      <c r="AX5" s="231"/>
      <c r="AY5" s="230"/>
      <c r="AZ5" s="228"/>
      <c r="BA5" s="228"/>
      <c r="BB5" s="228"/>
      <c r="BC5" s="228"/>
      <c r="BD5" s="228"/>
      <c r="BE5" s="231"/>
      <c r="BF5" s="230"/>
      <c r="BG5" s="228"/>
      <c r="BH5" s="228"/>
      <c r="BI5" s="228"/>
      <c r="BJ5" s="228"/>
      <c r="BK5" s="228"/>
      <c r="BL5" s="231"/>
      <c r="BM5" s="230"/>
      <c r="BN5" s="228"/>
      <c r="BO5" s="228"/>
      <c r="BP5" s="228"/>
      <c r="BQ5" s="228"/>
      <c r="BR5" s="228"/>
      <c r="BS5" s="231"/>
      <c r="BT5" s="230"/>
      <c r="BU5" s="228"/>
      <c r="BV5" s="228"/>
      <c r="BW5" s="228"/>
      <c r="BX5" s="228"/>
      <c r="BY5" s="228"/>
      <c r="BZ5" s="231"/>
      <c r="CA5" s="230"/>
      <c r="CB5" s="228"/>
      <c r="CC5" s="228"/>
      <c r="CD5" s="228"/>
      <c r="CE5" s="228"/>
      <c r="CF5" s="228"/>
      <c r="CG5" s="231"/>
      <c r="CH5" s="230"/>
      <c r="CI5" s="228"/>
      <c r="CJ5" s="228"/>
      <c r="CK5" s="228"/>
      <c r="CL5" s="228"/>
      <c r="CM5" s="228"/>
      <c r="CN5" s="231"/>
      <c r="CO5" s="230"/>
      <c r="CP5" s="228"/>
      <c r="CQ5" s="228"/>
      <c r="CR5" s="228"/>
      <c r="CS5" s="228"/>
      <c r="CT5" s="228"/>
      <c r="CU5" s="231"/>
      <c r="CV5" s="230"/>
      <c r="CW5" s="228"/>
      <c r="CX5" s="228"/>
      <c r="CY5" s="228"/>
      <c r="CZ5" s="228"/>
      <c r="DA5" s="228"/>
      <c r="DB5" s="231"/>
      <c r="DC5" s="230"/>
      <c r="DD5" s="228"/>
      <c r="DE5" s="228"/>
      <c r="DF5" s="228"/>
      <c r="DG5" s="228"/>
      <c r="DH5" s="228"/>
      <c r="DI5" s="231"/>
      <c r="DJ5" s="230"/>
      <c r="DK5" s="228"/>
      <c r="DL5" s="228"/>
      <c r="DM5" s="228"/>
      <c r="DN5" s="228"/>
      <c r="DO5" s="228"/>
      <c r="DP5" s="231"/>
      <c r="DQ5" s="230"/>
      <c r="DR5" s="228"/>
      <c r="DS5" s="228"/>
      <c r="DT5" s="228"/>
      <c r="DU5" s="228"/>
      <c r="DV5" s="228"/>
      <c r="DW5" s="231"/>
      <c r="DX5" s="230"/>
      <c r="DY5" s="228"/>
      <c r="DZ5" s="228"/>
      <c r="EA5" s="228"/>
      <c r="EB5" s="228"/>
      <c r="EC5" s="228"/>
      <c r="ED5" s="231"/>
      <c r="EE5" s="230"/>
      <c r="EF5" s="228"/>
      <c r="EG5" s="228"/>
      <c r="EH5" s="228"/>
      <c r="EI5" s="228"/>
      <c r="EJ5" s="228"/>
      <c r="EK5" s="231"/>
      <c r="EL5" s="230"/>
      <c r="EM5" s="228"/>
      <c r="EN5" s="228"/>
      <c r="EO5" s="228"/>
      <c r="EP5" s="228"/>
      <c r="EQ5" s="228"/>
      <c r="ER5" s="231"/>
      <c r="ES5" s="230"/>
      <c r="ET5" s="228"/>
      <c r="EU5" s="228"/>
      <c r="EV5" s="228"/>
      <c r="EW5" s="228"/>
      <c r="EX5" s="227"/>
      <c r="EY5" s="231"/>
      <c r="EZ5" s="230"/>
      <c r="FA5" s="228"/>
      <c r="FB5" s="228"/>
      <c r="FC5" s="228"/>
      <c r="FD5" s="228"/>
      <c r="FE5" s="228"/>
      <c r="FF5" s="231"/>
      <c r="FG5" s="230"/>
      <c r="FH5" s="228"/>
      <c r="FI5" s="229"/>
      <c r="FJ5" s="228"/>
      <c r="FK5" s="228"/>
      <c r="FL5" s="229"/>
      <c r="FM5" s="232"/>
      <c r="FN5" s="233"/>
      <c r="FO5" s="227"/>
      <c r="FP5" s="228"/>
      <c r="FQ5" s="228"/>
      <c r="FR5" s="227"/>
      <c r="FS5" s="228"/>
      <c r="FT5" s="231"/>
      <c r="FU5" s="230"/>
      <c r="FV5" s="227"/>
      <c r="FW5" s="228"/>
      <c r="FX5" s="228"/>
      <c r="FY5" s="227"/>
      <c r="FZ5" s="228"/>
      <c r="GA5" s="231"/>
      <c r="GB5" s="230"/>
      <c r="GC5" s="227"/>
      <c r="GD5" s="228"/>
      <c r="GE5" s="228"/>
      <c r="GF5" s="227"/>
      <c r="GG5" s="228"/>
      <c r="GH5" s="231"/>
      <c r="GI5" s="230"/>
      <c r="GJ5" s="227"/>
      <c r="GK5" s="228"/>
      <c r="GL5" s="228"/>
      <c r="GM5" s="227"/>
      <c r="GN5" s="228"/>
      <c r="GO5" s="231"/>
      <c r="GP5" s="230"/>
      <c r="GQ5" s="227"/>
      <c r="GR5" s="228"/>
      <c r="GS5" s="228"/>
      <c r="GT5" s="227"/>
      <c r="GU5" s="228"/>
      <c r="GV5" s="229"/>
      <c r="GW5" s="84"/>
      <c r="GX5" s="84"/>
      <c r="GY5" s="84"/>
      <c r="GZ5" s="84"/>
      <c r="HA5" s="84"/>
      <c r="HB5" s="84"/>
      <c r="HC5" s="88"/>
      <c r="HD5" s="301"/>
      <c r="HE5" s="301"/>
      <c r="HF5" s="302"/>
      <c r="HG5" s="328"/>
      <c r="HH5" s="329"/>
      <c r="HI5" s="301"/>
      <c r="HJ5" s="330"/>
      <c r="HK5" s="300"/>
      <c r="HL5" s="301"/>
      <c r="HM5" s="301"/>
      <c r="HN5" s="301"/>
      <c r="HO5" s="302"/>
      <c r="HP5" s="300"/>
      <c r="HQ5" s="301"/>
      <c r="HR5" s="301"/>
      <c r="HS5" s="301"/>
      <c r="HT5" s="302"/>
      <c r="HU5" s="300"/>
      <c r="HV5" s="301"/>
      <c r="HW5" s="301"/>
      <c r="HX5" s="301"/>
      <c r="HY5" s="302"/>
      <c r="HZ5" s="300"/>
      <c r="IA5" s="301"/>
      <c r="IB5" s="301"/>
      <c r="IC5" s="301"/>
      <c r="ID5" s="302"/>
      <c r="IE5" s="300"/>
      <c r="IF5" s="301"/>
      <c r="IG5" s="301"/>
      <c r="IH5" s="301"/>
      <c r="II5" s="302"/>
      <c r="IJ5" s="300"/>
      <c r="IK5" s="301"/>
      <c r="IL5" s="301"/>
      <c r="IM5" s="301"/>
      <c r="IN5" s="302"/>
      <c r="IO5" s="300"/>
      <c r="IP5" s="301"/>
      <c r="IQ5" s="301"/>
      <c r="IR5" s="329"/>
      <c r="IS5" s="302"/>
      <c r="IT5" s="300"/>
      <c r="IU5" s="301"/>
      <c r="IV5" s="301"/>
      <c r="IW5" s="301"/>
      <c r="IX5" s="302"/>
      <c r="IY5" s="300"/>
      <c r="IZ5" s="330"/>
      <c r="JA5" s="300"/>
      <c r="JB5" s="301"/>
      <c r="JC5" s="330" t="s">
        <v>1</v>
      </c>
      <c r="JD5" s="287"/>
      <c r="JE5" s="287"/>
      <c r="JF5" s="46" t="s">
        <v>1</v>
      </c>
      <c r="JG5" s="288" t="s">
        <v>1</v>
      </c>
      <c r="JH5" s="286"/>
      <c r="JI5" s="287"/>
      <c r="JJ5" s="287"/>
      <c r="JK5" s="287"/>
      <c r="JL5" s="287"/>
      <c r="JM5" s="46" t="s">
        <v>1</v>
      </c>
      <c r="JN5" s="288" t="s">
        <v>1</v>
      </c>
      <c r="JO5" s="286"/>
      <c r="JP5" s="287"/>
      <c r="JQ5" s="287"/>
      <c r="JR5" s="287"/>
      <c r="JS5" s="287"/>
      <c r="JT5" s="46" t="s">
        <v>1</v>
      </c>
      <c r="JU5" s="288" t="s">
        <v>1</v>
      </c>
      <c r="JV5" s="282"/>
      <c r="JW5" s="277"/>
      <c r="JX5" s="277"/>
      <c r="JY5" s="277"/>
      <c r="JZ5" s="277"/>
      <c r="KA5" s="46" t="s">
        <v>1</v>
      </c>
      <c r="KB5" s="288" t="s">
        <v>1</v>
      </c>
      <c r="KC5" s="286"/>
      <c r="KD5" s="287"/>
      <c r="KE5" s="287"/>
      <c r="KF5" s="287"/>
      <c r="KG5" s="287"/>
      <c r="KH5" s="46" t="s">
        <v>1</v>
      </c>
      <c r="KI5" s="288" t="s">
        <v>1</v>
      </c>
      <c r="KJ5" s="286"/>
      <c r="KK5" s="287"/>
      <c r="KL5" s="287"/>
      <c r="KM5" s="287"/>
      <c r="KN5" s="287"/>
      <c r="KO5" s="46" t="s">
        <v>1</v>
      </c>
      <c r="KP5" s="288" t="s">
        <v>1</v>
      </c>
      <c r="KQ5" s="286"/>
      <c r="KR5" s="287"/>
      <c r="KS5" s="287"/>
      <c r="KT5" s="287"/>
      <c r="KU5" s="287"/>
      <c r="KV5" s="46" t="s">
        <v>1</v>
      </c>
      <c r="KW5" s="288" t="s">
        <v>1</v>
      </c>
      <c r="KX5" s="286"/>
      <c r="KY5" s="287"/>
      <c r="KZ5" s="287"/>
      <c r="LA5" s="287"/>
      <c r="LB5" s="287"/>
      <c r="LC5" s="46" t="s">
        <v>1</v>
      </c>
      <c r="LD5" s="288" t="s">
        <v>1</v>
      </c>
      <c r="LE5" s="282"/>
      <c r="LF5" s="277"/>
      <c r="LG5" s="277"/>
      <c r="LH5" s="277"/>
      <c r="LI5" s="277"/>
      <c r="LJ5" s="46" t="s">
        <v>1</v>
      </c>
      <c r="LK5" s="288" t="s">
        <v>1</v>
      </c>
      <c r="LL5" s="286"/>
      <c r="LM5" s="287"/>
      <c r="LN5" s="287"/>
      <c r="LO5" s="287"/>
      <c r="LP5" s="287"/>
      <c r="LQ5" s="46" t="s">
        <v>1</v>
      </c>
      <c r="LR5" s="288" t="s">
        <v>1</v>
      </c>
      <c r="LS5" s="286"/>
      <c r="LT5" s="287"/>
      <c r="LU5" s="287"/>
      <c r="LV5" s="287"/>
      <c r="LW5" s="287"/>
      <c r="LX5" s="46" t="s">
        <v>1</v>
      </c>
      <c r="LY5" s="288" t="s">
        <v>1</v>
      </c>
      <c r="LZ5" s="286"/>
      <c r="MA5" s="287"/>
      <c r="MB5" s="287"/>
      <c r="MC5" s="287"/>
      <c r="MD5" s="287"/>
      <c r="ME5" s="46" t="s">
        <v>1</v>
      </c>
      <c r="MF5" s="288" t="s">
        <v>1</v>
      </c>
      <c r="MG5" s="282"/>
      <c r="MH5" s="277"/>
      <c r="MI5" s="277"/>
      <c r="MJ5" s="277"/>
      <c r="MK5" s="277"/>
      <c r="ML5" s="46" t="s">
        <v>1</v>
      </c>
      <c r="MM5" s="288" t="s">
        <v>1</v>
      </c>
      <c r="MN5" s="286"/>
      <c r="MO5" s="287"/>
      <c r="MP5" s="287"/>
      <c r="MQ5" s="287"/>
      <c r="MR5" s="287"/>
      <c r="MS5" s="46" t="s">
        <v>1</v>
      </c>
      <c r="MT5" s="288" t="s">
        <v>1</v>
      </c>
      <c r="MU5" s="286"/>
      <c r="MV5" s="287"/>
      <c r="MW5" s="287"/>
      <c r="MX5" s="287"/>
      <c r="MY5" s="287"/>
      <c r="MZ5" s="46" t="s">
        <v>1</v>
      </c>
      <c r="NA5" s="288" t="s">
        <v>1</v>
      </c>
      <c r="NB5" s="286"/>
      <c r="NC5" s="287"/>
      <c r="ND5" s="287"/>
      <c r="NE5" s="287"/>
      <c r="NF5" s="287"/>
      <c r="NG5" s="46" t="s">
        <v>1</v>
      </c>
      <c r="NH5" s="288" t="s">
        <v>1</v>
      </c>
      <c r="NI5" s="286"/>
      <c r="NJ5" s="287"/>
      <c r="NK5" s="287"/>
      <c r="NL5" s="287"/>
      <c r="NM5" s="287"/>
      <c r="NN5" s="46" t="s">
        <v>1</v>
      </c>
      <c r="NO5" s="288" t="s">
        <v>1</v>
      </c>
      <c r="NP5" s="282"/>
      <c r="NQ5" s="277"/>
      <c r="NR5" s="277"/>
      <c r="NS5" s="277"/>
      <c r="NT5" s="277"/>
      <c r="NU5" s="46" t="s">
        <v>1</v>
      </c>
      <c r="NV5" s="288" t="s">
        <v>1</v>
      </c>
      <c r="NW5" s="286"/>
      <c r="NX5" s="287"/>
      <c r="NY5" s="287"/>
      <c r="NZ5" s="287"/>
      <c r="OA5" s="287"/>
      <c r="OB5" s="46" t="s">
        <v>1</v>
      </c>
      <c r="OC5" s="288" t="s">
        <v>1</v>
      </c>
      <c r="OD5" s="286"/>
      <c r="OE5" s="287"/>
      <c r="OF5" s="287"/>
      <c r="OG5" s="287"/>
      <c r="OH5" s="287"/>
      <c r="OI5" s="46" t="s">
        <v>1</v>
      </c>
      <c r="OJ5" s="288" t="s">
        <v>1</v>
      </c>
      <c r="OK5" s="286"/>
      <c r="OL5" s="287"/>
      <c r="OM5" s="287"/>
      <c r="ON5" s="287"/>
      <c r="OO5" s="287"/>
      <c r="OP5" s="46" t="s">
        <v>1</v>
      </c>
      <c r="OQ5" s="288" t="s">
        <v>1</v>
      </c>
      <c r="OR5" s="282"/>
      <c r="OS5" s="277"/>
      <c r="OT5" s="277"/>
      <c r="OU5" s="277"/>
      <c r="OV5" s="277"/>
      <c r="OW5" s="46" t="s">
        <v>1</v>
      </c>
      <c r="OX5" s="288" t="s">
        <v>1</v>
      </c>
      <c r="OY5" s="286"/>
      <c r="OZ5" s="287"/>
      <c r="PA5" s="287"/>
      <c r="PB5" s="287"/>
      <c r="PC5" s="287"/>
      <c r="PD5" s="46" t="s">
        <v>1</v>
      </c>
      <c r="PE5" s="288" t="s">
        <v>1</v>
      </c>
      <c r="PF5" s="286"/>
      <c r="PG5" s="287"/>
      <c r="PH5" s="287"/>
      <c r="PI5" s="287"/>
      <c r="PJ5" s="287"/>
      <c r="PK5" s="46" t="s">
        <v>1</v>
      </c>
      <c r="PL5" s="288" t="s">
        <v>1</v>
      </c>
      <c r="PM5" s="286"/>
      <c r="PN5" s="287"/>
      <c r="PO5" s="287"/>
      <c r="PP5" s="287"/>
      <c r="PQ5" s="287"/>
      <c r="PR5" s="46" t="s">
        <v>1</v>
      </c>
      <c r="PS5" s="288" t="s">
        <v>1</v>
      </c>
      <c r="PT5" s="282"/>
      <c r="PU5" s="277"/>
      <c r="PV5" s="277"/>
      <c r="PW5" s="277"/>
      <c r="PX5" s="277"/>
      <c r="PY5" s="46" t="s">
        <v>1</v>
      </c>
      <c r="PZ5" s="288" t="s">
        <v>1</v>
      </c>
      <c r="QA5" s="286"/>
      <c r="QB5" s="287"/>
      <c r="QC5" s="287"/>
      <c r="QD5" s="287"/>
      <c r="QE5" s="287"/>
      <c r="QF5" s="46" t="s">
        <v>1</v>
      </c>
      <c r="QG5" s="288" t="s">
        <v>1</v>
      </c>
      <c r="QH5" s="286"/>
      <c r="QI5" s="287"/>
      <c r="QJ5" s="287"/>
      <c r="QK5" s="287"/>
      <c r="QL5" s="287"/>
      <c r="QM5" s="46" t="s">
        <v>1</v>
      </c>
      <c r="QN5" s="288" t="s">
        <v>1</v>
      </c>
      <c r="QO5" s="286"/>
      <c r="QP5" s="287"/>
      <c r="QQ5" s="287"/>
      <c r="QR5" s="287"/>
      <c r="QS5" s="287"/>
      <c r="QT5" s="46" t="s">
        <v>1</v>
      </c>
      <c r="QU5" s="288" t="s">
        <v>1</v>
      </c>
      <c r="QV5" s="286"/>
      <c r="QW5" s="287"/>
      <c r="QX5" s="287"/>
      <c r="QY5" s="287"/>
      <c r="QZ5" s="287"/>
      <c r="RA5" s="46" t="s">
        <v>1</v>
      </c>
      <c r="RB5" s="288" t="s">
        <v>1</v>
      </c>
      <c r="RC5" s="282"/>
      <c r="RD5" s="277"/>
      <c r="RE5" s="277"/>
      <c r="RF5" s="277"/>
      <c r="RG5" s="277"/>
      <c r="RH5" s="46" t="s">
        <v>1</v>
      </c>
      <c r="RI5" s="288" t="s">
        <v>1</v>
      </c>
      <c r="RJ5" s="286"/>
      <c r="RK5" s="287"/>
      <c r="RL5" s="287"/>
      <c r="RM5" s="287"/>
      <c r="RN5" s="287"/>
      <c r="RO5" s="46" t="s">
        <v>1</v>
      </c>
      <c r="RP5" s="288" t="s">
        <v>1</v>
      </c>
      <c r="RQ5" s="286"/>
      <c r="RR5" s="287"/>
      <c r="RS5" s="287"/>
      <c r="RT5" s="287"/>
      <c r="RU5" s="287"/>
      <c r="RV5" s="46" t="s">
        <v>1</v>
      </c>
      <c r="RW5" s="288" t="s">
        <v>1</v>
      </c>
      <c r="RX5" s="286"/>
      <c r="RY5" s="287"/>
      <c r="RZ5" s="287"/>
      <c r="SA5" s="287"/>
      <c r="SB5" s="287"/>
      <c r="SC5" s="46" t="s">
        <v>1</v>
      </c>
      <c r="SD5" s="288" t="s">
        <v>1</v>
      </c>
      <c r="SE5" s="282"/>
      <c r="SF5" s="277"/>
      <c r="SG5" s="277"/>
      <c r="SH5" s="277"/>
      <c r="SI5" s="277"/>
      <c r="SJ5" s="46" t="s">
        <v>1</v>
      </c>
      <c r="SK5" s="288" t="s">
        <v>1</v>
      </c>
      <c r="SL5" s="286"/>
      <c r="SM5" s="287"/>
      <c r="SN5" s="287"/>
      <c r="SO5" s="287"/>
      <c r="SP5" s="287"/>
      <c r="SQ5" s="46" t="s">
        <v>1</v>
      </c>
      <c r="SR5" s="288" t="s">
        <v>1</v>
      </c>
      <c r="SS5" s="286"/>
      <c r="ST5" s="287"/>
      <c r="SU5" s="287"/>
      <c r="SV5" s="287"/>
      <c r="SW5" s="287"/>
      <c r="SX5" s="46" t="s">
        <v>1</v>
      </c>
      <c r="SY5" s="288" t="s">
        <v>1</v>
      </c>
      <c r="SZ5" s="286"/>
      <c r="TA5" s="287"/>
      <c r="TB5" s="287"/>
      <c r="TC5" s="287"/>
      <c r="TD5" s="287"/>
      <c r="TE5" s="46" t="s">
        <v>1</v>
      </c>
      <c r="TF5" s="288" t="s">
        <v>1</v>
      </c>
      <c r="TG5" s="287"/>
      <c r="TH5" s="287"/>
      <c r="TI5" s="287"/>
      <c r="TJ5" s="46" t="s">
        <v>1</v>
      </c>
      <c r="TK5" s="288" t="s">
        <v>1</v>
      </c>
      <c r="TL5" s="286"/>
      <c r="TM5" s="287"/>
      <c r="TN5" s="287"/>
      <c r="TO5" s="287"/>
      <c r="TP5" s="287"/>
      <c r="TQ5" s="46" t="s">
        <v>1</v>
      </c>
      <c r="TR5" s="288" t="s">
        <v>1</v>
      </c>
      <c r="TS5" s="286"/>
      <c r="TT5" s="287"/>
      <c r="TU5" s="287"/>
      <c r="TV5" s="287"/>
      <c r="TW5" s="287"/>
      <c r="TX5" s="46" t="s">
        <v>1</v>
      </c>
      <c r="TY5" s="288" t="s">
        <v>1</v>
      </c>
      <c r="TZ5" s="286"/>
      <c r="UA5" s="287"/>
      <c r="UB5" s="287"/>
      <c r="UC5" s="287"/>
      <c r="UD5" s="287"/>
      <c r="UE5" s="46" t="s">
        <v>1</v>
      </c>
      <c r="UF5" s="288" t="s">
        <v>1</v>
      </c>
      <c r="UG5" s="286"/>
      <c r="UH5" s="287"/>
      <c r="UI5" s="287"/>
      <c r="UJ5" s="287"/>
      <c r="UK5" s="287"/>
      <c r="UL5" s="46" t="s">
        <v>1</v>
      </c>
      <c r="UM5" s="288" t="s">
        <v>1</v>
      </c>
      <c r="UN5" s="286"/>
      <c r="UO5" s="287"/>
      <c r="UP5" s="287"/>
      <c r="UQ5" s="287"/>
      <c r="UR5" s="287"/>
      <c r="US5" s="46" t="s">
        <v>1</v>
      </c>
      <c r="UT5" s="288" t="s">
        <v>1</v>
      </c>
      <c r="UU5" s="286"/>
      <c r="UV5" s="287"/>
      <c r="UW5" s="287"/>
      <c r="UX5" s="287"/>
      <c r="UY5" s="287"/>
      <c r="UZ5" s="46" t="s">
        <v>1</v>
      </c>
      <c r="VA5" s="288" t="s">
        <v>1</v>
      </c>
      <c r="VB5" s="286"/>
      <c r="VC5" s="287"/>
      <c r="VD5" s="287"/>
      <c r="VE5" s="287"/>
      <c r="VF5" s="287"/>
      <c r="VG5" s="46" t="s">
        <v>1</v>
      </c>
      <c r="VH5" s="288" t="s">
        <v>1</v>
      </c>
      <c r="VI5" s="286"/>
      <c r="VJ5" s="287"/>
      <c r="VK5" s="287"/>
      <c r="VL5" s="287"/>
      <c r="VM5" s="287"/>
      <c r="VN5" s="46" t="s">
        <v>1</v>
      </c>
      <c r="VO5" s="288" t="s">
        <v>1</v>
      </c>
      <c r="VP5" s="286"/>
      <c r="VQ5" s="287"/>
      <c r="VR5" s="287"/>
      <c r="VS5" s="287"/>
      <c r="VT5" s="287"/>
      <c r="VU5" s="46" t="s">
        <v>1</v>
      </c>
      <c r="VV5" s="288" t="s">
        <v>1</v>
      </c>
      <c r="VW5" s="286"/>
      <c r="VX5" s="287"/>
      <c r="VY5" s="287"/>
      <c r="VZ5" s="287"/>
      <c r="WA5" s="287"/>
      <c r="WB5" s="46" t="s">
        <v>1</v>
      </c>
      <c r="WC5" s="288" t="s">
        <v>1</v>
      </c>
    </row>
    <row r="6" spans="1:601" ht="18" customHeight="1" thickBot="1" x14ac:dyDescent="0.35">
      <c r="A6" s="267">
        <v>3</v>
      </c>
      <c r="B6" s="334" t="s">
        <v>201</v>
      </c>
      <c r="C6" s="335" t="s">
        <v>215</v>
      </c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  <c r="R6" s="275"/>
      <c r="S6" s="275"/>
      <c r="T6" s="275"/>
      <c r="U6" s="275"/>
      <c r="V6" s="275"/>
      <c r="W6" s="275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75"/>
      <c r="AJ6" s="275"/>
      <c r="AK6" s="275"/>
      <c r="AL6" s="275"/>
      <c r="AM6" s="275"/>
      <c r="AN6" s="275"/>
      <c r="AO6" s="275"/>
      <c r="AP6" s="275"/>
      <c r="AQ6" s="275"/>
      <c r="AR6" s="275"/>
      <c r="AS6" s="275"/>
      <c r="AT6" s="275"/>
      <c r="AU6" s="275"/>
      <c r="AV6" s="275"/>
      <c r="AW6" s="275"/>
      <c r="AX6" s="275"/>
      <c r="AY6" s="275"/>
      <c r="AZ6" s="275"/>
      <c r="BA6" s="275"/>
      <c r="BB6" s="275"/>
      <c r="BC6" s="275"/>
      <c r="BD6" s="275"/>
      <c r="BE6" s="275"/>
      <c r="BF6" s="275"/>
      <c r="BG6" s="275"/>
      <c r="BH6" s="275"/>
      <c r="BI6" s="275"/>
      <c r="BJ6" s="275"/>
      <c r="BK6" s="275"/>
      <c r="BL6" s="275"/>
      <c r="BM6" s="275"/>
      <c r="BN6" s="275"/>
      <c r="BO6" s="275"/>
      <c r="BP6" s="275"/>
      <c r="BQ6" s="275"/>
      <c r="BR6" s="275"/>
      <c r="BS6" s="275"/>
      <c r="BT6" s="275"/>
      <c r="BU6" s="275"/>
      <c r="BV6" s="275"/>
      <c r="BW6" s="275"/>
      <c r="BX6" s="275"/>
      <c r="BY6" s="275"/>
      <c r="BZ6" s="275"/>
      <c r="CA6" s="275"/>
      <c r="CB6" s="275"/>
      <c r="CC6" s="275"/>
      <c r="CD6" s="275"/>
      <c r="CE6" s="275"/>
      <c r="CF6" s="275"/>
      <c r="CG6" s="275"/>
      <c r="CH6" s="275"/>
      <c r="CI6" s="275"/>
      <c r="CJ6" s="275"/>
      <c r="CK6" s="275"/>
      <c r="CL6" s="275"/>
      <c r="CM6" s="275"/>
      <c r="CN6" s="275"/>
      <c r="CO6" s="275"/>
      <c r="CP6" s="275"/>
      <c r="CQ6" s="275"/>
      <c r="CR6" s="275"/>
      <c r="CS6" s="275"/>
      <c r="CT6" s="275"/>
      <c r="CU6" s="275"/>
      <c r="CV6" s="275"/>
      <c r="CW6" s="275"/>
      <c r="CX6" s="275"/>
      <c r="CY6" s="275"/>
      <c r="CZ6" s="275"/>
      <c r="DA6" s="275"/>
      <c r="DB6" s="275"/>
      <c r="DC6" s="275"/>
      <c r="DD6" s="275"/>
      <c r="DE6" s="275"/>
      <c r="DF6" s="275"/>
      <c r="DG6" s="275"/>
      <c r="DH6" s="275"/>
      <c r="DI6" s="275"/>
      <c r="DJ6" s="275"/>
      <c r="DK6" s="275"/>
      <c r="DL6" s="275"/>
      <c r="DM6" s="275"/>
      <c r="DN6" s="275"/>
      <c r="DO6" s="275"/>
      <c r="DP6" s="275"/>
      <c r="DQ6" s="275"/>
      <c r="DR6" s="275"/>
      <c r="DS6" s="275"/>
      <c r="DT6" s="275"/>
      <c r="DU6" s="275"/>
      <c r="DV6" s="275"/>
      <c r="DW6" s="275"/>
      <c r="DX6" s="275"/>
      <c r="DY6" s="275"/>
      <c r="DZ6" s="275"/>
      <c r="EA6" s="275"/>
      <c r="EB6" s="275"/>
      <c r="EC6" s="275"/>
      <c r="ED6" s="275"/>
      <c r="EE6" s="275"/>
      <c r="EF6" s="275"/>
      <c r="EG6" s="275"/>
      <c r="EH6" s="275"/>
      <c r="EI6" s="275"/>
      <c r="EJ6" s="275"/>
      <c r="EK6" s="275"/>
      <c r="EL6" s="275"/>
      <c r="EM6" s="275"/>
      <c r="EN6" s="275"/>
      <c r="EO6" s="275"/>
      <c r="EP6" s="275"/>
      <c r="EQ6" s="275"/>
      <c r="ER6" s="275"/>
      <c r="ES6" s="275"/>
      <c r="ET6" s="275"/>
      <c r="EU6" s="275"/>
      <c r="EV6" s="275"/>
      <c r="EW6" s="275"/>
      <c r="EX6" s="275"/>
      <c r="EY6" s="275"/>
      <c r="EZ6" s="275"/>
      <c r="FA6" s="275"/>
      <c r="FB6" s="275"/>
      <c r="FC6" s="275"/>
      <c r="FD6" s="275"/>
      <c r="FE6" s="275"/>
      <c r="FF6" s="275"/>
      <c r="FG6" s="275"/>
      <c r="FH6" s="275"/>
      <c r="FI6" s="275"/>
      <c r="FJ6" s="275"/>
      <c r="FK6" s="275"/>
      <c r="FL6" s="275"/>
      <c r="FM6" s="275"/>
      <c r="FN6" s="276"/>
      <c r="FO6" s="275"/>
      <c r="FP6" s="275"/>
      <c r="FQ6" s="275"/>
      <c r="FR6" s="275"/>
      <c r="FS6" s="275"/>
      <c r="FT6" s="275"/>
      <c r="FU6" s="275"/>
      <c r="FV6" s="275"/>
      <c r="FW6" s="275"/>
      <c r="FX6" s="275"/>
      <c r="FY6" s="275"/>
      <c r="FZ6" s="275"/>
      <c r="GA6" s="275"/>
      <c r="GB6" s="275"/>
      <c r="GC6" s="275"/>
      <c r="GD6" s="275"/>
      <c r="GE6" s="275"/>
      <c r="GF6" s="275"/>
      <c r="GG6" s="275"/>
      <c r="GH6" s="275"/>
      <c r="GI6" s="275"/>
      <c r="GJ6" s="275"/>
      <c r="GK6" s="275"/>
      <c r="GL6" s="275"/>
      <c r="GM6" s="275"/>
      <c r="GN6" s="275"/>
      <c r="GO6" s="275"/>
      <c r="GP6" s="275"/>
      <c r="GQ6" s="275"/>
      <c r="GR6" s="275"/>
      <c r="GS6" s="275"/>
      <c r="GT6" s="275"/>
      <c r="GU6" s="275"/>
      <c r="GV6" s="275"/>
      <c r="GW6" s="116"/>
      <c r="GX6" s="116"/>
      <c r="GY6" s="116"/>
      <c r="GZ6" s="116"/>
      <c r="HA6" s="116"/>
      <c r="HB6" s="116"/>
      <c r="HC6" s="116"/>
      <c r="HD6" s="46"/>
      <c r="HE6" s="46"/>
      <c r="HF6" s="46"/>
      <c r="HG6" s="277"/>
      <c r="HH6" s="277"/>
      <c r="HI6" s="46"/>
      <c r="HJ6" s="46"/>
      <c r="HK6" s="46"/>
      <c r="HL6" s="46"/>
      <c r="HM6" s="46"/>
      <c r="HN6" s="46"/>
      <c r="HO6" s="46"/>
      <c r="HP6" s="46"/>
      <c r="HQ6" s="46"/>
      <c r="HR6" s="46"/>
      <c r="HS6" s="46"/>
      <c r="HT6" s="46"/>
      <c r="HU6" s="46"/>
      <c r="HV6" s="46"/>
      <c r="HW6" s="46"/>
      <c r="HX6" s="46"/>
      <c r="HY6" s="46"/>
      <c r="HZ6" s="46"/>
      <c r="IA6" s="46"/>
      <c r="IB6" s="46"/>
      <c r="IC6" s="46"/>
      <c r="ID6" s="46"/>
      <c r="IE6" s="46"/>
      <c r="IF6" s="46"/>
      <c r="IG6" s="46"/>
      <c r="IH6" s="46"/>
      <c r="II6" s="46"/>
      <c r="IJ6" s="46"/>
      <c r="IK6" s="46"/>
      <c r="IL6" s="46"/>
      <c r="IM6" s="46"/>
      <c r="IN6" s="46"/>
      <c r="IO6" s="46"/>
      <c r="IP6" s="46"/>
      <c r="IQ6" s="46"/>
      <c r="IR6" s="277"/>
      <c r="IS6" s="46"/>
      <c r="IT6" s="46"/>
      <c r="IU6" s="46"/>
      <c r="IV6" s="46"/>
      <c r="IW6" s="46"/>
      <c r="IX6" s="46"/>
      <c r="IY6" s="46"/>
      <c r="IZ6" s="46"/>
      <c r="JA6" s="46"/>
      <c r="JB6" s="46"/>
      <c r="JC6" s="47"/>
      <c r="JD6" s="287" t="s">
        <v>1</v>
      </c>
      <c r="JE6" s="287" t="s">
        <v>1</v>
      </c>
      <c r="JF6" s="46"/>
      <c r="JG6" s="288" t="s">
        <v>1</v>
      </c>
      <c r="JH6" s="286" t="s">
        <v>1</v>
      </c>
      <c r="JI6" s="287" t="s">
        <v>1</v>
      </c>
      <c r="JJ6" s="287" t="s">
        <v>1</v>
      </c>
      <c r="JK6" s="287" t="s">
        <v>1</v>
      </c>
      <c r="JL6" s="287" t="s">
        <v>1</v>
      </c>
      <c r="JM6" s="46"/>
      <c r="JN6" s="288" t="s">
        <v>1</v>
      </c>
      <c r="JO6" s="286" t="s">
        <v>1</v>
      </c>
      <c r="JP6" s="287" t="s">
        <v>1</v>
      </c>
      <c r="JQ6" s="287" t="s">
        <v>1</v>
      </c>
      <c r="JR6" s="287" t="s">
        <v>1</v>
      </c>
      <c r="JS6" s="287" t="s">
        <v>1</v>
      </c>
      <c r="JT6" s="46"/>
      <c r="JU6" s="288" t="s">
        <v>1</v>
      </c>
      <c r="JV6" s="282" t="s">
        <v>1</v>
      </c>
      <c r="JW6" s="277" t="s">
        <v>1</v>
      </c>
      <c r="JX6" s="277" t="s">
        <v>1</v>
      </c>
      <c r="JY6" s="277" t="s">
        <v>1</v>
      </c>
      <c r="JZ6" s="277" t="s">
        <v>1</v>
      </c>
      <c r="KA6" s="46"/>
      <c r="KB6" s="288" t="s">
        <v>1</v>
      </c>
      <c r="KC6" s="286" t="s">
        <v>1</v>
      </c>
      <c r="KD6" s="287" t="s">
        <v>1</v>
      </c>
      <c r="KE6" s="287" t="s">
        <v>1</v>
      </c>
      <c r="KF6" s="287" t="s">
        <v>1</v>
      </c>
      <c r="KG6" s="287" t="s">
        <v>1</v>
      </c>
      <c r="KH6" s="46"/>
      <c r="KI6" s="288" t="s">
        <v>1</v>
      </c>
      <c r="KJ6" s="286" t="s">
        <v>1</v>
      </c>
      <c r="KK6" s="287" t="s">
        <v>1</v>
      </c>
      <c r="KL6" s="287" t="s">
        <v>1</v>
      </c>
      <c r="KM6" s="287" t="s">
        <v>1</v>
      </c>
      <c r="KN6" s="287" t="s">
        <v>1</v>
      </c>
      <c r="KO6" s="46"/>
      <c r="KP6" s="288" t="s">
        <v>1</v>
      </c>
      <c r="KQ6" s="286" t="s">
        <v>1</v>
      </c>
      <c r="KR6" s="287" t="s">
        <v>1</v>
      </c>
      <c r="KS6" s="287" t="s">
        <v>1</v>
      </c>
      <c r="KT6" s="287" t="s">
        <v>1</v>
      </c>
      <c r="KU6" s="287" t="s">
        <v>1</v>
      </c>
      <c r="KV6" s="46"/>
      <c r="KW6" s="288" t="s">
        <v>1</v>
      </c>
      <c r="KX6" s="286" t="s">
        <v>1</v>
      </c>
      <c r="KY6" s="287" t="s">
        <v>1</v>
      </c>
      <c r="KZ6" s="287" t="s">
        <v>1</v>
      </c>
      <c r="LA6" s="287" t="s">
        <v>1</v>
      </c>
      <c r="LB6" s="287" t="s">
        <v>1</v>
      </c>
      <c r="LC6" s="46"/>
      <c r="LD6" s="288" t="s">
        <v>1</v>
      </c>
      <c r="LE6" s="282" t="s">
        <v>1</v>
      </c>
      <c r="LF6" s="277" t="s">
        <v>1</v>
      </c>
      <c r="LG6" s="277" t="s">
        <v>1</v>
      </c>
      <c r="LH6" s="277" t="s">
        <v>1</v>
      </c>
      <c r="LI6" s="277" t="s">
        <v>1</v>
      </c>
      <c r="LJ6" s="46"/>
      <c r="LK6" s="288" t="s">
        <v>1</v>
      </c>
      <c r="LL6" s="286" t="s">
        <v>1</v>
      </c>
      <c r="LM6" s="287" t="s">
        <v>1</v>
      </c>
      <c r="LN6" s="287" t="s">
        <v>1</v>
      </c>
      <c r="LO6" s="287" t="s">
        <v>1</v>
      </c>
      <c r="LP6" s="287" t="s">
        <v>1</v>
      </c>
      <c r="LQ6" s="46"/>
      <c r="LR6" s="288" t="s">
        <v>1</v>
      </c>
      <c r="LS6" s="286" t="s">
        <v>1</v>
      </c>
      <c r="LT6" s="287" t="s">
        <v>1</v>
      </c>
      <c r="LU6" s="287" t="s">
        <v>1</v>
      </c>
      <c r="LV6" s="287" t="s">
        <v>1</v>
      </c>
      <c r="LW6" s="287" t="s">
        <v>1</v>
      </c>
      <c r="LX6" s="46"/>
      <c r="LY6" s="288" t="s">
        <v>1</v>
      </c>
      <c r="LZ6" s="286" t="s">
        <v>1</v>
      </c>
      <c r="MA6" s="287" t="s">
        <v>1</v>
      </c>
      <c r="MB6" s="287" t="s">
        <v>1</v>
      </c>
      <c r="MC6" s="287" t="s">
        <v>1</v>
      </c>
      <c r="MD6" s="287" t="s">
        <v>1</v>
      </c>
      <c r="ME6" s="46"/>
      <c r="MF6" s="288" t="s">
        <v>1</v>
      </c>
      <c r="MG6" s="282" t="s">
        <v>1</v>
      </c>
      <c r="MH6" s="277" t="s">
        <v>1</v>
      </c>
      <c r="MI6" s="277" t="s">
        <v>1</v>
      </c>
      <c r="MJ6" s="277" t="s">
        <v>1</v>
      </c>
      <c r="MK6" s="277" t="s">
        <v>1</v>
      </c>
      <c r="ML6" s="46"/>
      <c r="MM6" s="288" t="s">
        <v>1</v>
      </c>
      <c r="MN6" s="286" t="s">
        <v>1</v>
      </c>
      <c r="MO6" s="287" t="s">
        <v>1</v>
      </c>
      <c r="MP6" s="287" t="s">
        <v>1</v>
      </c>
      <c r="MQ6" s="287" t="s">
        <v>1</v>
      </c>
      <c r="MR6" s="287" t="s">
        <v>1</v>
      </c>
      <c r="MS6" s="46"/>
      <c r="MT6" s="288" t="s">
        <v>1</v>
      </c>
      <c r="MU6" s="286" t="s">
        <v>1</v>
      </c>
      <c r="MV6" s="287" t="s">
        <v>1</v>
      </c>
      <c r="MW6" s="287" t="s">
        <v>1</v>
      </c>
      <c r="MX6" s="287" t="s">
        <v>1</v>
      </c>
      <c r="MY6" s="287" t="s">
        <v>1</v>
      </c>
      <c r="MZ6" s="46"/>
      <c r="NA6" s="288" t="s">
        <v>1</v>
      </c>
      <c r="NB6" s="286" t="s">
        <v>1</v>
      </c>
      <c r="NC6" s="287" t="s">
        <v>1</v>
      </c>
      <c r="ND6" s="287" t="s">
        <v>1</v>
      </c>
      <c r="NE6" s="287" t="s">
        <v>1</v>
      </c>
      <c r="NF6" s="287" t="s">
        <v>1</v>
      </c>
      <c r="NG6" s="46"/>
      <c r="NH6" s="288" t="s">
        <v>1</v>
      </c>
      <c r="NI6" s="286" t="s">
        <v>1</v>
      </c>
      <c r="NJ6" s="287" t="s">
        <v>1</v>
      </c>
      <c r="NK6" s="287" t="s">
        <v>1</v>
      </c>
      <c r="NL6" s="287" t="s">
        <v>1</v>
      </c>
      <c r="NM6" s="287" t="s">
        <v>1</v>
      </c>
      <c r="NN6" s="46"/>
      <c r="NO6" s="288" t="s">
        <v>1</v>
      </c>
      <c r="NP6" s="282" t="s">
        <v>1</v>
      </c>
      <c r="NQ6" s="277" t="s">
        <v>1</v>
      </c>
      <c r="NR6" s="277" t="s">
        <v>1</v>
      </c>
      <c r="NS6" s="277" t="s">
        <v>1</v>
      </c>
      <c r="NT6" s="277" t="s">
        <v>1</v>
      </c>
      <c r="NU6" s="46"/>
      <c r="NV6" s="288" t="s">
        <v>1</v>
      </c>
      <c r="NW6" s="286" t="s">
        <v>1</v>
      </c>
      <c r="NX6" s="287" t="s">
        <v>1</v>
      </c>
      <c r="NY6" s="287" t="s">
        <v>1</v>
      </c>
      <c r="NZ6" s="287" t="s">
        <v>1</v>
      </c>
      <c r="OA6" s="287" t="s">
        <v>1</v>
      </c>
      <c r="OB6" s="46"/>
      <c r="OC6" s="288" t="s">
        <v>1</v>
      </c>
      <c r="OD6" s="286" t="s">
        <v>1</v>
      </c>
      <c r="OE6" s="287" t="s">
        <v>1</v>
      </c>
      <c r="OF6" s="287" t="s">
        <v>1</v>
      </c>
      <c r="OG6" s="287" t="s">
        <v>1</v>
      </c>
      <c r="OH6" s="287" t="s">
        <v>1</v>
      </c>
      <c r="OI6" s="46"/>
      <c r="OJ6" s="288" t="s">
        <v>1</v>
      </c>
      <c r="OK6" s="286" t="s">
        <v>1</v>
      </c>
      <c r="OL6" s="287" t="s">
        <v>1</v>
      </c>
      <c r="OM6" s="287" t="s">
        <v>1</v>
      </c>
      <c r="ON6" s="287" t="s">
        <v>1</v>
      </c>
      <c r="OO6" s="287" t="s">
        <v>1</v>
      </c>
      <c r="OP6" s="46"/>
      <c r="OQ6" s="288" t="s">
        <v>1</v>
      </c>
      <c r="OR6" s="282" t="s">
        <v>1</v>
      </c>
      <c r="OS6" s="277" t="s">
        <v>1</v>
      </c>
      <c r="OT6" s="277" t="s">
        <v>1</v>
      </c>
      <c r="OU6" s="277" t="s">
        <v>1</v>
      </c>
      <c r="OV6" s="277" t="s">
        <v>1</v>
      </c>
      <c r="OW6" s="46"/>
      <c r="OX6" s="288" t="s">
        <v>1</v>
      </c>
      <c r="OY6" s="286" t="s">
        <v>1</v>
      </c>
      <c r="OZ6" s="287" t="s">
        <v>1</v>
      </c>
      <c r="PA6" s="287" t="s">
        <v>1</v>
      </c>
      <c r="PB6" s="287" t="s">
        <v>1</v>
      </c>
      <c r="PC6" s="287" t="s">
        <v>1</v>
      </c>
      <c r="PD6" s="46"/>
      <c r="PE6" s="288" t="s">
        <v>1</v>
      </c>
      <c r="PF6" s="286" t="s">
        <v>1</v>
      </c>
      <c r="PG6" s="287" t="s">
        <v>1</v>
      </c>
      <c r="PH6" s="287" t="s">
        <v>1</v>
      </c>
      <c r="PI6" s="287" t="s">
        <v>1</v>
      </c>
      <c r="PJ6" s="287" t="s">
        <v>1</v>
      </c>
      <c r="PK6" s="46"/>
      <c r="PL6" s="288" t="s">
        <v>1</v>
      </c>
      <c r="PM6" s="286" t="s">
        <v>1</v>
      </c>
      <c r="PN6" s="287" t="s">
        <v>1</v>
      </c>
      <c r="PO6" s="287" t="s">
        <v>1</v>
      </c>
      <c r="PP6" s="287" t="s">
        <v>1</v>
      </c>
      <c r="PQ6" s="287" t="s">
        <v>1</v>
      </c>
      <c r="PR6" s="46"/>
      <c r="PS6" s="288" t="s">
        <v>1</v>
      </c>
      <c r="PT6" s="282" t="s">
        <v>1</v>
      </c>
      <c r="PU6" s="277" t="s">
        <v>1</v>
      </c>
      <c r="PV6" s="277" t="s">
        <v>1</v>
      </c>
      <c r="PW6" s="277" t="s">
        <v>1</v>
      </c>
      <c r="PX6" s="277" t="s">
        <v>1</v>
      </c>
      <c r="PY6" s="46"/>
      <c r="PZ6" s="288" t="s">
        <v>1</v>
      </c>
      <c r="QA6" s="286" t="s">
        <v>1</v>
      </c>
      <c r="QB6" s="287" t="s">
        <v>1</v>
      </c>
      <c r="QC6" s="287" t="s">
        <v>1</v>
      </c>
      <c r="QD6" s="287" t="s">
        <v>1</v>
      </c>
      <c r="QE6" s="287" t="s">
        <v>1</v>
      </c>
      <c r="QF6" s="46"/>
      <c r="QG6" s="288" t="s">
        <v>1</v>
      </c>
      <c r="QH6" s="286" t="s">
        <v>1</v>
      </c>
      <c r="QI6" s="287" t="s">
        <v>1</v>
      </c>
      <c r="QJ6" s="287" t="s">
        <v>1</v>
      </c>
      <c r="QK6" s="287" t="s">
        <v>1</v>
      </c>
      <c r="QL6" s="287" t="s">
        <v>1</v>
      </c>
      <c r="QM6" s="46"/>
      <c r="QN6" s="288" t="s">
        <v>1</v>
      </c>
      <c r="QO6" s="286" t="s">
        <v>1</v>
      </c>
      <c r="QP6" s="287" t="s">
        <v>1</v>
      </c>
      <c r="QQ6" s="287" t="s">
        <v>1</v>
      </c>
      <c r="QR6" s="287" t="s">
        <v>1</v>
      </c>
      <c r="QS6" s="287" t="s">
        <v>1</v>
      </c>
      <c r="QT6" s="46"/>
      <c r="QU6" s="288" t="s">
        <v>1</v>
      </c>
      <c r="QV6" s="286" t="s">
        <v>1</v>
      </c>
      <c r="QW6" s="287" t="s">
        <v>1</v>
      </c>
      <c r="QX6" s="287" t="s">
        <v>1</v>
      </c>
      <c r="QY6" s="287" t="s">
        <v>1</v>
      </c>
      <c r="QZ6" s="287" t="s">
        <v>1</v>
      </c>
      <c r="RA6" s="46"/>
      <c r="RB6" s="288" t="s">
        <v>1</v>
      </c>
      <c r="RC6" s="282" t="s">
        <v>1</v>
      </c>
      <c r="RD6" s="277" t="s">
        <v>1</v>
      </c>
      <c r="RE6" s="277" t="s">
        <v>1</v>
      </c>
      <c r="RF6" s="277" t="s">
        <v>1</v>
      </c>
      <c r="RG6" s="277" t="s">
        <v>1</v>
      </c>
      <c r="RH6" s="46"/>
      <c r="RI6" s="288" t="s">
        <v>1</v>
      </c>
      <c r="RJ6" s="286" t="s">
        <v>1</v>
      </c>
      <c r="RK6" s="287" t="s">
        <v>1</v>
      </c>
      <c r="RL6" s="287" t="s">
        <v>1</v>
      </c>
      <c r="RM6" s="287" t="s">
        <v>1</v>
      </c>
      <c r="RN6" s="287" t="s">
        <v>1</v>
      </c>
      <c r="RO6" s="46"/>
      <c r="RP6" s="288" t="s">
        <v>1</v>
      </c>
      <c r="RQ6" s="286" t="s">
        <v>1</v>
      </c>
      <c r="RR6" s="287" t="s">
        <v>1</v>
      </c>
      <c r="RS6" s="287" t="s">
        <v>1</v>
      </c>
      <c r="RT6" s="287" t="s">
        <v>1</v>
      </c>
      <c r="RU6" s="287" t="s">
        <v>1</v>
      </c>
      <c r="RV6" s="46"/>
      <c r="RW6" s="288" t="s">
        <v>1</v>
      </c>
      <c r="RX6" s="286" t="s">
        <v>1</v>
      </c>
      <c r="RY6" s="287" t="s">
        <v>1</v>
      </c>
      <c r="RZ6" s="287" t="s">
        <v>1</v>
      </c>
      <c r="SA6" s="287" t="s">
        <v>1</v>
      </c>
      <c r="SB6" s="287" t="s">
        <v>1</v>
      </c>
      <c r="SC6" s="46"/>
      <c r="SD6" s="288" t="s">
        <v>1</v>
      </c>
      <c r="SE6" s="282" t="s">
        <v>1</v>
      </c>
      <c r="SF6" s="277" t="s">
        <v>1</v>
      </c>
      <c r="SG6" s="277" t="s">
        <v>1</v>
      </c>
      <c r="SH6" s="277" t="s">
        <v>1</v>
      </c>
      <c r="SI6" s="277" t="s">
        <v>1</v>
      </c>
      <c r="SJ6" s="46"/>
      <c r="SK6" s="288" t="s">
        <v>1</v>
      </c>
      <c r="SL6" s="286" t="s">
        <v>1</v>
      </c>
      <c r="SM6" s="287" t="s">
        <v>1</v>
      </c>
      <c r="SN6" s="287" t="s">
        <v>1</v>
      </c>
      <c r="SO6" s="287" t="s">
        <v>1</v>
      </c>
      <c r="SP6" s="287" t="s">
        <v>1</v>
      </c>
      <c r="SQ6" s="46"/>
      <c r="SR6" s="288" t="s">
        <v>1</v>
      </c>
      <c r="SS6" s="286" t="s">
        <v>1</v>
      </c>
      <c r="ST6" s="287" t="s">
        <v>1</v>
      </c>
      <c r="SU6" s="287" t="s">
        <v>1</v>
      </c>
      <c r="SV6" s="287" t="s">
        <v>1</v>
      </c>
      <c r="SW6" s="287" t="s">
        <v>1</v>
      </c>
      <c r="SX6" s="46"/>
      <c r="SY6" s="288" t="s">
        <v>1</v>
      </c>
      <c r="SZ6" s="286" t="s">
        <v>1</v>
      </c>
      <c r="TA6" s="287" t="s">
        <v>1</v>
      </c>
      <c r="TB6" s="287" t="s">
        <v>1</v>
      </c>
      <c r="TC6" s="287" t="s">
        <v>1</v>
      </c>
      <c r="TD6" s="287" t="s">
        <v>1</v>
      </c>
      <c r="TE6" s="46"/>
      <c r="TF6" s="288" t="s">
        <v>1</v>
      </c>
      <c r="TG6" s="287" t="s">
        <v>1</v>
      </c>
      <c r="TH6" s="287" t="s">
        <v>1</v>
      </c>
      <c r="TI6" s="287" t="s">
        <v>1</v>
      </c>
      <c r="TJ6" s="46"/>
      <c r="TK6" s="288" t="s">
        <v>1</v>
      </c>
      <c r="TL6" s="286" t="s">
        <v>1</v>
      </c>
      <c r="TM6" s="287" t="s">
        <v>1</v>
      </c>
      <c r="TN6" s="287" t="s">
        <v>1</v>
      </c>
      <c r="TO6" s="287" t="s">
        <v>1</v>
      </c>
      <c r="TP6" s="287" t="s">
        <v>1</v>
      </c>
      <c r="TQ6" s="46"/>
      <c r="TR6" s="288" t="s">
        <v>1</v>
      </c>
      <c r="TS6" s="286" t="s">
        <v>1</v>
      </c>
      <c r="TT6" s="287" t="s">
        <v>1</v>
      </c>
      <c r="TU6" s="287" t="s">
        <v>1</v>
      </c>
      <c r="TV6" s="287" t="s">
        <v>1</v>
      </c>
      <c r="TW6" s="287" t="s">
        <v>1</v>
      </c>
      <c r="TX6" s="46"/>
      <c r="TY6" s="288" t="s">
        <v>1</v>
      </c>
      <c r="TZ6" s="286" t="s">
        <v>1</v>
      </c>
      <c r="UA6" s="287" t="s">
        <v>1</v>
      </c>
      <c r="UB6" s="287" t="s">
        <v>1</v>
      </c>
      <c r="UC6" s="287" t="s">
        <v>1</v>
      </c>
      <c r="UD6" s="287" t="s">
        <v>1</v>
      </c>
      <c r="UE6" s="46"/>
      <c r="UF6" s="288" t="s">
        <v>1</v>
      </c>
      <c r="UG6" s="286" t="s">
        <v>1</v>
      </c>
      <c r="UH6" s="287" t="s">
        <v>1</v>
      </c>
      <c r="UI6" s="287" t="s">
        <v>1</v>
      </c>
      <c r="UJ6" s="287" t="s">
        <v>1</v>
      </c>
      <c r="UK6" s="287" t="s">
        <v>1</v>
      </c>
      <c r="UL6" s="46"/>
      <c r="UM6" s="288" t="s">
        <v>1</v>
      </c>
      <c r="UN6" s="286" t="s">
        <v>1</v>
      </c>
      <c r="UO6" s="287" t="s">
        <v>1</v>
      </c>
      <c r="UP6" s="287" t="s">
        <v>1</v>
      </c>
      <c r="UQ6" s="287" t="s">
        <v>1</v>
      </c>
      <c r="UR6" s="287" t="s">
        <v>1</v>
      </c>
      <c r="US6" s="46"/>
      <c r="UT6" s="288" t="s">
        <v>1</v>
      </c>
      <c r="UU6" s="286" t="s">
        <v>1</v>
      </c>
      <c r="UV6" s="287" t="s">
        <v>1</v>
      </c>
      <c r="UW6" s="287" t="s">
        <v>1</v>
      </c>
      <c r="UX6" s="287" t="s">
        <v>1</v>
      </c>
      <c r="UY6" s="287" t="s">
        <v>1</v>
      </c>
      <c r="UZ6" s="46"/>
      <c r="VA6" s="288" t="s">
        <v>1</v>
      </c>
      <c r="VB6" s="286" t="s">
        <v>1</v>
      </c>
      <c r="VC6" s="287" t="s">
        <v>1</v>
      </c>
      <c r="VD6" s="287" t="s">
        <v>1</v>
      </c>
      <c r="VE6" s="287" t="s">
        <v>1</v>
      </c>
      <c r="VF6" s="287" t="s">
        <v>1</v>
      </c>
      <c r="VG6" s="46"/>
      <c r="VH6" s="288" t="s">
        <v>1</v>
      </c>
      <c r="VI6" s="286" t="s">
        <v>1</v>
      </c>
      <c r="VJ6" s="287" t="s">
        <v>1</v>
      </c>
      <c r="VK6" s="287" t="s">
        <v>1</v>
      </c>
      <c r="VL6" s="287" t="s">
        <v>1</v>
      </c>
      <c r="VM6" s="287" t="s">
        <v>1</v>
      </c>
      <c r="VN6" s="46"/>
      <c r="VO6" s="288" t="s">
        <v>1</v>
      </c>
      <c r="VP6" s="286" t="s">
        <v>1</v>
      </c>
      <c r="VQ6" s="287" t="s">
        <v>1</v>
      </c>
      <c r="VR6" s="287" t="s">
        <v>1</v>
      </c>
      <c r="VS6" s="287" t="s">
        <v>1</v>
      </c>
      <c r="VT6" s="287" t="s">
        <v>1</v>
      </c>
      <c r="VU6" s="46"/>
      <c r="VV6" s="288" t="s">
        <v>1</v>
      </c>
      <c r="VW6" s="286" t="s">
        <v>1</v>
      </c>
      <c r="VX6" s="287" t="s">
        <v>1</v>
      </c>
      <c r="VY6" s="287" t="s">
        <v>1</v>
      </c>
      <c r="VZ6" s="287" t="s">
        <v>1</v>
      </c>
      <c r="WA6" s="287" t="s">
        <v>1</v>
      </c>
      <c r="WB6" s="46"/>
      <c r="WC6" s="288" t="s">
        <v>1</v>
      </c>
    </row>
    <row r="7" spans="1:601" ht="16.5" customHeight="1" thickBot="1" x14ac:dyDescent="0.35">
      <c r="A7" s="239">
        <v>4</v>
      </c>
      <c r="B7" s="331" t="s">
        <v>201</v>
      </c>
      <c r="C7" s="332" t="s">
        <v>157</v>
      </c>
      <c r="D7" s="85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8"/>
      <c r="AR7" s="87"/>
      <c r="AS7" s="84"/>
      <c r="AT7" s="84"/>
      <c r="AU7" s="84"/>
      <c r="AV7" s="84"/>
      <c r="AW7" s="84"/>
      <c r="AX7" s="86"/>
      <c r="AY7" s="87"/>
      <c r="AZ7" s="84"/>
      <c r="BA7" s="84"/>
      <c r="BB7" s="84"/>
      <c r="BC7" s="84"/>
      <c r="BD7" s="84"/>
      <c r="BE7" s="86"/>
      <c r="BF7" s="87"/>
      <c r="BG7" s="84"/>
      <c r="BH7" s="84"/>
      <c r="BI7" s="84"/>
      <c r="BJ7" s="84"/>
      <c r="BK7" s="84"/>
      <c r="BL7" s="86"/>
      <c r="BM7" s="87"/>
      <c r="BN7" s="84"/>
      <c r="BO7" s="84"/>
      <c r="BP7" s="84"/>
      <c r="BQ7" s="84"/>
      <c r="BR7" s="84"/>
      <c r="BS7" s="86"/>
      <c r="BT7" s="87"/>
      <c r="BU7" s="84"/>
      <c r="BV7" s="84"/>
      <c r="BW7" s="84"/>
      <c r="BX7" s="84"/>
      <c r="BY7" s="84"/>
      <c r="BZ7" s="86"/>
      <c r="CA7" s="87"/>
      <c r="CB7" s="84"/>
      <c r="CC7" s="84"/>
      <c r="CD7" s="84"/>
      <c r="CE7" s="84"/>
      <c r="CF7" s="84"/>
      <c r="CG7" s="86"/>
      <c r="CH7" s="87"/>
      <c r="CI7" s="84"/>
      <c r="CJ7" s="84"/>
      <c r="CK7" s="84"/>
      <c r="CL7" s="84"/>
      <c r="CM7" s="84"/>
      <c r="CN7" s="86"/>
      <c r="CO7" s="87"/>
      <c r="CP7" s="84"/>
      <c r="CQ7" s="84"/>
      <c r="CR7" s="84"/>
      <c r="CS7" s="84"/>
      <c r="CT7" s="84"/>
      <c r="CU7" s="86"/>
      <c r="CV7" s="87"/>
      <c r="CW7" s="84"/>
      <c r="CX7" s="84"/>
      <c r="CY7" s="84"/>
      <c r="CZ7" s="84"/>
      <c r="DA7" s="84"/>
      <c r="DB7" s="86"/>
      <c r="DC7" s="87"/>
      <c r="DD7" s="84"/>
      <c r="DE7" s="84"/>
      <c r="DF7" s="84"/>
      <c r="DG7" s="84"/>
      <c r="DH7" s="84"/>
      <c r="DI7" s="86"/>
      <c r="DJ7" s="87"/>
      <c r="DK7" s="84"/>
      <c r="DL7" s="84"/>
      <c r="DM7" s="84"/>
      <c r="DN7" s="84"/>
      <c r="DO7" s="84"/>
      <c r="DP7" s="86"/>
      <c r="DQ7" s="87"/>
      <c r="DR7" s="84"/>
      <c r="DS7" s="84"/>
      <c r="DT7" s="84"/>
      <c r="DU7" s="84"/>
      <c r="DV7" s="84"/>
      <c r="DW7" s="86"/>
      <c r="DX7" s="87"/>
      <c r="DY7" s="84"/>
      <c r="DZ7" s="84"/>
      <c r="EA7" s="84"/>
      <c r="EB7" s="84"/>
      <c r="EC7" s="84"/>
      <c r="ED7" s="86"/>
      <c r="EE7" s="87"/>
      <c r="EF7" s="84"/>
      <c r="EG7" s="84"/>
      <c r="EH7" s="84"/>
      <c r="EI7" s="84"/>
      <c r="EJ7" s="84"/>
      <c r="EK7" s="86"/>
      <c r="EL7" s="87"/>
      <c r="EM7" s="84"/>
      <c r="EN7" s="84"/>
      <c r="EO7" s="84"/>
      <c r="EP7" s="84"/>
      <c r="EQ7" s="84"/>
      <c r="ER7" s="86"/>
      <c r="ES7" s="87"/>
      <c r="ET7" s="84"/>
      <c r="EU7" s="84"/>
      <c r="EV7" s="84"/>
      <c r="EW7" s="84"/>
      <c r="EX7" s="85"/>
      <c r="EY7" s="86"/>
      <c r="EZ7" s="87"/>
      <c r="FA7" s="84"/>
      <c r="FB7" s="84"/>
      <c r="FC7" s="84"/>
      <c r="FD7" s="84"/>
      <c r="FE7" s="84"/>
      <c r="FF7" s="86"/>
      <c r="FG7" s="87"/>
      <c r="FH7" s="84"/>
      <c r="FI7" s="88"/>
      <c r="FJ7" s="84"/>
      <c r="FK7" s="84"/>
      <c r="FL7" s="88"/>
      <c r="FM7" s="89"/>
      <c r="FN7" s="87" t="s">
        <v>1</v>
      </c>
      <c r="FO7" s="85" t="s">
        <v>1</v>
      </c>
      <c r="FP7" s="84"/>
      <c r="FQ7" s="84"/>
      <c r="FR7" s="85"/>
      <c r="FS7" s="84" t="s">
        <v>1</v>
      </c>
      <c r="FT7" s="86" t="s">
        <v>1</v>
      </c>
      <c r="FU7" s="87" t="s">
        <v>3</v>
      </c>
      <c r="FV7" s="85" t="s">
        <v>3</v>
      </c>
      <c r="FW7" s="84" t="s">
        <v>3</v>
      </c>
      <c r="FX7" s="84" t="s">
        <v>3</v>
      </c>
      <c r="FY7" s="85" t="s">
        <v>3</v>
      </c>
      <c r="FZ7" s="84" t="s">
        <v>1</v>
      </c>
      <c r="GA7" s="86" t="s">
        <v>1</v>
      </c>
      <c r="GB7" s="87"/>
      <c r="GC7" s="85"/>
      <c r="GD7" s="84"/>
      <c r="GE7" s="84"/>
      <c r="GF7" s="85"/>
      <c r="GG7" s="84" t="s">
        <v>1</v>
      </c>
      <c r="GH7" s="86" t="s">
        <v>1</v>
      </c>
      <c r="GI7" s="87"/>
      <c r="GJ7" s="85"/>
      <c r="GK7" s="84"/>
      <c r="GL7" s="84"/>
      <c r="GM7" s="85"/>
      <c r="GN7" s="84" t="s">
        <v>1</v>
      </c>
      <c r="GO7" s="86" t="s">
        <v>1</v>
      </c>
      <c r="GP7" s="87"/>
      <c r="GQ7" s="85"/>
      <c r="GR7" s="84"/>
      <c r="GS7" s="84"/>
      <c r="GT7" s="85"/>
      <c r="GU7" s="84" t="s">
        <v>1</v>
      </c>
      <c r="GV7" s="88" t="s">
        <v>1</v>
      </c>
      <c r="GW7" s="270"/>
      <c r="GX7" s="270"/>
      <c r="GY7" s="270"/>
      <c r="GZ7" s="270"/>
      <c r="HA7" s="270"/>
      <c r="HB7" s="270"/>
      <c r="HC7" s="271"/>
      <c r="HD7" s="142" t="s">
        <v>1</v>
      </c>
      <c r="HE7" s="142" t="s">
        <v>1</v>
      </c>
      <c r="HF7" s="234" t="s">
        <v>3</v>
      </c>
      <c r="HG7" s="238" t="s">
        <v>1</v>
      </c>
      <c r="HH7" s="142" t="s">
        <v>1</v>
      </c>
      <c r="HI7" s="142" t="s">
        <v>1</v>
      </c>
      <c r="HJ7" s="333"/>
      <c r="HK7" s="238" t="s">
        <v>1</v>
      </c>
      <c r="HL7" s="142" t="s">
        <v>1</v>
      </c>
      <c r="HM7" s="142" t="s">
        <v>1</v>
      </c>
      <c r="HN7" s="142" t="s">
        <v>1</v>
      </c>
      <c r="HO7" s="234" t="s">
        <v>3</v>
      </c>
      <c r="HP7" s="238" t="s">
        <v>1</v>
      </c>
      <c r="HQ7" s="142" t="s">
        <v>1</v>
      </c>
      <c r="HR7" s="142" t="s">
        <v>1</v>
      </c>
      <c r="HS7" s="142" t="s">
        <v>1</v>
      </c>
      <c r="HT7" s="234" t="s">
        <v>3</v>
      </c>
      <c r="HU7" s="238" t="s">
        <v>1</v>
      </c>
      <c r="HV7" s="142" t="s">
        <v>1</v>
      </c>
      <c r="HW7" s="142" t="s">
        <v>1</v>
      </c>
      <c r="HX7" s="142" t="s">
        <v>1</v>
      </c>
      <c r="HY7" s="321"/>
      <c r="HZ7" s="238" t="s">
        <v>1</v>
      </c>
      <c r="IA7" s="142" t="s">
        <v>1</v>
      </c>
      <c r="IB7" s="142" t="s">
        <v>1</v>
      </c>
      <c r="IC7" s="142" t="s">
        <v>1</v>
      </c>
      <c r="ID7" s="234" t="s">
        <v>3</v>
      </c>
      <c r="IE7" s="238" t="s">
        <v>1</v>
      </c>
      <c r="IF7" s="142" t="s">
        <v>1</v>
      </c>
      <c r="IG7" s="142" t="s">
        <v>1</v>
      </c>
      <c r="IH7" s="142" t="s">
        <v>1</v>
      </c>
      <c r="II7" s="321"/>
      <c r="IJ7" s="238" t="s">
        <v>1</v>
      </c>
      <c r="IK7" s="142" t="s">
        <v>1</v>
      </c>
      <c r="IL7" s="142" t="s">
        <v>1</v>
      </c>
      <c r="IM7" s="142" t="s">
        <v>1</v>
      </c>
      <c r="IN7" s="321"/>
      <c r="IO7" s="238" t="s">
        <v>1</v>
      </c>
      <c r="IP7" s="142" t="s">
        <v>1</v>
      </c>
      <c r="IQ7" s="142" t="s">
        <v>1</v>
      </c>
      <c r="IR7" s="142" t="s">
        <v>1</v>
      </c>
      <c r="IS7" s="321"/>
      <c r="IT7" s="238" t="s">
        <v>1</v>
      </c>
      <c r="IU7" s="142" t="s">
        <v>1</v>
      </c>
      <c r="IV7" s="142" t="s">
        <v>1</v>
      </c>
      <c r="IW7" s="142" t="s">
        <v>1</v>
      </c>
      <c r="IX7" s="234" t="s">
        <v>3</v>
      </c>
      <c r="IY7" s="238" t="s">
        <v>1</v>
      </c>
      <c r="IZ7" s="237" t="s">
        <v>1</v>
      </c>
      <c r="JA7" s="132" t="s">
        <v>1</v>
      </c>
      <c r="JB7" s="133" t="s">
        <v>1</v>
      </c>
      <c r="JC7" s="140"/>
      <c r="JD7" s="293" t="s">
        <v>1</v>
      </c>
      <c r="JE7" s="293" t="s">
        <v>1</v>
      </c>
      <c r="JF7" s="2" t="s">
        <v>1</v>
      </c>
      <c r="JG7" s="294"/>
      <c r="JH7" s="292" t="s">
        <v>1</v>
      </c>
      <c r="JI7" s="293" t="s">
        <v>1</v>
      </c>
      <c r="JJ7" s="293" t="s">
        <v>1</v>
      </c>
      <c r="JK7" s="293" t="s">
        <v>1</v>
      </c>
      <c r="JL7" s="293" t="s">
        <v>1</v>
      </c>
      <c r="JM7" s="2" t="s">
        <v>1</v>
      </c>
      <c r="JN7" s="294"/>
      <c r="JO7" s="292" t="s">
        <v>1</v>
      </c>
      <c r="JP7" s="293" t="s">
        <v>1</v>
      </c>
      <c r="JQ7" s="293" t="s">
        <v>1</v>
      </c>
      <c r="JR7" s="293" t="s">
        <v>1</v>
      </c>
      <c r="JS7" s="293" t="s">
        <v>1</v>
      </c>
      <c r="JT7" s="2" t="s">
        <v>1</v>
      </c>
      <c r="JU7" s="294"/>
      <c r="JV7" s="167" t="s">
        <v>1</v>
      </c>
      <c r="JW7" s="141" t="s">
        <v>1</v>
      </c>
      <c r="JX7" s="141" t="s">
        <v>1</v>
      </c>
      <c r="JY7" s="141" t="s">
        <v>1</v>
      </c>
      <c r="JZ7" s="141" t="s">
        <v>1</v>
      </c>
      <c r="KA7" s="2" t="s">
        <v>1</v>
      </c>
      <c r="KB7" s="294"/>
      <c r="KC7" s="292" t="s">
        <v>1</v>
      </c>
      <c r="KD7" s="293" t="s">
        <v>1</v>
      </c>
      <c r="KE7" s="293" t="s">
        <v>1</v>
      </c>
      <c r="KF7" s="293" t="s">
        <v>1</v>
      </c>
      <c r="KG7" s="293" t="s">
        <v>1</v>
      </c>
      <c r="KH7" s="2" t="s">
        <v>1</v>
      </c>
      <c r="KI7" s="294"/>
      <c r="KJ7" s="292" t="s">
        <v>1</v>
      </c>
      <c r="KK7" s="293" t="s">
        <v>1</v>
      </c>
      <c r="KL7" s="293" t="s">
        <v>1</v>
      </c>
      <c r="KM7" s="293" t="s">
        <v>1</v>
      </c>
      <c r="KN7" s="293" t="s">
        <v>1</v>
      </c>
      <c r="KO7" s="2" t="s">
        <v>1</v>
      </c>
      <c r="KP7" s="294"/>
      <c r="KQ7" s="292" t="s">
        <v>1</v>
      </c>
      <c r="KR7" s="293" t="s">
        <v>1</v>
      </c>
      <c r="KS7" s="293" t="s">
        <v>1</v>
      </c>
      <c r="KT7" s="293" t="s">
        <v>1</v>
      </c>
      <c r="KU7" s="293" t="s">
        <v>1</v>
      </c>
      <c r="KV7" s="2" t="s">
        <v>1</v>
      </c>
      <c r="KW7" s="294"/>
      <c r="KX7" s="292" t="s">
        <v>1</v>
      </c>
      <c r="KY7" s="293" t="s">
        <v>1</v>
      </c>
      <c r="KZ7" s="293" t="s">
        <v>1</v>
      </c>
      <c r="LA7" s="293" t="s">
        <v>1</v>
      </c>
      <c r="LB7" s="293" t="s">
        <v>1</v>
      </c>
      <c r="LC7" s="2" t="s">
        <v>1</v>
      </c>
      <c r="LD7" s="294"/>
      <c r="LE7" s="167" t="s">
        <v>1</v>
      </c>
      <c r="LF7" s="141" t="s">
        <v>1</v>
      </c>
      <c r="LG7" s="141" t="s">
        <v>1</v>
      </c>
      <c r="LH7" s="141" t="s">
        <v>1</v>
      </c>
      <c r="LI7" s="141" t="s">
        <v>1</v>
      </c>
      <c r="LJ7" s="2" t="s">
        <v>1</v>
      </c>
      <c r="LK7" s="294"/>
      <c r="LL7" s="292" t="s">
        <v>1</v>
      </c>
      <c r="LM7" s="293" t="s">
        <v>1</v>
      </c>
      <c r="LN7" s="293" t="s">
        <v>1</v>
      </c>
      <c r="LO7" s="293" t="s">
        <v>1</v>
      </c>
      <c r="LP7" s="293" t="s">
        <v>1</v>
      </c>
      <c r="LQ7" s="2" t="s">
        <v>1</v>
      </c>
      <c r="LR7" s="294"/>
      <c r="LS7" s="292" t="s">
        <v>1</v>
      </c>
      <c r="LT7" s="293" t="s">
        <v>1</v>
      </c>
      <c r="LU7" s="293" t="s">
        <v>1</v>
      </c>
      <c r="LV7" s="293" t="s">
        <v>1</v>
      </c>
      <c r="LW7" s="293" t="s">
        <v>1</v>
      </c>
      <c r="LX7" s="2" t="s">
        <v>1</v>
      </c>
      <c r="LY7" s="294"/>
      <c r="LZ7" s="292" t="s">
        <v>1</v>
      </c>
      <c r="MA7" s="293" t="s">
        <v>1</v>
      </c>
      <c r="MB7" s="293" t="s">
        <v>1</v>
      </c>
      <c r="MC7" s="293" t="s">
        <v>1</v>
      </c>
      <c r="MD7" s="293" t="s">
        <v>1</v>
      </c>
      <c r="ME7" s="2" t="s">
        <v>1</v>
      </c>
      <c r="MF7" s="294"/>
      <c r="MG7" s="167" t="s">
        <v>1</v>
      </c>
      <c r="MH7" s="141" t="s">
        <v>1</v>
      </c>
      <c r="MI7" s="141" t="s">
        <v>1</v>
      </c>
      <c r="MJ7" s="141" t="s">
        <v>1</v>
      </c>
      <c r="MK7" s="141" t="s">
        <v>1</v>
      </c>
      <c r="ML7" s="2" t="s">
        <v>1</v>
      </c>
      <c r="MM7" s="294"/>
      <c r="MN7" s="292" t="s">
        <v>1</v>
      </c>
      <c r="MO7" s="293" t="s">
        <v>1</v>
      </c>
      <c r="MP7" s="293" t="s">
        <v>1</v>
      </c>
      <c r="MQ7" s="293" t="s">
        <v>1</v>
      </c>
      <c r="MR7" s="293" t="s">
        <v>1</v>
      </c>
      <c r="MS7" s="2" t="s">
        <v>1</v>
      </c>
      <c r="MT7" s="294"/>
      <c r="MU7" s="292" t="s">
        <v>1</v>
      </c>
      <c r="MV7" s="293" t="s">
        <v>1</v>
      </c>
      <c r="MW7" s="293" t="s">
        <v>1</v>
      </c>
      <c r="MX7" s="293" t="s">
        <v>1</v>
      </c>
      <c r="MY7" s="293" t="s">
        <v>1</v>
      </c>
      <c r="MZ7" s="2" t="s">
        <v>1</v>
      </c>
      <c r="NA7" s="294"/>
      <c r="NB7" s="292" t="s">
        <v>1</v>
      </c>
      <c r="NC7" s="293" t="s">
        <v>1</v>
      </c>
      <c r="ND7" s="293" t="s">
        <v>1</v>
      </c>
      <c r="NE7" s="293" t="s">
        <v>1</v>
      </c>
      <c r="NF7" s="293" t="s">
        <v>1</v>
      </c>
      <c r="NG7" s="2" t="s">
        <v>1</v>
      </c>
      <c r="NH7" s="294"/>
      <c r="NI7" s="292" t="s">
        <v>1</v>
      </c>
      <c r="NJ7" s="293" t="s">
        <v>1</v>
      </c>
      <c r="NK7" s="293" t="s">
        <v>1</v>
      </c>
      <c r="NL7" s="293" t="s">
        <v>1</v>
      </c>
      <c r="NM7" s="293" t="s">
        <v>1</v>
      </c>
      <c r="NN7" s="2" t="s">
        <v>1</v>
      </c>
      <c r="NO7" s="294"/>
      <c r="NP7" s="167" t="s">
        <v>1</v>
      </c>
      <c r="NQ7" s="141" t="s">
        <v>1</v>
      </c>
      <c r="NR7" s="141" t="s">
        <v>1</v>
      </c>
      <c r="NS7" s="141" t="s">
        <v>1</v>
      </c>
      <c r="NT7" s="141" t="s">
        <v>1</v>
      </c>
      <c r="NU7" s="2" t="s">
        <v>1</v>
      </c>
      <c r="NV7" s="294"/>
      <c r="NW7" s="292" t="s">
        <v>1</v>
      </c>
      <c r="NX7" s="293" t="s">
        <v>1</v>
      </c>
      <c r="NY7" s="293" t="s">
        <v>1</v>
      </c>
      <c r="NZ7" s="293" t="s">
        <v>1</v>
      </c>
      <c r="OA7" s="293" t="s">
        <v>1</v>
      </c>
      <c r="OB7" s="2" t="s">
        <v>1</v>
      </c>
      <c r="OC7" s="294"/>
      <c r="OD7" s="292" t="s">
        <v>1</v>
      </c>
      <c r="OE7" s="293" t="s">
        <v>1</v>
      </c>
      <c r="OF7" s="293" t="s">
        <v>1</v>
      </c>
      <c r="OG7" s="293" t="s">
        <v>1</v>
      </c>
      <c r="OH7" s="293" t="s">
        <v>1</v>
      </c>
      <c r="OI7" s="2" t="s">
        <v>1</v>
      </c>
      <c r="OJ7" s="294"/>
      <c r="OK7" s="292" t="s">
        <v>1</v>
      </c>
      <c r="OL7" s="293" t="s">
        <v>1</v>
      </c>
      <c r="OM7" s="293" t="s">
        <v>1</v>
      </c>
      <c r="ON7" s="293" t="s">
        <v>1</v>
      </c>
      <c r="OO7" s="293" t="s">
        <v>1</v>
      </c>
      <c r="OP7" s="2" t="s">
        <v>1</v>
      </c>
      <c r="OQ7" s="294"/>
      <c r="OR7" s="167" t="s">
        <v>1</v>
      </c>
      <c r="OS7" s="141" t="s">
        <v>1</v>
      </c>
      <c r="OT7" s="141" t="s">
        <v>1</v>
      </c>
      <c r="OU7" s="141" t="s">
        <v>1</v>
      </c>
      <c r="OV7" s="141" t="s">
        <v>1</v>
      </c>
      <c r="OW7" s="2" t="s">
        <v>1</v>
      </c>
      <c r="OX7" s="294"/>
      <c r="OY7" s="292" t="s">
        <v>1</v>
      </c>
      <c r="OZ7" s="293" t="s">
        <v>1</v>
      </c>
      <c r="PA7" s="293" t="s">
        <v>1</v>
      </c>
      <c r="PB7" s="293" t="s">
        <v>1</v>
      </c>
      <c r="PC7" s="293" t="s">
        <v>1</v>
      </c>
      <c r="PD7" s="2" t="s">
        <v>1</v>
      </c>
      <c r="PE7" s="294"/>
      <c r="PF7" s="292" t="s">
        <v>1</v>
      </c>
      <c r="PG7" s="293" t="s">
        <v>1</v>
      </c>
      <c r="PH7" s="293" t="s">
        <v>1</v>
      </c>
      <c r="PI7" s="293" t="s">
        <v>1</v>
      </c>
      <c r="PJ7" s="293" t="s">
        <v>1</v>
      </c>
      <c r="PK7" s="2" t="s">
        <v>1</v>
      </c>
      <c r="PL7" s="294"/>
      <c r="PM7" s="292" t="s">
        <v>1</v>
      </c>
      <c r="PN7" s="293" t="s">
        <v>1</v>
      </c>
      <c r="PO7" s="293" t="s">
        <v>1</v>
      </c>
      <c r="PP7" s="293" t="s">
        <v>1</v>
      </c>
      <c r="PQ7" s="293" t="s">
        <v>1</v>
      </c>
      <c r="PR7" s="2" t="s">
        <v>1</v>
      </c>
      <c r="PS7" s="294"/>
      <c r="PT7" s="167" t="s">
        <v>1</v>
      </c>
      <c r="PU7" s="141" t="s">
        <v>1</v>
      </c>
      <c r="PV7" s="141" t="s">
        <v>1</v>
      </c>
      <c r="PW7" s="141" t="s">
        <v>1</v>
      </c>
      <c r="PX7" s="141" t="s">
        <v>1</v>
      </c>
      <c r="PY7" s="2" t="s">
        <v>1</v>
      </c>
      <c r="PZ7" s="294"/>
      <c r="QA7" s="292" t="s">
        <v>1</v>
      </c>
      <c r="QB7" s="293" t="s">
        <v>1</v>
      </c>
      <c r="QC7" s="293" t="s">
        <v>1</v>
      </c>
      <c r="QD7" s="293" t="s">
        <v>1</v>
      </c>
      <c r="QE7" s="293" t="s">
        <v>1</v>
      </c>
      <c r="QF7" s="2" t="s">
        <v>1</v>
      </c>
      <c r="QG7" s="294"/>
      <c r="QH7" s="292" t="s">
        <v>1</v>
      </c>
      <c r="QI7" s="293" t="s">
        <v>1</v>
      </c>
      <c r="QJ7" s="293" t="s">
        <v>1</v>
      </c>
      <c r="QK7" s="293" t="s">
        <v>1</v>
      </c>
      <c r="QL7" s="293" t="s">
        <v>1</v>
      </c>
      <c r="QM7" s="2" t="s">
        <v>1</v>
      </c>
      <c r="QN7" s="294"/>
      <c r="QO7" s="292" t="s">
        <v>1</v>
      </c>
      <c r="QP7" s="293" t="s">
        <v>1</v>
      </c>
      <c r="QQ7" s="293" t="s">
        <v>1</v>
      </c>
      <c r="QR7" s="293" t="s">
        <v>1</v>
      </c>
      <c r="QS7" s="293" t="s">
        <v>1</v>
      </c>
      <c r="QT7" s="2" t="s">
        <v>1</v>
      </c>
      <c r="QU7" s="294"/>
      <c r="QV7" s="292" t="s">
        <v>1</v>
      </c>
      <c r="QW7" s="293" t="s">
        <v>1</v>
      </c>
      <c r="QX7" s="293" t="s">
        <v>1</v>
      </c>
      <c r="QY7" s="293" t="s">
        <v>1</v>
      </c>
      <c r="QZ7" s="293" t="s">
        <v>1</v>
      </c>
      <c r="RA7" s="2" t="s">
        <v>1</v>
      </c>
      <c r="RB7" s="294"/>
      <c r="RC7" s="167" t="s">
        <v>1</v>
      </c>
      <c r="RD7" s="141" t="s">
        <v>1</v>
      </c>
      <c r="RE7" s="141" t="s">
        <v>1</v>
      </c>
      <c r="RF7" s="141" t="s">
        <v>1</v>
      </c>
      <c r="RG7" s="141" t="s">
        <v>1</v>
      </c>
      <c r="RH7" s="2" t="s">
        <v>1</v>
      </c>
      <c r="RI7" s="294"/>
      <c r="RJ7" s="292" t="s">
        <v>1</v>
      </c>
      <c r="RK7" s="293" t="s">
        <v>1</v>
      </c>
      <c r="RL7" s="293" t="s">
        <v>1</v>
      </c>
      <c r="RM7" s="293" t="s">
        <v>1</v>
      </c>
      <c r="RN7" s="293" t="s">
        <v>1</v>
      </c>
      <c r="RO7" s="2" t="s">
        <v>1</v>
      </c>
      <c r="RP7" s="294"/>
      <c r="RQ7" s="292" t="s">
        <v>1</v>
      </c>
      <c r="RR7" s="293" t="s">
        <v>1</v>
      </c>
      <c r="RS7" s="293" t="s">
        <v>1</v>
      </c>
      <c r="RT7" s="293" t="s">
        <v>1</v>
      </c>
      <c r="RU7" s="293" t="s">
        <v>1</v>
      </c>
      <c r="RV7" s="2" t="s">
        <v>1</v>
      </c>
      <c r="RW7" s="294"/>
      <c r="RX7" s="292" t="s">
        <v>1</v>
      </c>
      <c r="RY7" s="293" t="s">
        <v>1</v>
      </c>
      <c r="RZ7" s="293" t="s">
        <v>1</v>
      </c>
      <c r="SA7" s="293" t="s">
        <v>1</v>
      </c>
      <c r="SB7" s="293" t="s">
        <v>1</v>
      </c>
      <c r="SC7" s="2" t="s">
        <v>1</v>
      </c>
      <c r="SD7" s="294"/>
      <c r="SE7" s="167" t="s">
        <v>1</v>
      </c>
      <c r="SF7" s="141" t="s">
        <v>1</v>
      </c>
      <c r="SG7" s="141" t="s">
        <v>1</v>
      </c>
      <c r="SH7" s="141" t="s">
        <v>1</v>
      </c>
      <c r="SI7" s="141" t="s">
        <v>1</v>
      </c>
      <c r="SJ7" s="2" t="s">
        <v>1</v>
      </c>
      <c r="SK7" s="294"/>
      <c r="SL7" s="292" t="s">
        <v>1</v>
      </c>
      <c r="SM7" s="293" t="s">
        <v>1</v>
      </c>
      <c r="SN7" s="293" t="s">
        <v>1</v>
      </c>
      <c r="SO7" s="293" t="s">
        <v>1</v>
      </c>
      <c r="SP7" s="293" t="s">
        <v>1</v>
      </c>
      <c r="SQ7" s="2" t="s">
        <v>1</v>
      </c>
      <c r="SR7" s="294"/>
      <c r="SS7" s="292" t="s">
        <v>1</v>
      </c>
      <c r="ST7" s="293" t="s">
        <v>1</v>
      </c>
      <c r="SU7" s="293" t="s">
        <v>1</v>
      </c>
      <c r="SV7" s="293" t="s">
        <v>1</v>
      </c>
      <c r="SW7" s="293" t="s">
        <v>1</v>
      </c>
      <c r="SX7" s="2" t="s">
        <v>1</v>
      </c>
      <c r="SY7" s="294"/>
      <c r="SZ7" s="292" t="s">
        <v>1</v>
      </c>
      <c r="TA7" s="293" t="s">
        <v>1</v>
      </c>
      <c r="TB7" s="293" t="s">
        <v>1</v>
      </c>
      <c r="TC7" s="293" t="s">
        <v>1</v>
      </c>
      <c r="TD7" s="293" t="s">
        <v>1</v>
      </c>
      <c r="TE7" s="2" t="s">
        <v>1</v>
      </c>
      <c r="TF7" s="294"/>
      <c r="TG7" s="293" t="s">
        <v>1</v>
      </c>
      <c r="TH7" s="293" t="s">
        <v>1</v>
      </c>
      <c r="TI7" s="293" t="s">
        <v>1</v>
      </c>
      <c r="TJ7" s="2" t="s">
        <v>1</v>
      </c>
      <c r="TK7" s="294"/>
      <c r="TL7" s="292" t="s">
        <v>1</v>
      </c>
      <c r="TM7" s="293" t="s">
        <v>1</v>
      </c>
      <c r="TN7" s="293" t="s">
        <v>1</v>
      </c>
      <c r="TO7" s="293" t="s">
        <v>1</v>
      </c>
      <c r="TP7" s="293" t="s">
        <v>1</v>
      </c>
      <c r="TQ7" s="2" t="s">
        <v>1</v>
      </c>
      <c r="TR7" s="294"/>
      <c r="TS7" s="292" t="s">
        <v>1</v>
      </c>
      <c r="TT7" s="293" t="s">
        <v>1</v>
      </c>
      <c r="TU7" s="293" t="s">
        <v>1</v>
      </c>
      <c r="TV7" s="293" t="s">
        <v>1</v>
      </c>
      <c r="TW7" s="293" t="s">
        <v>1</v>
      </c>
      <c r="TX7" s="2" t="s">
        <v>1</v>
      </c>
      <c r="TY7" s="294"/>
      <c r="TZ7" s="292" t="s">
        <v>1</v>
      </c>
      <c r="UA7" s="293" t="s">
        <v>1</v>
      </c>
      <c r="UB7" s="293" t="s">
        <v>1</v>
      </c>
      <c r="UC7" s="293" t="s">
        <v>1</v>
      </c>
      <c r="UD7" s="293" t="s">
        <v>1</v>
      </c>
      <c r="UE7" s="2" t="s">
        <v>1</v>
      </c>
      <c r="UF7" s="294"/>
      <c r="UG7" s="292" t="s">
        <v>1</v>
      </c>
      <c r="UH7" s="293" t="s">
        <v>1</v>
      </c>
      <c r="UI7" s="293" t="s">
        <v>1</v>
      </c>
      <c r="UJ7" s="293" t="s">
        <v>1</v>
      </c>
      <c r="UK7" s="293" t="s">
        <v>1</v>
      </c>
      <c r="UL7" s="2" t="s">
        <v>1</v>
      </c>
      <c r="UM7" s="294"/>
      <c r="UN7" s="292" t="s">
        <v>1</v>
      </c>
      <c r="UO7" s="293" t="s">
        <v>1</v>
      </c>
      <c r="UP7" s="293" t="s">
        <v>1</v>
      </c>
      <c r="UQ7" s="293" t="s">
        <v>1</v>
      </c>
      <c r="UR7" s="293" t="s">
        <v>1</v>
      </c>
      <c r="US7" s="2" t="s">
        <v>1</v>
      </c>
      <c r="UT7" s="294"/>
      <c r="UU7" s="292" t="s">
        <v>1</v>
      </c>
      <c r="UV7" s="293" t="s">
        <v>1</v>
      </c>
      <c r="UW7" s="293" t="s">
        <v>1</v>
      </c>
      <c r="UX7" s="293" t="s">
        <v>1</v>
      </c>
      <c r="UY7" s="293" t="s">
        <v>1</v>
      </c>
      <c r="UZ7" s="2" t="s">
        <v>1</v>
      </c>
      <c r="VA7" s="294"/>
      <c r="VB7" s="292" t="s">
        <v>1</v>
      </c>
      <c r="VC7" s="293" t="s">
        <v>1</v>
      </c>
      <c r="VD7" s="293" t="s">
        <v>1</v>
      </c>
      <c r="VE7" s="293" t="s">
        <v>1</v>
      </c>
      <c r="VF7" s="293" t="s">
        <v>1</v>
      </c>
      <c r="VG7" s="2" t="s">
        <v>1</v>
      </c>
      <c r="VH7" s="294"/>
      <c r="VI7" s="292" t="s">
        <v>1</v>
      </c>
      <c r="VJ7" s="293" t="s">
        <v>1</v>
      </c>
      <c r="VK7" s="293" t="s">
        <v>1</v>
      </c>
      <c r="VL7" s="293" t="s">
        <v>1</v>
      </c>
      <c r="VM7" s="293" t="s">
        <v>1</v>
      </c>
      <c r="VN7" s="2" t="s">
        <v>1</v>
      </c>
      <c r="VO7" s="294"/>
      <c r="VP7" s="292" t="s">
        <v>1</v>
      </c>
      <c r="VQ7" s="293" t="s">
        <v>1</v>
      </c>
      <c r="VR7" s="293" t="s">
        <v>1</v>
      </c>
      <c r="VS7" s="293" t="s">
        <v>1</v>
      </c>
      <c r="VT7" s="293" t="s">
        <v>1</v>
      </c>
      <c r="VU7" s="2" t="s">
        <v>1</v>
      </c>
      <c r="VV7" s="294"/>
      <c r="VW7" s="292" t="s">
        <v>1</v>
      </c>
      <c r="VX7" s="293" t="s">
        <v>1</v>
      </c>
      <c r="VY7" s="293" t="s">
        <v>1</v>
      </c>
      <c r="VZ7" s="293" t="s">
        <v>1</v>
      </c>
      <c r="WA7" s="293" t="s">
        <v>1</v>
      </c>
      <c r="WB7" s="2" t="s">
        <v>1</v>
      </c>
      <c r="WC7" s="294"/>
    </row>
    <row r="8" spans="1:601" x14ac:dyDescent="0.3">
      <c r="HY8" s="171"/>
      <c r="IA8" s="171"/>
      <c r="IC8" s="171"/>
      <c r="IE8" s="171"/>
    </row>
  </sheetData>
  <mergeCells count="12">
    <mergeCell ref="SE2:SI2"/>
    <mergeCell ref="JV2:JZ2"/>
    <mergeCell ref="LE2:LI2"/>
    <mergeCell ref="MG2:MK2"/>
    <mergeCell ref="NP2:NT2"/>
    <mergeCell ref="OR2:OV2"/>
    <mergeCell ref="TQ2:TU2"/>
    <mergeCell ref="UK2:UO2"/>
    <mergeCell ref="UZ2:VD2"/>
    <mergeCell ref="VT2:VX2"/>
    <mergeCell ref="PT2:PX2"/>
    <mergeCell ref="RC2:RG2"/>
  </mergeCells>
  <conditionalFormatting sqref="D3:GV7">
    <cfRule type="cellIs" dxfId="2" priority="59" operator="equal">
      <formula>"в"</formula>
    </cfRule>
  </conditionalFormatting>
  <conditionalFormatting sqref="D3:WC7">
    <cfRule type="cellIs" dxfId="1" priority="58" operator="equal">
      <formula>"н"</formula>
    </cfRule>
  </conditionalFormatting>
  <conditionalFormatting sqref="HD3:WC7">
    <cfRule type="cellIs" dxfId="0" priority="57" operator="equal">
      <formula>"в"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2BF32-104A-4DD0-A9CC-FB9154351C8D}">
  <dimension ref="A1:O66"/>
  <sheetViews>
    <sheetView workbookViewId="0">
      <pane xSplit="10" ySplit="2" topLeftCell="K3" activePane="bottomRight" state="frozen"/>
      <selection pane="topRight" activeCell="J1" sqref="J1"/>
      <selection pane="bottomLeft" activeCell="A3" sqref="A3"/>
      <selection pane="bottomRight" activeCell="H11" sqref="H11"/>
    </sheetView>
  </sheetViews>
  <sheetFormatPr defaultRowHeight="14.4" x14ac:dyDescent="0.3"/>
  <cols>
    <col min="1" max="1" width="3.6640625" customWidth="1"/>
    <col min="2" max="2" width="14.5546875" hidden="1" customWidth="1"/>
    <col min="3" max="3" width="15.77734375" customWidth="1"/>
    <col min="4" max="4" width="11.33203125" customWidth="1"/>
    <col min="5" max="5" width="14.5546875" customWidth="1"/>
    <col min="6" max="6" width="12.33203125" customWidth="1"/>
    <col min="7" max="7" width="14.5546875" customWidth="1"/>
    <col min="8" max="8" width="45" customWidth="1"/>
    <col min="9" max="9" width="9.77734375" customWidth="1"/>
    <col min="14" max="15" width="6.109375" customWidth="1"/>
  </cols>
  <sheetData>
    <row r="1" spans="1:13" x14ac:dyDescent="0.3">
      <c r="A1" s="185" t="s">
        <v>0</v>
      </c>
      <c r="B1" s="185" t="s">
        <v>9</v>
      </c>
      <c r="C1" s="185"/>
      <c r="D1" s="185"/>
      <c r="E1" s="185"/>
      <c r="F1" s="185"/>
      <c r="G1" s="186" t="s">
        <v>26</v>
      </c>
      <c r="H1" s="185" t="s">
        <v>10</v>
      </c>
      <c r="I1" s="185" t="s">
        <v>11</v>
      </c>
      <c r="J1" s="185" t="s">
        <v>12</v>
      </c>
    </row>
    <row r="2" spans="1:13" ht="37.200000000000003" customHeight="1" x14ac:dyDescent="0.3">
      <c r="A2" s="185"/>
      <c r="B2" s="28" t="s">
        <v>2</v>
      </c>
      <c r="C2" s="28"/>
      <c r="D2" s="28" t="s">
        <v>7</v>
      </c>
      <c r="E2" s="28" t="s">
        <v>27</v>
      </c>
      <c r="F2" s="28" t="s">
        <v>25</v>
      </c>
      <c r="G2" s="186"/>
      <c r="H2" s="185"/>
      <c r="I2" s="185"/>
      <c r="J2" s="185"/>
      <c r="M2" s="45" t="s">
        <v>29</v>
      </c>
    </row>
    <row r="3" spans="1:13" hidden="1" x14ac:dyDescent="0.3">
      <c r="A3" s="29">
        <v>1</v>
      </c>
      <c r="B3" s="30"/>
      <c r="C3" s="30"/>
      <c r="D3" s="30">
        <v>5000</v>
      </c>
      <c r="E3" s="30"/>
      <c r="F3" s="30">
        <v>0</v>
      </c>
      <c r="G3" s="30" t="e">
        <f>E3+D3+B3+#REF!+F3</f>
        <v>#REF!</v>
      </c>
      <c r="H3" s="29" t="s">
        <v>28</v>
      </c>
      <c r="I3" s="29" t="s">
        <v>13</v>
      </c>
      <c r="J3" s="29">
        <v>2023</v>
      </c>
    </row>
    <row r="4" spans="1:13" ht="15" thickBot="1" x14ac:dyDescent="0.35">
      <c r="A4" s="29">
        <v>2</v>
      </c>
      <c r="B4" s="30"/>
      <c r="C4" s="42">
        <f>(D4+E4+F4)*100</f>
        <v>10000</v>
      </c>
      <c r="D4" s="146">
        <v>100</v>
      </c>
      <c r="E4" s="146"/>
      <c r="F4" s="146">
        <v>0</v>
      </c>
      <c r="G4" s="338">
        <f>E4+D4+B4+F4</f>
        <v>100</v>
      </c>
      <c r="H4" s="29" t="s">
        <v>28</v>
      </c>
      <c r="I4" s="29" t="s">
        <v>14</v>
      </c>
      <c r="J4" s="95">
        <v>2023</v>
      </c>
      <c r="M4">
        <v>1</v>
      </c>
    </row>
    <row r="5" spans="1:13" x14ac:dyDescent="0.3">
      <c r="A5" s="31">
        <v>3</v>
      </c>
      <c r="B5" s="32"/>
      <c r="C5" s="42">
        <f t="shared" ref="C5:C64" si="0">(D5+E5+F5)*100</f>
        <v>20200</v>
      </c>
      <c r="D5" s="147">
        <f>D4*K5*M5</f>
        <v>202</v>
      </c>
      <c r="E5" s="147"/>
      <c r="F5" s="147">
        <v>0</v>
      </c>
      <c r="G5" s="338">
        <f t="shared" ref="G5:G64" si="1">E5+D5+B5+F5</f>
        <v>202</v>
      </c>
      <c r="H5" s="31" t="s">
        <v>28</v>
      </c>
      <c r="I5" s="31" t="s">
        <v>15</v>
      </c>
      <c r="J5" s="90">
        <v>2024</v>
      </c>
      <c r="K5" s="91">
        <v>2</v>
      </c>
      <c r="M5">
        <v>1.01</v>
      </c>
    </row>
    <row r="6" spans="1:13" x14ac:dyDescent="0.3">
      <c r="A6" s="31">
        <v>4</v>
      </c>
      <c r="B6" s="32"/>
      <c r="C6" s="42">
        <f t="shared" si="0"/>
        <v>38763.799999999996</v>
      </c>
      <c r="D6" s="147">
        <f>D5*K6*M6</f>
        <v>387.63799999999998</v>
      </c>
      <c r="E6" s="147"/>
      <c r="F6" s="147">
        <v>0</v>
      </c>
      <c r="G6" s="338">
        <f t="shared" si="1"/>
        <v>387.63799999999998</v>
      </c>
      <c r="H6" s="31" t="s">
        <v>28</v>
      </c>
      <c r="I6" s="31" t="s">
        <v>16</v>
      </c>
      <c r="J6" s="90">
        <v>2024</v>
      </c>
      <c r="K6" s="92">
        <v>1.9</v>
      </c>
      <c r="M6">
        <v>1.01</v>
      </c>
    </row>
    <row r="7" spans="1:13" x14ac:dyDescent="0.3">
      <c r="A7" s="31">
        <v>5</v>
      </c>
      <c r="B7" s="32"/>
      <c r="C7" s="42">
        <f t="shared" si="0"/>
        <v>70472.588399999993</v>
      </c>
      <c r="D7" s="147">
        <f>D6*K7*M7</f>
        <v>704.72588399999995</v>
      </c>
      <c r="E7" s="147"/>
      <c r="F7" s="147">
        <v>0</v>
      </c>
      <c r="G7" s="338">
        <f t="shared" si="1"/>
        <v>704.72588399999995</v>
      </c>
      <c r="H7" s="31" t="s">
        <v>28</v>
      </c>
      <c r="I7" s="31" t="s">
        <v>17</v>
      </c>
      <c r="J7" s="90">
        <v>2024</v>
      </c>
      <c r="K7" s="92">
        <v>1.8</v>
      </c>
      <c r="M7">
        <v>1.01</v>
      </c>
    </row>
    <row r="8" spans="1:13" ht="15" thickBot="1" x14ac:dyDescent="0.35">
      <c r="A8" s="31">
        <v>6</v>
      </c>
      <c r="B8" s="32"/>
      <c r="C8" s="42">
        <f t="shared" si="0"/>
        <v>116138.82568319998</v>
      </c>
      <c r="D8" s="147">
        <f>D7*K8*M8</f>
        <v>1161.3882568319998</v>
      </c>
      <c r="E8" s="147"/>
      <c r="F8" s="147">
        <v>0</v>
      </c>
      <c r="G8" s="338">
        <f t="shared" si="1"/>
        <v>1161.3882568319998</v>
      </c>
      <c r="H8" s="31" t="s">
        <v>28</v>
      </c>
      <c r="I8" s="31" t="s">
        <v>18</v>
      </c>
      <c r="J8" s="90">
        <v>2024</v>
      </c>
      <c r="K8" s="93">
        <v>1.6</v>
      </c>
      <c r="M8">
        <v>1.03</v>
      </c>
    </row>
    <row r="9" spans="1:13" x14ac:dyDescent="0.3">
      <c r="A9" s="31">
        <v>7</v>
      </c>
      <c r="B9" s="32"/>
      <c r="C9" s="42">
        <f t="shared" si="0"/>
        <v>167472.18663517438</v>
      </c>
      <c r="D9" s="147">
        <f>D8*K9*M9</f>
        <v>1674.7218663517438</v>
      </c>
      <c r="E9" s="147"/>
      <c r="F9" s="147">
        <v>0</v>
      </c>
      <c r="G9" s="338">
        <f t="shared" si="1"/>
        <v>1674.7218663517438</v>
      </c>
      <c r="H9" s="31" t="s">
        <v>28</v>
      </c>
      <c r="I9" s="31" t="s">
        <v>19</v>
      </c>
      <c r="J9" s="90">
        <v>2024</v>
      </c>
      <c r="K9" s="91">
        <v>1.4</v>
      </c>
      <c r="M9">
        <v>1.03</v>
      </c>
    </row>
    <row r="10" spans="1:13" x14ac:dyDescent="0.3">
      <c r="A10" s="31">
        <v>8</v>
      </c>
      <c r="B10" s="32"/>
      <c r="C10" s="42">
        <f t="shared" si="0"/>
        <v>206995.62268107553</v>
      </c>
      <c r="D10" s="147">
        <f>D9*K10*M10</f>
        <v>2069.9562268107552</v>
      </c>
      <c r="E10" s="147"/>
      <c r="F10" s="147">
        <v>0</v>
      </c>
      <c r="G10" s="338">
        <f t="shared" si="1"/>
        <v>2069.9562268107552</v>
      </c>
      <c r="H10" s="31" t="s">
        <v>28</v>
      </c>
      <c r="I10" s="31" t="s">
        <v>20</v>
      </c>
      <c r="J10" s="90">
        <v>2024</v>
      </c>
      <c r="K10" s="92">
        <v>1.2</v>
      </c>
      <c r="M10">
        <v>1.03</v>
      </c>
    </row>
    <row r="11" spans="1:13" ht="15" thickBot="1" x14ac:dyDescent="0.35">
      <c r="A11" s="31">
        <v>9</v>
      </c>
      <c r="B11" s="32"/>
      <c r="C11" s="42">
        <f t="shared" si="0"/>
        <v>213205.4913615078</v>
      </c>
      <c r="D11" s="147">
        <f>D10*K11*M11</f>
        <v>2132.054913615078</v>
      </c>
      <c r="E11" s="147"/>
      <c r="F11" s="147">
        <v>0</v>
      </c>
      <c r="G11" s="338">
        <f t="shared" si="1"/>
        <v>2132.054913615078</v>
      </c>
      <c r="H11" s="31" t="s">
        <v>28</v>
      </c>
      <c r="I11" s="31" t="s">
        <v>21</v>
      </c>
      <c r="J11" s="90">
        <v>2024</v>
      </c>
      <c r="K11" s="93">
        <v>1</v>
      </c>
      <c r="M11">
        <v>1.03</v>
      </c>
    </row>
    <row r="12" spans="1:13" x14ac:dyDescent="0.3">
      <c r="A12" s="108">
        <v>10</v>
      </c>
      <c r="B12" s="340"/>
      <c r="C12" s="340">
        <f t="shared" si="0"/>
        <v>229601.65610235304</v>
      </c>
      <c r="D12" s="341">
        <f>D11*K12*M12</f>
        <v>2196.0165610235304</v>
      </c>
      <c r="E12" s="341"/>
      <c r="F12" s="341">
        <v>100</v>
      </c>
      <c r="G12" s="341">
        <f t="shared" si="1"/>
        <v>2296.0165610235304</v>
      </c>
      <c r="H12" s="108" t="s">
        <v>28</v>
      </c>
      <c r="I12" s="108" t="s">
        <v>22</v>
      </c>
      <c r="J12" s="350">
        <v>2024</v>
      </c>
      <c r="K12" s="91">
        <v>1</v>
      </c>
      <c r="M12">
        <v>1.03</v>
      </c>
    </row>
    <row r="13" spans="1:13" x14ac:dyDescent="0.3">
      <c r="A13" s="31">
        <v>11</v>
      </c>
      <c r="B13" s="32"/>
      <c r="C13" s="42">
        <f t="shared" si="0"/>
        <v>237189.70578542363</v>
      </c>
      <c r="D13" s="147">
        <f>D12*K13*M13</f>
        <v>2261.8970578542362</v>
      </c>
      <c r="E13" s="147"/>
      <c r="F13" s="147">
        <f>F12*0.1+F12</f>
        <v>110</v>
      </c>
      <c r="G13" s="338">
        <f t="shared" si="1"/>
        <v>2371.8970578542362</v>
      </c>
      <c r="H13" s="31" t="s">
        <v>28</v>
      </c>
      <c r="I13" s="31" t="s">
        <v>23</v>
      </c>
      <c r="J13" s="90">
        <v>2024</v>
      </c>
      <c r="K13" s="92">
        <v>1</v>
      </c>
      <c r="M13">
        <v>1.03</v>
      </c>
    </row>
    <row r="14" spans="1:13" x14ac:dyDescent="0.3">
      <c r="A14" s="31">
        <v>12</v>
      </c>
      <c r="B14" s="32"/>
      <c r="C14" s="42">
        <f t="shared" si="0"/>
        <v>245075.39695898636</v>
      </c>
      <c r="D14" s="147">
        <f>D13*K14*M14</f>
        <v>2329.7539695898636</v>
      </c>
      <c r="E14" s="147"/>
      <c r="F14" s="147">
        <f t="shared" ref="F14:F64" si="2">F13*0.1+F13</f>
        <v>121</v>
      </c>
      <c r="G14" s="338">
        <f t="shared" si="1"/>
        <v>2450.7539695898636</v>
      </c>
      <c r="H14" s="31" t="s">
        <v>28</v>
      </c>
      <c r="I14" s="31" t="s">
        <v>24</v>
      </c>
      <c r="J14" s="90">
        <v>2024</v>
      </c>
      <c r="K14" s="92">
        <v>1</v>
      </c>
      <c r="M14">
        <v>1.03</v>
      </c>
    </row>
    <row r="15" spans="1:13" x14ac:dyDescent="0.3">
      <c r="A15" s="31">
        <v>13</v>
      </c>
      <c r="B15" s="32"/>
      <c r="C15" s="42">
        <f t="shared" si="0"/>
        <v>253274.65886775593</v>
      </c>
      <c r="D15" s="147">
        <f>D14*K15*M15</f>
        <v>2399.6465886775595</v>
      </c>
      <c r="E15" s="147"/>
      <c r="F15" s="147">
        <f t="shared" si="2"/>
        <v>133.1</v>
      </c>
      <c r="G15" s="338">
        <f t="shared" si="1"/>
        <v>2532.7465886775594</v>
      </c>
      <c r="H15" s="31" t="s">
        <v>28</v>
      </c>
      <c r="I15" s="31" t="s">
        <v>13</v>
      </c>
      <c r="J15" s="90">
        <v>2024</v>
      </c>
      <c r="K15" s="92">
        <v>1</v>
      </c>
      <c r="M15">
        <v>1.03</v>
      </c>
    </row>
    <row r="16" spans="1:13" ht="15" thickBot="1" x14ac:dyDescent="0.35">
      <c r="A16" s="31">
        <v>14</v>
      </c>
      <c r="B16" s="32"/>
      <c r="C16" s="42">
        <f t="shared" si="0"/>
        <v>264204.24522246618</v>
      </c>
      <c r="D16" s="147">
        <f>D15*K16*M16</f>
        <v>2495.6324522246618</v>
      </c>
      <c r="E16" s="147"/>
      <c r="F16" s="147">
        <f t="shared" si="2"/>
        <v>146.41</v>
      </c>
      <c r="G16" s="338">
        <f t="shared" si="1"/>
        <v>2642.0424522246617</v>
      </c>
      <c r="H16" s="31" t="s">
        <v>28</v>
      </c>
      <c r="I16" s="31" t="s">
        <v>14</v>
      </c>
      <c r="J16" s="90">
        <v>2024</v>
      </c>
      <c r="K16" s="93">
        <v>1</v>
      </c>
      <c r="M16">
        <v>1.04</v>
      </c>
    </row>
    <row r="17" spans="1:15" x14ac:dyDescent="0.3">
      <c r="A17" s="33">
        <v>15</v>
      </c>
      <c r="B17" s="34"/>
      <c r="C17" s="42">
        <f t="shared" si="0"/>
        <v>275650.87503136485</v>
      </c>
      <c r="D17" s="148">
        <f>D16*K17*M17</f>
        <v>2595.4577503136484</v>
      </c>
      <c r="E17" s="148"/>
      <c r="F17" s="336">
        <f t="shared" si="2"/>
        <v>161.05099999999999</v>
      </c>
      <c r="G17" s="338">
        <f t="shared" si="1"/>
        <v>2756.5087503136483</v>
      </c>
      <c r="H17" s="33" t="s">
        <v>85</v>
      </c>
      <c r="I17" s="33" t="s">
        <v>15</v>
      </c>
      <c r="J17" s="94">
        <v>2025</v>
      </c>
      <c r="K17" s="91">
        <v>1</v>
      </c>
      <c r="L17">
        <v>3.5000000000000003E-2</v>
      </c>
      <c r="M17">
        <v>1.04</v>
      </c>
    </row>
    <row r="18" spans="1:15" x14ac:dyDescent="0.3">
      <c r="A18" s="33">
        <v>16</v>
      </c>
      <c r="B18" s="34"/>
      <c r="C18" s="42">
        <f t="shared" si="0"/>
        <v>287643.21603261947</v>
      </c>
      <c r="D18" s="148">
        <f>D17*K18*M18</f>
        <v>2699.2760603261945</v>
      </c>
      <c r="E18" s="148"/>
      <c r="F18" s="336">
        <f t="shared" si="2"/>
        <v>177.15609999999998</v>
      </c>
      <c r="G18" s="338">
        <f t="shared" si="1"/>
        <v>2876.4321603261947</v>
      </c>
      <c r="H18" s="33" t="s">
        <v>85</v>
      </c>
      <c r="I18" s="33" t="s">
        <v>16</v>
      </c>
      <c r="J18" s="94">
        <v>2025</v>
      </c>
      <c r="K18" s="92">
        <v>1</v>
      </c>
      <c r="L18">
        <v>7.0000000000000007E-2</v>
      </c>
      <c r="M18">
        <v>1.04</v>
      </c>
      <c r="N18" s="45"/>
      <c r="O18" s="45"/>
    </row>
    <row r="19" spans="1:15" x14ac:dyDescent="0.3">
      <c r="A19" s="33">
        <v>17</v>
      </c>
      <c r="B19" s="34"/>
      <c r="C19" s="42">
        <f t="shared" si="0"/>
        <v>300211.88127392426</v>
      </c>
      <c r="D19" s="148">
        <f>D18*K19*M19</f>
        <v>2807.2471027392426</v>
      </c>
      <c r="E19" s="148"/>
      <c r="F19" s="336">
        <f t="shared" si="2"/>
        <v>194.87170999999998</v>
      </c>
      <c r="G19" s="338">
        <f t="shared" si="1"/>
        <v>3002.1188127392425</v>
      </c>
      <c r="H19" s="33" t="s">
        <v>85</v>
      </c>
      <c r="I19" s="33" t="s">
        <v>17</v>
      </c>
      <c r="J19" s="94">
        <v>2025</v>
      </c>
      <c r="K19" s="92">
        <v>1</v>
      </c>
      <c r="L19">
        <v>0.105</v>
      </c>
      <c r="M19">
        <v>1.04</v>
      </c>
      <c r="N19" s="45"/>
      <c r="O19" s="45"/>
    </row>
    <row r="20" spans="1:15" ht="15" thickBot="1" x14ac:dyDescent="0.35">
      <c r="A20" s="33">
        <v>18</v>
      </c>
      <c r="B20" s="34"/>
      <c r="C20" s="42">
        <f t="shared" si="0"/>
        <v>313389.58678488125</v>
      </c>
      <c r="D20" s="148">
        <f>D19*K20*M20</f>
        <v>2919.5369868488124</v>
      </c>
      <c r="E20" s="148"/>
      <c r="F20" s="336">
        <f t="shared" si="2"/>
        <v>214.35888099999997</v>
      </c>
      <c r="G20" s="338">
        <f t="shared" si="1"/>
        <v>3133.8958678488125</v>
      </c>
      <c r="H20" s="33" t="s">
        <v>85</v>
      </c>
      <c r="I20" s="33" t="s">
        <v>18</v>
      </c>
      <c r="J20" s="94">
        <v>2025</v>
      </c>
      <c r="K20" s="93">
        <v>1</v>
      </c>
      <c r="L20">
        <v>0.14000000000000001</v>
      </c>
      <c r="M20">
        <v>1.04</v>
      </c>
      <c r="N20" s="45"/>
      <c r="O20" s="45"/>
    </row>
    <row r="21" spans="1:15" x14ac:dyDescent="0.3">
      <c r="A21" s="33">
        <v>19</v>
      </c>
      <c r="B21" s="34"/>
      <c r="C21" s="42">
        <f t="shared" si="0"/>
        <v>327211.32354227646</v>
      </c>
      <c r="D21" s="148">
        <f>D20*K21*M21</f>
        <v>3036.3184663227648</v>
      </c>
      <c r="E21" s="148"/>
      <c r="F21" s="336">
        <f t="shared" si="2"/>
        <v>235.79476909999997</v>
      </c>
      <c r="G21" s="338">
        <f t="shared" si="1"/>
        <v>3272.1132354227648</v>
      </c>
      <c r="H21" s="33" t="s">
        <v>85</v>
      </c>
      <c r="I21" s="33" t="s">
        <v>19</v>
      </c>
      <c r="J21" s="94">
        <v>2025</v>
      </c>
      <c r="K21" s="91">
        <v>1</v>
      </c>
      <c r="L21">
        <v>0.17499999999999999</v>
      </c>
      <c r="M21">
        <v>1.04</v>
      </c>
      <c r="N21" s="143"/>
      <c r="O21" s="45"/>
    </row>
    <row r="22" spans="1:15" x14ac:dyDescent="0.3">
      <c r="A22" s="33">
        <v>20</v>
      </c>
      <c r="B22" s="34"/>
      <c r="C22" s="42">
        <f t="shared" si="0"/>
        <v>341714.54509856756</v>
      </c>
      <c r="D22" s="148">
        <f>D21*K22*M22</f>
        <v>3157.7712049756756</v>
      </c>
      <c r="E22" s="148"/>
      <c r="F22" s="336">
        <f t="shared" si="2"/>
        <v>259.37424600999998</v>
      </c>
      <c r="G22" s="338">
        <f t="shared" si="1"/>
        <v>3417.1454509856758</v>
      </c>
      <c r="H22" s="33" t="s">
        <v>85</v>
      </c>
      <c r="I22" s="33" t="s">
        <v>20</v>
      </c>
      <c r="J22" s="94">
        <v>2025</v>
      </c>
      <c r="K22" s="92">
        <v>1</v>
      </c>
      <c r="L22">
        <v>0.21</v>
      </c>
      <c r="M22">
        <v>1.04</v>
      </c>
      <c r="N22" s="45"/>
      <c r="O22" s="143"/>
    </row>
    <row r="23" spans="1:15" ht="15" thickBot="1" x14ac:dyDescent="0.35">
      <c r="A23" s="33">
        <v>21</v>
      </c>
      <c r="B23" s="34"/>
      <c r="C23" s="42">
        <f t="shared" si="0"/>
        <v>356939.37237857026</v>
      </c>
      <c r="D23" s="148">
        <f>D22*K23*M23</f>
        <v>3284.0820531747027</v>
      </c>
      <c r="E23" s="148"/>
      <c r="F23" s="336">
        <f t="shared" si="2"/>
        <v>285.31167061099995</v>
      </c>
      <c r="G23" s="338">
        <f t="shared" si="1"/>
        <v>3569.3937237857026</v>
      </c>
      <c r="H23" s="33" t="s">
        <v>85</v>
      </c>
      <c r="I23" s="33" t="s">
        <v>21</v>
      </c>
      <c r="J23" s="94">
        <v>2025</v>
      </c>
      <c r="K23" s="93">
        <v>1</v>
      </c>
      <c r="L23">
        <v>0.245</v>
      </c>
      <c r="M23">
        <v>1.04</v>
      </c>
      <c r="N23" s="45"/>
      <c r="O23" s="45"/>
    </row>
    <row r="24" spans="1:15" x14ac:dyDescent="0.3">
      <c r="A24" s="33">
        <v>22</v>
      </c>
      <c r="B24" s="34"/>
      <c r="C24" s="42">
        <f t="shared" si="0"/>
        <v>372928.81729737908</v>
      </c>
      <c r="D24" s="148">
        <f>D23*K24*M24</f>
        <v>3415.4453353016906</v>
      </c>
      <c r="E24" s="148"/>
      <c r="F24" s="336">
        <f t="shared" si="2"/>
        <v>313.84283767209996</v>
      </c>
      <c r="G24" s="338">
        <f t="shared" si="1"/>
        <v>3729.2881729737906</v>
      </c>
      <c r="H24" s="33" t="s">
        <v>85</v>
      </c>
      <c r="I24" s="33" t="s">
        <v>22</v>
      </c>
      <c r="J24" s="35">
        <v>2025</v>
      </c>
      <c r="K24" s="91">
        <v>1</v>
      </c>
      <c r="L24">
        <v>0.28000000000000003</v>
      </c>
      <c r="M24">
        <v>1.04</v>
      </c>
      <c r="N24" s="45"/>
      <c r="O24" s="45"/>
    </row>
    <row r="25" spans="1:15" x14ac:dyDescent="0.3">
      <c r="A25" s="33">
        <v>23</v>
      </c>
      <c r="B25" s="34"/>
      <c r="C25" s="42">
        <f t="shared" si="0"/>
        <v>389729.02701530681</v>
      </c>
      <c r="D25" s="148">
        <f>D24*K25*M25</f>
        <v>3552.0631487137584</v>
      </c>
      <c r="E25" s="148"/>
      <c r="F25" s="336">
        <f t="shared" si="2"/>
        <v>345.22712143930994</v>
      </c>
      <c r="G25" s="338">
        <f t="shared" si="1"/>
        <v>3897.2902701530684</v>
      </c>
      <c r="H25" s="33" t="s">
        <v>85</v>
      </c>
      <c r="I25" s="33" t="s">
        <v>23</v>
      </c>
      <c r="J25" s="35">
        <v>2025</v>
      </c>
      <c r="K25" s="92">
        <v>1</v>
      </c>
      <c r="L25">
        <v>0.315</v>
      </c>
      <c r="M25">
        <v>1.04</v>
      </c>
      <c r="N25" s="143"/>
      <c r="O25" s="45"/>
    </row>
    <row r="26" spans="1:15" x14ac:dyDescent="0.3">
      <c r="A26" s="33">
        <v>24</v>
      </c>
      <c r="B26" s="34"/>
      <c r="C26" s="42">
        <f t="shared" si="0"/>
        <v>407389.55082455499</v>
      </c>
      <c r="D26" s="148">
        <f>D25*K26*M26</f>
        <v>3694.1456746623089</v>
      </c>
      <c r="E26" s="148"/>
      <c r="F26" s="336">
        <f t="shared" si="2"/>
        <v>379.74983358324096</v>
      </c>
      <c r="G26" s="338">
        <f t="shared" si="1"/>
        <v>4073.89550824555</v>
      </c>
      <c r="H26" s="33" t="s">
        <v>85</v>
      </c>
      <c r="I26" s="33" t="s">
        <v>24</v>
      </c>
      <c r="J26" s="35">
        <v>2025</v>
      </c>
      <c r="K26" s="92">
        <v>1</v>
      </c>
      <c r="L26">
        <v>0.35</v>
      </c>
      <c r="M26">
        <v>1.04</v>
      </c>
      <c r="N26" s="45"/>
      <c r="O26" s="143"/>
    </row>
    <row r="27" spans="1:15" x14ac:dyDescent="0.3">
      <c r="A27" s="36">
        <f>A26+1</f>
        <v>25</v>
      </c>
      <c r="B27" s="34"/>
      <c r="C27" s="42">
        <f t="shared" si="0"/>
        <v>425963.63185903663</v>
      </c>
      <c r="D27" s="148">
        <f>D26*K27*M27</f>
        <v>3841.9115016488013</v>
      </c>
      <c r="E27" s="148"/>
      <c r="F27" s="336">
        <f t="shared" si="2"/>
        <v>417.72481694156505</v>
      </c>
      <c r="G27" s="338">
        <f t="shared" si="1"/>
        <v>4259.6363185903665</v>
      </c>
      <c r="H27" s="33" t="s">
        <v>85</v>
      </c>
      <c r="I27" s="36" t="s">
        <v>13</v>
      </c>
      <c r="J27" s="38">
        <v>2025</v>
      </c>
      <c r="K27" s="92">
        <v>1</v>
      </c>
      <c r="L27">
        <v>0.38500000000000001</v>
      </c>
      <c r="M27">
        <v>1.04</v>
      </c>
      <c r="N27" s="45"/>
      <c r="O27" s="45"/>
    </row>
    <row r="28" spans="1:15" ht="15" thickBot="1" x14ac:dyDescent="0.35">
      <c r="A28" s="36">
        <f t="shared" ref="A28:A38" si="3">A27+1</f>
        <v>26</v>
      </c>
      <c r="B28" s="37"/>
      <c r="C28" s="42">
        <f t="shared" si="0"/>
        <v>445508.52603504754</v>
      </c>
      <c r="D28" s="148">
        <f>D27*K28*M28</f>
        <v>3995.5879617147534</v>
      </c>
      <c r="E28" s="148"/>
      <c r="F28" s="336">
        <f t="shared" si="2"/>
        <v>459.49729863572156</v>
      </c>
      <c r="G28" s="338">
        <f t="shared" si="1"/>
        <v>4455.0852603504754</v>
      </c>
      <c r="H28" s="33" t="s">
        <v>85</v>
      </c>
      <c r="I28" s="36" t="s">
        <v>14</v>
      </c>
      <c r="J28" s="38">
        <v>2025</v>
      </c>
      <c r="K28" s="93">
        <v>1</v>
      </c>
      <c r="L28">
        <v>0.42</v>
      </c>
      <c r="M28">
        <v>1.04</v>
      </c>
      <c r="N28" s="142"/>
      <c r="O28" s="142"/>
    </row>
    <row r="29" spans="1:15" x14ac:dyDescent="0.3">
      <c r="A29" s="39">
        <f t="shared" si="3"/>
        <v>27</v>
      </c>
      <c r="B29" s="40"/>
      <c r="C29" s="42">
        <f t="shared" si="0"/>
        <v>466085.85086826381</v>
      </c>
      <c r="D29" s="149">
        <f>D28*K29*M29</f>
        <v>4155.4114801833439</v>
      </c>
      <c r="E29" s="149"/>
      <c r="F29" s="337">
        <f t="shared" si="2"/>
        <v>505.44702849929371</v>
      </c>
      <c r="G29" s="338">
        <f t="shared" si="1"/>
        <v>4660.8585086826379</v>
      </c>
      <c r="H29" s="39" t="s">
        <v>160</v>
      </c>
      <c r="I29" s="39" t="s">
        <v>15</v>
      </c>
      <c r="J29" s="41">
        <v>2026</v>
      </c>
      <c r="K29">
        <v>1</v>
      </c>
      <c r="L29">
        <v>0.25</v>
      </c>
      <c r="M29">
        <v>1.04</v>
      </c>
      <c r="N29" s="144"/>
      <c r="O29" s="144"/>
    </row>
    <row r="30" spans="1:15" x14ac:dyDescent="0.3">
      <c r="A30" s="39">
        <f t="shared" si="3"/>
        <v>28</v>
      </c>
      <c r="B30" s="40"/>
      <c r="C30" s="42">
        <f t="shared" si="0"/>
        <v>567761.96707399015</v>
      </c>
      <c r="D30" s="149">
        <f>D29*K30*M30</f>
        <v>4321.627939390678</v>
      </c>
      <c r="E30" s="149">
        <f>100*(O30+N30)</f>
        <v>800</v>
      </c>
      <c r="F30" s="337">
        <f t="shared" si="2"/>
        <v>555.99173134922307</v>
      </c>
      <c r="G30" s="338">
        <f t="shared" si="1"/>
        <v>5677.6196707399013</v>
      </c>
      <c r="H30" s="39" t="s">
        <v>160</v>
      </c>
      <c r="I30" s="39" t="s">
        <v>16</v>
      </c>
      <c r="J30" s="41">
        <v>2026</v>
      </c>
      <c r="K30">
        <v>1</v>
      </c>
      <c r="L30">
        <v>0.5</v>
      </c>
      <c r="M30">
        <v>1.04</v>
      </c>
      <c r="N30" s="46">
        <v>4</v>
      </c>
      <c r="O30" s="46">
        <v>4</v>
      </c>
    </row>
    <row r="31" spans="1:15" x14ac:dyDescent="0.3">
      <c r="A31" s="39">
        <f t="shared" si="3"/>
        <v>29</v>
      </c>
      <c r="B31" s="40"/>
      <c r="C31" s="42">
        <f t="shared" si="0"/>
        <v>590608.39614504506</v>
      </c>
      <c r="D31" s="149">
        <f>D30*K31*M31</f>
        <v>4494.4930569663056</v>
      </c>
      <c r="E31" s="149">
        <f t="shared" ref="E31:E33" si="4">100*(O31+N31)</f>
        <v>800</v>
      </c>
      <c r="F31" s="337">
        <f t="shared" si="2"/>
        <v>611.59090448414543</v>
      </c>
      <c r="G31" s="338">
        <f t="shared" si="1"/>
        <v>5906.0839614504512</v>
      </c>
      <c r="H31" s="39" t="s">
        <v>160</v>
      </c>
      <c r="I31" s="39" t="s">
        <v>17</v>
      </c>
      <c r="J31" s="41">
        <v>2026</v>
      </c>
      <c r="K31">
        <v>1</v>
      </c>
      <c r="L31">
        <v>0.5</v>
      </c>
      <c r="M31">
        <v>1.04</v>
      </c>
      <c r="N31" s="46">
        <v>4</v>
      </c>
      <c r="O31" s="46">
        <v>4</v>
      </c>
    </row>
    <row r="32" spans="1:15" x14ac:dyDescent="0.3">
      <c r="A32" s="39">
        <f t="shared" si="3"/>
        <v>30</v>
      </c>
      <c r="B32" s="40"/>
      <c r="C32" s="42">
        <f t="shared" si="0"/>
        <v>614702.27741775184</v>
      </c>
      <c r="D32" s="149">
        <f>D31*K32*M32</f>
        <v>4674.2727792449577</v>
      </c>
      <c r="E32" s="149">
        <f t="shared" si="4"/>
        <v>800</v>
      </c>
      <c r="F32" s="337">
        <f t="shared" si="2"/>
        <v>672.74999493255996</v>
      </c>
      <c r="G32" s="338">
        <f t="shared" si="1"/>
        <v>6147.0227741775179</v>
      </c>
      <c r="H32" s="39" t="s">
        <v>160</v>
      </c>
      <c r="I32" s="39" t="s">
        <v>18</v>
      </c>
      <c r="J32" s="41">
        <v>2026</v>
      </c>
      <c r="K32">
        <v>1</v>
      </c>
      <c r="L32">
        <v>0.5</v>
      </c>
      <c r="M32">
        <v>1.04</v>
      </c>
      <c r="N32" s="46">
        <v>4</v>
      </c>
      <c r="O32" s="46">
        <v>4</v>
      </c>
    </row>
    <row r="33" spans="1:15" x14ac:dyDescent="0.3">
      <c r="A33" s="39">
        <f t="shared" si="3"/>
        <v>31</v>
      </c>
      <c r="B33" s="40"/>
      <c r="C33" s="42">
        <f t="shared" si="0"/>
        <v>640126.86848405725</v>
      </c>
      <c r="D33" s="149">
        <f>D32*K33*M33</f>
        <v>4861.2436904147562</v>
      </c>
      <c r="E33" s="149">
        <f t="shared" si="4"/>
        <v>800</v>
      </c>
      <c r="F33" s="337">
        <f t="shared" si="2"/>
        <v>740.02499442581598</v>
      </c>
      <c r="G33" s="338">
        <f t="shared" si="1"/>
        <v>6401.268684840572</v>
      </c>
      <c r="H33" s="39" t="s">
        <v>160</v>
      </c>
      <c r="I33" s="39" t="s">
        <v>19</v>
      </c>
      <c r="J33" s="41">
        <v>2026</v>
      </c>
      <c r="K33">
        <v>1</v>
      </c>
      <c r="L33">
        <v>0.5</v>
      </c>
      <c r="M33">
        <v>1.04</v>
      </c>
      <c r="N33" s="46">
        <v>4</v>
      </c>
      <c r="O33" s="46">
        <v>4</v>
      </c>
    </row>
    <row r="34" spans="1:15" x14ac:dyDescent="0.3">
      <c r="A34" s="39">
        <f t="shared" si="3"/>
        <v>32</v>
      </c>
      <c r="B34" s="40"/>
      <c r="C34" s="42">
        <f t="shared" si="0"/>
        <v>586972.09318997443</v>
      </c>
      <c r="D34" s="149">
        <f>D33*K34*M34</f>
        <v>5055.6934380313469</v>
      </c>
      <c r="E34" s="149"/>
      <c r="F34" s="337">
        <f t="shared" si="2"/>
        <v>814.02749386839753</v>
      </c>
      <c r="G34" s="338">
        <f t="shared" si="1"/>
        <v>5869.7209318997448</v>
      </c>
      <c r="H34" s="39" t="s">
        <v>160</v>
      </c>
      <c r="I34" s="39" t="s">
        <v>20</v>
      </c>
      <c r="J34" s="41">
        <v>2026</v>
      </c>
      <c r="K34">
        <v>1</v>
      </c>
      <c r="L34">
        <v>0.5</v>
      </c>
      <c r="M34">
        <v>1.04</v>
      </c>
      <c r="N34" s="144"/>
      <c r="O34" s="144"/>
    </row>
    <row r="35" spans="1:15" x14ac:dyDescent="0.3">
      <c r="A35" s="39">
        <f t="shared" si="3"/>
        <v>33</v>
      </c>
      <c r="B35" s="40"/>
      <c r="C35" s="42">
        <f t="shared" si="0"/>
        <v>615335.14188078383</v>
      </c>
      <c r="D35" s="149">
        <f>D34*K35*M35</f>
        <v>5257.9211755526012</v>
      </c>
      <c r="E35" s="149"/>
      <c r="F35" s="337">
        <f t="shared" si="2"/>
        <v>895.43024325523731</v>
      </c>
      <c r="G35" s="338">
        <f t="shared" si="1"/>
        <v>6153.3514188078389</v>
      </c>
      <c r="H35" s="39" t="s">
        <v>158</v>
      </c>
      <c r="I35" s="39" t="s">
        <v>21</v>
      </c>
      <c r="J35" s="41">
        <v>2026</v>
      </c>
      <c r="K35">
        <v>1</v>
      </c>
      <c r="L35">
        <v>0.5</v>
      </c>
      <c r="M35">
        <v>1.04</v>
      </c>
      <c r="N35" s="145"/>
      <c r="O35" s="144"/>
    </row>
    <row r="36" spans="1:15" x14ac:dyDescent="0.3">
      <c r="A36" s="39">
        <f t="shared" si="3"/>
        <v>34</v>
      </c>
      <c r="B36" s="40"/>
      <c r="C36" s="42">
        <f t="shared" si="0"/>
        <v>777321.12901554664</v>
      </c>
      <c r="D36" s="149">
        <f>D35*K36*M36</f>
        <v>5468.2380225747056</v>
      </c>
      <c r="E36" s="149">
        <f>110*(O36+N36)</f>
        <v>1320</v>
      </c>
      <c r="F36" s="337">
        <f t="shared" si="2"/>
        <v>984.9732675807611</v>
      </c>
      <c r="G36" s="338">
        <f t="shared" si="1"/>
        <v>7773.2112901554665</v>
      </c>
      <c r="H36" s="39" t="s">
        <v>158</v>
      </c>
      <c r="I36" s="39" t="s">
        <v>22</v>
      </c>
      <c r="J36" s="41">
        <v>2026</v>
      </c>
      <c r="K36">
        <v>1</v>
      </c>
      <c r="L36">
        <v>0.5</v>
      </c>
      <c r="M36">
        <v>1.04</v>
      </c>
      <c r="N36" s="46">
        <v>6</v>
      </c>
      <c r="O36" s="46">
        <v>6</v>
      </c>
    </row>
    <row r="37" spans="1:15" x14ac:dyDescent="0.3">
      <c r="A37" s="39">
        <f t="shared" si="3"/>
        <v>35</v>
      </c>
      <c r="B37" s="40"/>
      <c r="C37" s="42">
        <f t="shared" si="0"/>
        <v>809043.81378165307</v>
      </c>
      <c r="D37" s="149">
        <f>D36*K37*M37</f>
        <v>5686.9675434776937</v>
      </c>
      <c r="E37" s="149">
        <f t="shared" ref="E37:E39" si="5">110*(O37+N37)</f>
        <v>1320</v>
      </c>
      <c r="F37" s="337">
        <f t="shared" si="2"/>
        <v>1083.4705943388371</v>
      </c>
      <c r="G37" s="338">
        <f t="shared" si="1"/>
        <v>8090.4381378165308</v>
      </c>
      <c r="H37" s="39" t="s">
        <v>158</v>
      </c>
      <c r="I37" s="39" t="s">
        <v>23</v>
      </c>
      <c r="J37" s="41">
        <v>2026</v>
      </c>
      <c r="K37">
        <v>1</v>
      </c>
      <c r="L37">
        <v>0.5</v>
      </c>
      <c r="M37">
        <v>1.04</v>
      </c>
      <c r="N37" s="46">
        <v>6</v>
      </c>
      <c r="O37" s="46">
        <v>6</v>
      </c>
    </row>
    <row r="38" spans="1:15" x14ac:dyDescent="0.3">
      <c r="A38" s="39">
        <f t="shared" si="3"/>
        <v>36</v>
      </c>
      <c r="B38" s="40"/>
      <c r="C38" s="42">
        <f t="shared" si="0"/>
        <v>842626.38989895221</v>
      </c>
      <c r="D38" s="149">
        <f>D37*K38*M38</f>
        <v>5914.4462452168018</v>
      </c>
      <c r="E38" s="149">
        <f t="shared" si="5"/>
        <v>1320</v>
      </c>
      <c r="F38" s="337">
        <f t="shared" si="2"/>
        <v>1191.8176537727209</v>
      </c>
      <c r="G38" s="338">
        <f t="shared" si="1"/>
        <v>8426.2638989895222</v>
      </c>
      <c r="H38" s="39" t="s">
        <v>158</v>
      </c>
      <c r="I38" s="39" t="s">
        <v>24</v>
      </c>
      <c r="J38" s="41">
        <v>2026</v>
      </c>
      <c r="K38">
        <v>1</v>
      </c>
      <c r="L38">
        <v>0.5</v>
      </c>
      <c r="M38">
        <v>1.04</v>
      </c>
      <c r="N38" s="46">
        <v>6</v>
      </c>
      <c r="O38" s="46">
        <v>6</v>
      </c>
    </row>
    <row r="39" spans="1:15" x14ac:dyDescent="0.3">
      <c r="A39" s="39">
        <f>A38+1</f>
        <v>37</v>
      </c>
      <c r="B39" s="40"/>
      <c r="C39" s="42">
        <f t="shared" si="0"/>
        <v>878202.35141754674</v>
      </c>
      <c r="D39" s="149">
        <f>D38*K39*M39</f>
        <v>6151.0240950254738</v>
      </c>
      <c r="E39" s="149">
        <f t="shared" si="5"/>
        <v>1320</v>
      </c>
      <c r="F39" s="337">
        <f t="shared" si="2"/>
        <v>1310.9994191499929</v>
      </c>
      <c r="G39" s="338">
        <f t="shared" si="1"/>
        <v>8782.0235141754674</v>
      </c>
      <c r="H39" s="39" t="s">
        <v>158</v>
      </c>
      <c r="I39" s="39" t="s">
        <v>13</v>
      </c>
      <c r="J39" s="41">
        <v>2026</v>
      </c>
      <c r="K39">
        <v>1</v>
      </c>
      <c r="L39">
        <v>0.5</v>
      </c>
      <c r="M39">
        <v>1.04</v>
      </c>
      <c r="N39" s="46">
        <v>6</v>
      </c>
      <c r="O39" s="46">
        <v>6</v>
      </c>
    </row>
    <row r="40" spans="1:15" x14ac:dyDescent="0.3">
      <c r="A40" s="39">
        <f t="shared" ref="A40:A50" si="6">A39+1</f>
        <v>38</v>
      </c>
      <c r="B40" s="40"/>
      <c r="C40" s="42">
        <f t="shared" si="0"/>
        <v>783916.4419891485</v>
      </c>
      <c r="D40" s="149">
        <f>D39*K40*M40</f>
        <v>6397.0650588264925</v>
      </c>
      <c r="E40" s="149"/>
      <c r="F40" s="337">
        <f t="shared" si="2"/>
        <v>1442.0993610649923</v>
      </c>
      <c r="G40" s="338">
        <f t="shared" si="1"/>
        <v>7839.1644198914846</v>
      </c>
      <c r="H40" s="39" t="s">
        <v>158</v>
      </c>
      <c r="I40" s="39" t="s">
        <v>14</v>
      </c>
      <c r="J40" s="41">
        <v>2026</v>
      </c>
      <c r="K40">
        <v>1</v>
      </c>
      <c r="L40">
        <v>0.25</v>
      </c>
      <c r="M40">
        <v>1.04</v>
      </c>
      <c r="N40" s="144"/>
      <c r="O40" s="144"/>
    </row>
    <row r="41" spans="1:15" x14ac:dyDescent="0.3">
      <c r="A41" s="27">
        <f t="shared" si="6"/>
        <v>39</v>
      </c>
      <c r="B41" s="42"/>
      <c r="C41" s="42">
        <f t="shared" si="0"/>
        <v>823925.69583510444</v>
      </c>
      <c r="D41" s="150">
        <f>D40*K41*M41</f>
        <v>6652.9476611795526</v>
      </c>
      <c r="E41" s="150"/>
      <c r="F41" s="338">
        <f t="shared" si="2"/>
        <v>1586.3092971714916</v>
      </c>
      <c r="G41" s="338">
        <f t="shared" si="1"/>
        <v>8239.2569583510449</v>
      </c>
      <c r="H41" s="27" t="s">
        <v>159</v>
      </c>
      <c r="I41" s="27" t="s">
        <v>15</v>
      </c>
      <c r="J41" s="43">
        <v>2027</v>
      </c>
      <c r="K41">
        <v>1</v>
      </c>
      <c r="L41">
        <v>0.25</v>
      </c>
      <c r="M41">
        <v>1.04</v>
      </c>
      <c r="N41" s="144"/>
      <c r="O41" s="144"/>
    </row>
    <row r="42" spans="1:15" x14ac:dyDescent="0.3">
      <c r="A42" s="27">
        <f t="shared" si="6"/>
        <v>40</v>
      </c>
      <c r="B42" s="42"/>
      <c r="C42" s="42">
        <f t="shared" si="0"/>
        <v>1074400.5794515375</v>
      </c>
      <c r="D42" s="150">
        <f>D41*K42*M42</f>
        <v>6919.0655676267352</v>
      </c>
      <c r="E42" s="150">
        <f>130*(O42+N42)</f>
        <v>2080</v>
      </c>
      <c r="F42" s="338">
        <f t="shared" si="2"/>
        <v>1744.9402268886408</v>
      </c>
      <c r="G42" s="338">
        <f t="shared" si="1"/>
        <v>10744.005794515375</v>
      </c>
      <c r="H42" s="27" t="s">
        <v>159</v>
      </c>
      <c r="I42" s="27" t="s">
        <v>16</v>
      </c>
      <c r="J42" s="43">
        <v>2027</v>
      </c>
      <c r="K42">
        <v>1</v>
      </c>
      <c r="L42">
        <v>0.5</v>
      </c>
      <c r="M42">
        <v>1.04</v>
      </c>
      <c r="N42" s="46">
        <v>8</v>
      </c>
      <c r="O42" s="46">
        <v>8</v>
      </c>
    </row>
    <row r="43" spans="1:15" x14ac:dyDescent="0.3">
      <c r="A43" s="27">
        <f t="shared" si="6"/>
        <v>41</v>
      </c>
      <c r="B43" s="42"/>
      <c r="C43" s="42">
        <f t="shared" si="0"/>
        <v>1119526.2439909312</v>
      </c>
      <c r="D43" s="150">
        <f>D42*K43*M43</f>
        <v>7195.8281903318048</v>
      </c>
      <c r="E43" s="150">
        <f t="shared" ref="E43:E45" si="7">130*(O43+N43)</f>
        <v>2080</v>
      </c>
      <c r="F43" s="338">
        <f t="shared" si="2"/>
        <v>1919.4342495775049</v>
      </c>
      <c r="G43" s="338">
        <f t="shared" si="1"/>
        <v>11195.262439909311</v>
      </c>
      <c r="H43" s="27" t="s">
        <v>159</v>
      </c>
      <c r="I43" s="27" t="s">
        <v>17</v>
      </c>
      <c r="J43" s="43">
        <v>2027</v>
      </c>
      <c r="K43">
        <v>1</v>
      </c>
      <c r="L43">
        <v>0.5</v>
      </c>
      <c r="M43">
        <v>1.04</v>
      </c>
      <c r="N43" s="46">
        <v>8</v>
      </c>
      <c r="O43" s="46">
        <v>8</v>
      </c>
    </row>
    <row r="44" spans="1:15" x14ac:dyDescent="0.3">
      <c r="A44" s="27">
        <f t="shared" si="6"/>
        <v>42</v>
      </c>
      <c r="B44" s="42"/>
      <c r="C44" s="42">
        <f t="shared" si="0"/>
        <v>1167503.8992480331</v>
      </c>
      <c r="D44" s="150">
        <f>D43*K44*M44</f>
        <v>7483.6613179450769</v>
      </c>
      <c r="E44" s="150">
        <f t="shared" si="7"/>
        <v>2080</v>
      </c>
      <c r="F44" s="338">
        <f t="shared" si="2"/>
        <v>2111.3776745352552</v>
      </c>
      <c r="G44" s="338">
        <f t="shared" si="1"/>
        <v>11675.038992480331</v>
      </c>
      <c r="H44" s="27" t="s">
        <v>159</v>
      </c>
      <c r="I44" s="27" t="s">
        <v>18</v>
      </c>
      <c r="J44" s="43">
        <v>2027</v>
      </c>
      <c r="K44">
        <v>1</v>
      </c>
      <c r="L44">
        <v>0.5</v>
      </c>
      <c r="M44">
        <v>1.04</v>
      </c>
      <c r="N44" s="46">
        <v>8</v>
      </c>
      <c r="O44" s="46">
        <v>8</v>
      </c>
    </row>
    <row r="45" spans="1:15" x14ac:dyDescent="0.3">
      <c r="A45" s="27">
        <f t="shared" si="6"/>
        <v>43</v>
      </c>
      <c r="B45" s="42"/>
      <c r="C45" s="42">
        <f t="shared" si="0"/>
        <v>1218552.3212651659</v>
      </c>
      <c r="D45" s="150">
        <f>D44*K45*M45</f>
        <v>7783.0077706628799</v>
      </c>
      <c r="E45" s="150">
        <f t="shared" si="7"/>
        <v>2080</v>
      </c>
      <c r="F45" s="338">
        <f t="shared" si="2"/>
        <v>2322.5154419887808</v>
      </c>
      <c r="G45" s="338">
        <f t="shared" si="1"/>
        <v>12185.52321265166</v>
      </c>
      <c r="H45" s="27" t="s">
        <v>159</v>
      </c>
      <c r="I45" s="27" t="s">
        <v>19</v>
      </c>
      <c r="J45" s="43">
        <v>2027</v>
      </c>
      <c r="K45">
        <v>1</v>
      </c>
      <c r="L45">
        <v>0.5</v>
      </c>
      <c r="M45">
        <v>1.04</v>
      </c>
      <c r="N45" s="46">
        <v>8</v>
      </c>
      <c r="O45" s="46">
        <v>8</v>
      </c>
    </row>
    <row r="46" spans="1:15" x14ac:dyDescent="0.3">
      <c r="A46" s="27">
        <f t="shared" si="6"/>
        <v>44</v>
      </c>
      <c r="B46" s="42"/>
      <c r="C46" s="42">
        <f t="shared" si="0"/>
        <v>1064909.5067677053</v>
      </c>
      <c r="D46" s="150">
        <f>D45*K46*M46</f>
        <v>8094.3280814893951</v>
      </c>
      <c r="E46" s="150"/>
      <c r="F46" s="338">
        <f t="shared" si="2"/>
        <v>2554.7669861876589</v>
      </c>
      <c r="G46" s="338">
        <f t="shared" si="1"/>
        <v>10649.095067677054</v>
      </c>
      <c r="H46" s="27" t="s">
        <v>159</v>
      </c>
      <c r="I46" s="27" t="s">
        <v>20</v>
      </c>
      <c r="J46" s="43">
        <v>2027</v>
      </c>
      <c r="K46">
        <v>1</v>
      </c>
      <c r="L46">
        <v>0.5</v>
      </c>
      <c r="M46">
        <v>1.04</v>
      </c>
      <c r="N46" s="144"/>
      <c r="O46" s="144"/>
    </row>
    <row r="47" spans="1:15" x14ac:dyDescent="0.3">
      <c r="A47" s="27">
        <f t="shared" si="6"/>
        <v>45</v>
      </c>
      <c r="B47" s="42"/>
      <c r="C47" s="42">
        <f t="shared" si="0"/>
        <v>1122834.4889555397</v>
      </c>
      <c r="D47" s="150">
        <f>D46*K47*M47</f>
        <v>8418.1012047489712</v>
      </c>
      <c r="E47" s="150"/>
      <c r="F47" s="338">
        <f t="shared" si="2"/>
        <v>2810.2436848064249</v>
      </c>
      <c r="G47" s="338">
        <f t="shared" si="1"/>
        <v>11228.344889555396</v>
      </c>
      <c r="H47" s="27" t="s">
        <v>159</v>
      </c>
      <c r="I47" s="27" t="s">
        <v>21</v>
      </c>
      <c r="J47" s="43">
        <v>2027</v>
      </c>
      <c r="K47">
        <v>1</v>
      </c>
      <c r="L47">
        <v>0.5</v>
      </c>
      <c r="M47">
        <v>1.04</v>
      </c>
      <c r="N47" s="145"/>
      <c r="O47" s="144"/>
    </row>
    <row r="48" spans="1:15" x14ac:dyDescent="0.3">
      <c r="A48" s="27">
        <f t="shared" si="6"/>
        <v>46</v>
      </c>
      <c r="B48" s="42"/>
      <c r="C48" s="42">
        <f t="shared" si="0"/>
        <v>1484609.3306225997</v>
      </c>
      <c r="D48" s="150">
        <f>D47*K48*M48</f>
        <v>8754.8252529389301</v>
      </c>
      <c r="E48" s="150">
        <f>150*(O48+N48)</f>
        <v>3000</v>
      </c>
      <c r="F48" s="338">
        <f t="shared" si="2"/>
        <v>3091.2680532870672</v>
      </c>
      <c r="G48" s="338">
        <f t="shared" si="1"/>
        <v>14846.093306225997</v>
      </c>
      <c r="H48" s="27" t="s">
        <v>159</v>
      </c>
      <c r="I48" s="27" t="s">
        <v>22</v>
      </c>
      <c r="J48" s="43">
        <v>2027</v>
      </c>
      <c r="K48">
        <v>1</v>
      </c>
      <c r="L48">
        <v>0.5</v>
      </c>
      <c r="M48">
        <v>1.04</v>
      </c>
      <c r="N48" s="46">
        <v>10</v>
      </c>
      <c r="O48" s="46">
        <v>10</v>
      </c>
    </row>
    <row r="49" spans="1:15" x14ac:dyDescent="0.3">
      <c r="A49" s="27">
        <f t="shared" si="6"/>
        <v>47</v>
      </c>
      <c r="B49" s="42"/>
      <c r="C49" s="42">
        <f t="shared" si="0"/>
        <v>1550541.3121672259</v>
      </c>
      <c r="D49" s="150">
        <f>D48*K49*M49</f>
        <v>9105.0182630564868</v>
      </c>
      <c r="E49" s="150">
        <f t="shared" ref="E49:E51" si="8">150*(O49+N49)</f>
        <v>3000</v>
      </c>
      <c r="F49" s="338">
        <f t="shared" si="2"/>
        <v>3400.394858615774</v>
      </c>
      <c r="G49" s="338">
        <f t="shared" si="1"/>
        <v>15505.41312167226</v>
      </c>
      <c r="H49" s="27" t="s">
        <v>159</v>
      </c>
      <c r="I49" s="27" t="s">
        <v>23</v>
      </c>
      <c r="J49" s="43">
        <v>2027</v>
      </c>
      <c r="K49">
        <v>1</v>
      </c>
      <c r="L49">
        <v>0.5</v>
      </c>
      <c r="M49">
        <v>1.04</v>
      </c>
      <c r="N49" s="46">
        <v>10</v>
      </c>
      <c r="O49" s="46">
        <v>10</v>
      </c>
    </row>
    <row r="50" spans="1:15" x14ac:dyDescent="0.3">
      <c r="A50" s="27">
        <f t="shared" si="6"/>
        <v>48</v>
      </c>
      <c r="B50" s="42"/>
      <c r="C50" s="42">
        <f t="shared" si="0"/>
        <v>1620965.3338056097</v>
      </c>
      <c r="D50" s="150">
        <f>D49*K50*M50</f>
        <v>9469.2189935787464</v>
      </c>
      <c r="E50" s="150">
        <f t="shared" si="8"/>
        <v>3000</v>
      </c>
      <c r="F50" s="338">
        <f t="shared" si="2"/>
        <v>3740.4343444773513</v>
      </c>
      <c r="G50" s="338">
        <f t="shared" si="1"/>
        <v>16209.653338056098</v>
      </c>
      <c r="H50" s="27" t="s">
        <v>159</v>
      </c>
      <c r="I50" s="27" t="s">
        <v>24</v>
      </c>
      <c r="J50" s="43">
        <v>2027</v>
      </c>
      <c r="K50">
        <v>1</v>
      </c>
      <c r="L50">
        <v>0.5</v>
      </c>
      <c r="M50">
        <v>1.04</v>
      </c>
      <c r="N50" s="46">
        <v>10</v>
      </c>
      <c r="O50" s="46">
        <v>10</v>
      </c>
    </row>
    <row r="51" spans="1:15" x14ac:dyDescent="0.3">
      <c r="A51" s="27">
        <f t="shared" ref="A51:A64" si="9">A50+1</f>
        <v>49</v>
      </c>
      <c r="B51" s="42"/>
      <c r="C51" s="42">
        <f t="shared" si="0"/>
        <v>1696246.5532246984</v>
      </c>
      <c r="D51" s="150">
        <f>D50*K51*M51</f>
        <v>9847.9877533218969</v>
      </c>
      <c r="E51" s="150">
        <f t="shared" si="8"/>
        <v>3000</v>
      </c>
      <c r="F51" s="338">
        <f t="shared" si="2"/>
        <v>4114.4777789250866</v>
      </c>
      <c r="G51" s="338">
        <f t="shared" si="1"/>
        <v>16962.465532246984</v>
      </c>
      <c r="H51" s="27" t="s">
        <v>159</v>
      </c>
      <c r="I51" s="27" t="s">
        <v>13</v>
      </c>
      <c r="J51" s="43">
        <v>2027</v>
      </c>
      <c r="K51">
        <v>1</v>
      </c>
      <c r="L51">
        <v>0.5</v>
      </c>
      <c r="M51">
        <v>1.04</v>
      </c>
      <c r="N51" s="46">
        <v>10</v>
      </c>
      <c r="O51" s="46">
        <v>10</v>
      </c>
    </row>
    <row r="52" spans="1:15" x14ac:dyDescent="0.3">
      <c r="A52" s="27">
        <f t="shared" si="9"/>
        <v>50</v>
      </c>
      <c r="B52" s="42"/>
      <c r="C52" s="42">
        <f t="shared" si="0"/>
        <v>1476783.2820272369</v>
      </c>
      <c r="D52" s="150">
        <f>D51*K52*M52</f>
        <v>10241.907263454774</v>
      </c>
      <c r="E52" s="150"/>
      <c r="F52" s="338">
        <f t="shared" si="2"/>
        <v>4525.925556817595</v>
      </c>
      <c r="G52" s="338">
        <f t="shared" si="1"/>
        <v>14767.832820272368</v>
      </c>
      <c r="H52" s="27" t="s">
        <v>159</v>
      </c>
      <c r="I52" s="27" t="s">
        <v>14</v>
      </c>
      <c r="J52" s="43">
        <v>2027</v>
      </c>
      <c r="K52">
        <v>1</v>
      </c>
      <c r="L52">
        <v>0.25</v>
      </c>
      <c r="M52">
        <v>1.04</v>
      </c>
      <c r="N52" s="144"/>
      <c r="O52" s="144"/>
    </row>
    <row r="53" spans="1:15" x14ac:dyDescent="0.3">
      <c r="A53" s="48">
        <f t="shared" si="9"/>
        <v>51</v>
      </c>
      <c r="B53" s="49"/>
      <c r="C53" s="42">
        <f t="shared" si="0"/>
        <v>1563010.1666492319</v>
      </c>
      <c r="D53" s="151">
        <f>D52*K53*M53</f>
        <v>10651.583553992965</v>
      </c>
      <c r="E53" s="151"/>
      <c r="F53" s="339">
        <f t="shared" si="2"/>
        <v>4978.5181124993542</v>
      </c>
      <c r="G53" s="338">
        <f t="shared" si="1"/>
        <v>15630.101666492319</v>
      </c>
      <c r="H53" s="48" t="s">
        <v>161</v>
      </c>
      <c r="I53" s="48" t="s">
        <v>15</v>
      </c>
      <c r="J53" s="50">
        <v>2028</v>
      </c>
      <c r="K53">
        <v>1</v>
      </c>
      <c r="L53">
        <v>0.25</v>
      </c>
      <c r="M53">
        <v>1.04</v>
      </c>
      <c r="N53" s="144"/>
      <c r="O53" s="144"/>
    </row>
    <row r="54" spans="1:15" x14ac:dyDescent="0.3">
      <c r="A54" s="48">
        <f t="shared" si="9"/>
        <v>52</v>
      </c>
      <c r="B54" s="49"/>
      <c r="C54" s="42">
        <f t="shared" si="0"/>
        <v>2111401.6819901974</v>
      </c>
      <c r="D54" s="151">
        <f>D53*K54*M54</f>
        <v>11077.646896152684</v>
      </c>
      <c r="E54" s="151">
        <f>190*(O54+N54)</f>
        <v>4560</v>
      </c>
      <c r="F54" s="339">
        <f t="shared" si="2"/>
        <v>5476.3699237492892</v>
      </c>
      <c r="G54" s="338">
        <f t="shared" si="1"/>
        <v>21114.016819901975</v>
      </c>
      <c r="H54" s="48" t="s">
        <v>161</v>
      </c>
      <c r="I54" s="48" t="s">
        <v>16</v>
      </c>
      <c r="J54" s="50">
        <v>2028</v>
      </c>
      <c r="K54">
        <v>1</v>
      </c>
      <c r="L54">
        <v>0.5</v>
      </c>
      <c r="M54">
        <v>1.04</v>
      </c>
      <c r="N54" s="46">
        <v>12</v>
      </c>
      <c r="O54" s="46">
        <v>12</v>
      </c>
    </row>
    <row r="55" spans="1:15" x14ac:dyDescent="0.3">
      <c r="A55" s="48">
        <f t="shared" si="9"/>
        <v>53</v>
      </c>
      <c r="B55" s="49"/>
      <c r="C55" s="42">
        <f t="shared" si="0"/>
        <v>2210475.9688123008</v>
      </c>
      <c r="D55" s="151">
        <f>D54*K55*M55</f>
        <v>11520.752771998792</v>
      </c>
      <c r="E55" s="151">
        <f t="shared" ref="E55:E57" si="10">190*(O55+N55)</f>
        <v>4560</v>
      </c>
      <c r="F55" s="339">
        <f t="shared" si="2"/>
        <v>6024.0069161242182</v>
      </c>
      <c r="G55" s="338">
        <f t="shared" si="1"/>
        <v>22104.759688123009</v>
      </c>
      <c r="H55" s="48" t="s">
        <v>161</v>
      </c>
      <c r="I55" s="48" t="s">
        <v>17</v>
      </c>
      <c r="J55" s="50">
        <v>2028</v>
      </c>
      <c r="K55">
        <v>1</v>
      </c>
      <c r="L55">
        <v>0.5</v>
      </c>
      <c r="M55">
        <v>1.04</v>
      </c>
      <c r="N55" s="46">
        <v>12</v>
      </c>
      <c r="O55" s="46">
        <v>12</v>
      </c>
    </row>
    <row r="56" spans="1:15" x14ac:dyDescent="0.3">
      <c r="A56" s="48">
        <f t="shared" si="9"/>
        <v>54</v>
      </c>
      <c r="B56" s="49"/>
      <c r="C56" s="42">
        <f t="shared" si="0"/>
        <v>2316799.0490615382</v>
      </c>
      <c r="D56" s="151">
        <f>D55*K56*M56</f>
        <v>11981.582882878743</v>
      </c>
      <c r="E56" s="151">
        <f t="shared" si="10"/>
        <v>4560</v>
      </c>
      <c r="F56" s="339">
        <f t="shared" si="2"/>
        <v>6626.4076077366399</v>
      </c>
      <c r="G56" s="338">
        <f t="shared" si="1"/>
        <v>23167.990490615382</v>
      </c>
      <c r="H56" s="48" t="s">
        <v>161</v>
      </c>
      <c r="I56" s="48" t="s">
        <v>18</v>
      </c>
      <c r="J56" s="50">
        <v>2028</v>
      </c>
      <c r="K56">
        <v>1</v>
      </c>
      <c r="L56">
        <v>0.5</v>
      </c>
      <c r="M56">
        <v>1.04</v>
      </c>
      <c r="N56" s="46">
        <v>12</v>
      </c>
      <c r="O56" s="46">
        <v>12</v>
      </c>
    </row>
    <row r="57" spans="1:15" x14ac:dyDescent="0.3">
      <c r="A57" s="48">
        <f t="shared" si="9"/>
        <v>55</v>
      </c>
      <c r="B57" s="49"/>
      <c r="C57" s="42">
        <f t="shared" si="0"/>
        <v>2430989.4566704198</v>
      </c>
      <c r="D57" s="151">
        <f>D56*K57*M57</f>
        <v>12460.846198193894</v>
      </c>
      <c r="E57" s="151">
        <f t="shared" si="10"/>
        <v>4560</v>
      </c>
      <c r="F57" s="339">
        <f t="shared" si="2"/>
        <v>7289.0483685103036</v>
      </c>
      <c r="G57" s="338">
        <f t="shared" si="1"/>
        <v>24309.894566704199</v>
      </c>
      <c r="H57" s="48" t="s">
        <v>161</v>
      </c>
      <c r="I57" s="48" t="s">
        <v>19</v>
      </c>
      <c r="J57" s="50">
        <v>2028</v>
      </c>
      <c r="K57">
        <v>1</v>
      </c>
      <c r="L57">
        <v>0.5</v>
      </c>
      <c r="M57">
        <v>1.04</v>
      </c>
      <c r="N57" s="46">
        <v>12</v>
      </c>
      <c r="O57" s="46">
        <v>12</v>
      </c>
    </row>
    <row r="58" spans="1:15" x14ac:dyDescent="0.3">
      <c r="A58" s="48">
        <f t="shared" si="9"/>
        <v>56</v>
      </c>
      <c r="B58" s="49"/>
      <c r="C58" s="42">
        <f t="shared" si="0"/>
        <v>2097723.3251482984</v>
      </c>
      <c r="D58" s="151">
        <f>D57*K58*M58</f>
        <v>12959.28004612165</v>
      </c>
      <c r="E58" s="151"/>
      <c r="F58" s="339">
        <f t="shared" si="2"/>
        <v>8017.9532053613339</v>
      </c>
      <c r="G58" s="338">
        <f t="shared" si="1"/>
        <v>20977.233251482983</v>
      </c>
      <c r="H58" s="48" t="s">
        <v>161</v>
      </c>
      <c r="I58" s="48" t="s">
        <v>20</v>
      </c>
      <c r="J58" s="50">
        <v>2028</v>
      </c>
      <c r="K58">
        <v>1</v>
      </c>
      <c r="L58">
        <v>0.5</v>
      </c>
      <c r="M58">
        <v>1.04</v>
      </c>
      <c r="N58" s="144"/>
      <c r="O58" s="144"/>
    </row>
    <row r="59" spans="1:15" x14ac:dyDescent="0.3">
      <c r="A59" s="48">
        <f t="shared" si="9"/>
        <v>57</v>
      </c>
      <c r="B59" s="49"/>
      <c r="C59" s="42">
        <f t="shared" si="0"/>
        <v>2229739.9773863982</v>
      </c>
      <c r="D59" s="151">
        <f>D58*K59*M59</f>
        <v>13477.651247966516</v>
      </c>
      <c r="E59" s="151"/>
      <c r="F59" s="339">
        <f t="shared" si="2"/>
        <v>8819.7485258974666</v>
      </c>
      <c r="G59" s="338">
        <f t="shared" si="1"/>
        <v>22297.399773863981</v>
      </c>
      <c r="H59" s="48" t="s">
        <v>161</v>
      </c>
      <c r="I59" s="48" t="s">
        <v>21</v>
      </c>
      <c r="J59" s="50">
        <v>2028</v>
      </c>
      <c r="K59">
        <v>1</v>
      </c>
      <c r="L59">
        <v>0.5</v>
      </c>
      <c r="M59">
        <v>1.04</v>
      </c>
      <c r="N59" s="144"/>
      <c r="O59" s="144"/>
    </row>
    <row r="60" spans="1:15" x14ac:dyDescent="0.3">
      <c r="A60" s="48">
        <f t="shared" si="9"/>
        <v>58</v>
      </c>
      <c r="B60" s="49"/>
      <c r="C60" s="42">
        <f t="shared" si="0"/>
        <v>3015848.0676372391</v>
      </c>
      <c r="D60" s="151">
        <f>D59*K60*M60</f>
        <v>14016.757297885177</v>
      </c>
      <c r="E60" s="151">
        <f>230*(O60+N60)</f>
        <v>6440</v>
      </c>
      <c r="F60" s="339">
        <f t="shared" si="2"/>
        <v>9701.7233784872133</v>
      </c>
      <c r="G60" s="338">
        <f t="shared" si="1"/>
        <v>30158.48067637239</v>
      </c>
      <c r="H60" s="48" t="s">
        <v>161</v>
      </c>
      <c r="I60" s="48" t="s">
        <v>22</v>
      </c>
      <c r="J60" s="50">
        <v>2028</v>
      </c>
      <c r="K60">
        <v>1</v>
      </c>
      <c r="L60">
        <v>0.5</v>
      </c>
      <c r="M60">
        <v>1.04</v>
      </c>
      <c r="N60" s="46">
        <v>14</v>
      </c>
      <c r="O60" s="46">
        <v>14</v>
      </c>
    </row>
    <row r="61" spans="1:15" x14ac:dyDescent="0.3">
      <c r="A61" s="48">
        <f t="shared" si="9"/>
        <v>59</v>
      </c>
      <c r="B61" s="49"/>
      <c r="C61" s="42">
        <f t="shared" si="0"/>
        <v>3168932.3306136518</v>
      </c>
      <c r="D61" s="151">
        <f>D60*K61*M61</f>
        <v>14577.427589800584</v>
      </c>
      <c r="E61" s="151">
        <f t="shared" ref="E61:E63" si="11">230*(O61+N61)</f>
        <v>6440</v>
      </c>
      <c r="F61" s="339">
        <f t="shared" si="2"/>
        <v>10671.895716335934</v>
      </c>
      <c r="G61" s="338">
        <f t="shared" si="1"/>
        <v>31689.323306136517</v>
      </c>
      <c r="H61" s="48" t="s">
        <v>161</v>
      </c>
      <c r="I61" s="48" t="s">
        <v>23</v>
      </c>
      <c r="J61" s="50">
        <v>2028</v>
      </c>
      <c r="K61">
        <v>1</v>
      </c>
      <c r="L61">
        <v>0.5</v>
      </c>
      <c r="M61">
        <v>1.04</v>
      </c>
      <c r="N61" s="46">
        <v>14</v>
      </c>
      <c r="O61" s="46">
        <v>14</v>
      </c>
    </row>
    <row r="62" spans="1:15" x14ac:dyDescent="0.3">
      <c r="A62" s="48">
        <f t="shared" si="9"/>
        <v>60</v>
      </c>
      <c r="B62" s="49"/>
      <c r="C62" s="42">
        <f t="shared" si="0"/>
        <v>3333960.998136214</v>
      </c>
      <c r="D62" s="151">
        <f>D61*K62*M62</f>
        <v>15160.524693392608</v>
      </c>
      <c r="E62" s="151">
        <f t="shared" si="11"/>
        <v>6440</v>
      </c>
      <c r="F62" s="339">
        <f t="shared" si="2"/>
        <v>11739.085287969527</v>
      </c>
      <c r="G62" s="338">
        <f t="shared" si="1"/>
        <v>33339.60998136214</v>
      </c>
      <c r="H62" s="48" t="s">
        <v>161</v>
      </c>
      <c r="I62" s="48" t="s">
        <v>24</v>
      </c>
      <c r="J62" s="50">
        <v>2028</v>
      </c>
      <c r="K62">
        <v>1</v>
      </c>
      <c r="L62">
        <v>0.5</v>
      </c>
      <c r="M62">
        <v>1.04</v>
      </c>
      <c r="N62" s="46">
        <v>14</v>
      </c>
      <c r="O62" s="46">
        <v>14</v>
      </c>
    </row>
    <row r="63" spans="1:15" x14ac:dyDescent="0.3">
      <c r="A63" s="48">
        <f t="shared" si="9"/>
        <v>61</v>
      </c>
      <c r="B63" s="49"/>
      <c r="C63" s="42">
        <f t="shared" si="0"/>
        <v>3511993.9497894789</v>
      </c>
      <c r="D63" s="151">
        <f>D62*K63*M63</f>
        <v>15766.945681128313</v>
      </c>
      <c r="E63" s="151">
        <f t="shared" si="11"/>
        <v>6440</v>
      </c>
      <c r="F63" s="339">
        <f t="shared" si="2"/>
        <v>12912.993816766479</v>
      </c>
      <c r="G63" s="338">
        <f t="shared" si="1"/>
        <v>35119.939497894789</v>
      </c>
      <c r="H63" s="48" t="s">
        <v>161</v>
      </c>
      <c r="I63" s="48" t="s">
        <v>13</v>
      </c>
      <c r="J63" s="50">
        <v>2028</v>
      </c>
      <c r="K63">
        <v>1</v>
      </c>
      <c r="L63">
        <v>0.5</v>
      </c>
      <c r="M63">
        <v>1.04</v>
      </c>
      <c r="N63" s="46">
        <v>14</v>
      </c>
      <c r="O63" s="46">
        <v>14</v>
      </c>
    </row>
    <row r="64" spans="1:15" x14ac:dyDescent="0.3">
      <c r="A64" s="48">
        <f t="shared" si="9"/>
        <v>62</v>
      </c>
      <c r="B64" s="49"/>
      <c r="C64" s="42">
        <f t="shared" si="0"/>
        <v>3060191.6706816573</v>
      </c>
      <c r="D64" s="151">
        <f>D63*K64*M64</f>
        <v>16397.623508373446</v>
      </c>
      <c r="E64" s="151"/>
      <c r="F64" s="339">
        <f t="shared" si="2"/>
        <v>14204.293198443127</v>
      </c>
      <c r="G64" s="338">
        <f t="shared" si="1"/>
        <v>30601.916706816573</v>
      </c>
      <c r="H64" s="48" t="s">
        <v>161</v>
      </c>
      <c r="I64" s="48" t="s">
        <v>14</v>
      </c>
      <c r="J64" s="50">
        <v>2028</v>
      </c>
      <c r="K64">
        <v>1</v>
      </c>
      <c r="L64">
        <v>0.25</v>
      </c>
      <c r="M64">
        <v>1.04</v>
      </c>
      <c r="N64" s="144"/>
      <c r="O64" s="144"/>
    </row>
    <row r="66" spans="5:5" x14ac:dyDescent="0.3">
      <c r="E66" s="169"/>
    </row>
  </sheetData>
  <mergeCells count="6">
    <mergeCell ref="A1:A2"/>
    <mergeCell ref="H1:H2"/>
    <mergeCell ref="I1:I2"/>
    <mergeCell ref="J1:J2"/>
    <mergeCell ref="B1:F1"/>
    <mergeCell ref="G1:G2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F7F1-8788-4B98-840C-C12269C50C9B}">
  <dimension ref="A1:N64"/>
  <sheetViews>
    <sheetView zoomScale="81" zoomScaleNormal="81" workbookViewId="0">
      <pane xSplit="9" ySplit="2" topLeftCell="J3" activePane="bottomRight" state="frozen"/>
      <selection pane="topRight" activeCell="T1" sqref="T1"/>
      <selection pane="bottomLeft" activeCell="A3" sqref="A3"/>
      <selection pane="bottomRight" activeCell="C6" sqref="C6:G6"/>
    </sheetView>
  </sheetViews>
  <sheetFormatPr defaultRowHeight="14.4" x14ac:dyDescent="0.3"/>
  <cols>
    <col min="1" max="1" width="5.21875" customWidth="1"/>
    <col min="2" max="2" width="16.21875" customWidth="1"/>
    <col min="3" max="5" width="11.6640625" customWidth="1"/>
    <col min="6" max="6" width="13.5546875" customWidth="1"/>
    <col min="7" max="8" width="11.6640625" customWidth="1"/>
    <col min="9" max="9" width="13.77734375" customWidth="1"/>
  </cols>
  <sheetData>
    <row r="1" spans="1:12" ht="55.8" customHeight="1" thickBot="1" x14ac:dyDescent="0.35">
      <c r="A1" s="187" t="s">
        <v>0</v>
      </c>
      <c r="B1" s="189" t="s">
        <v>34</v>
      </c>
      <c r="C1" s="53" t="s">
        <v>30</v>
      </c>
      <c r="D1" s="62" t="s">
        <v>31</v>
      </c>
      <c r="E1" s="62" t="s">
        <v>32</v>
      </c>
      <c r="F1" s="61" t="s">
        <v>197</v>
      </c>
      <c r="G1" s="61" t="s">
        <v>35</v>
      </c>
      <c r="H1" s="51" t="s">
        <v>36</v>
      </c>
      <c r="I1" s="191" t="s">
        <v>33</v>
      </c>
    </row>
    <row r="2" spans="1:12" ht="15" thickBot="1" x14ac:dyDescent="0.35">
      <c r="A2" s="188"/>
      <c r="B2" s="190"/>
      <c r="C2" s="53" t="s">
        <v>193</v>
      </c>
      <c r="D2" s="62" t="s">
        <v>194</v>
      </c>
      <c r="E2" s="62" t="s">
        <v>195</v>
      </c>
      <c r="F2" s="53" t="s">
        <v>193</v>
      </c>
      <c r="G2" s="226" t="s">
        <v>196</v>
      </c>
      <c r="H2" s="52" t="s">
        <v>37</v>
      </c>
      <c r="I2" s="192"/>
    </row>
    <row r="3" spans="1:12" x14ac:dyDescent="0.3">
      <c r="A3" s="54">
        <v>1</v>
      </c>
      <c r="B3" s="55">
        <v>45231</v>
      </c>
      <c r="C3" s="152"/>
      <c r="D3" s="153"/>
      <c r="E3" s="153"/>
      <c r="F3" s="224"/>
      <c r="G3" s="154"/>
      <c r="H3" s="152"/>
      <c r="I3" s="156"/>
      <c r="J3" s="91"/>
    </row>
    <row r="4" spans="1:12" ht="15" thickBot="1" x14ac:dyDescent="0.35">
      <c r="A4" s="68">
        <v>2</v>
      </c>
      <c r="B4" s="69">
        <v>45262</v>
      </c>
      <c r="C4" s="157">
        <f>ROUNDUP((Заработок!D4/6)*1.25, 0)</f>
        <v>21</v>
      </c>
      <c r="D4" s="150">
        <f>ROUNDUP((Заработок!D4/3)*1.25, 0)</f>
        <v>42</v>
      </c>
      <c r="E4" s="150">
        <f>ROUNDUP((Заработок!D4/1.5)*1.25, 0)</f>
        <v>84</v>
      </c>
      <c r="F4" s="225">
        <f>ROUNDUP((Заработок!D4/6)*1.25, 0)</f>
        <v>21</v>
      </c>
      <c r="G4" s="158">
        <f>ROUNDUP((Заработок!D4/15)*1.25, 0)</f>
        <v>9</v>
      </c>
      <c r="H4" s="157"/>
      <c r="I4" s="160"/>
    </row>
    <row r="5" spans="1:12" x14ac:dyDescent="0.3">
      <c r="A5" s="16">
        <v>3</v>
      </c>
      <c r="B5" s="70">
        <v>45293</v>
      </c>
      <c r="C5" s="157">
        <f>ROUNDUP((Заработок!D5/4)*1.25, 0)</f>
        <v>64</v>
      </c>
      <c r="D5" s="150">
        <f>ROUNDUP((Заработок!D5/2)*1.25, 0)</f>
        <v>127</v>
      </c>
      <c r="E5" s="150">
        <f>ROUNDUP((Заработок!D5)*1.25, 0)</f>
        <v>253</v>
      </c>
      <c r="F5" s="225">
        <f>ROUNDUP((Заработок!D5/6)*1.25, 0)</f>
        <v>43</v>
      </c>
      <c r="G5" s="158">
        <f>ROUNDUP((Заработок!D5/8)*1.25, 0)</f>
        <v>32</v>
      </c>
      <c r="H5" s="165"/>
      <c r="I5" s="166"/>
      <c r="J5" s="91">
        <v>2</v>
      </c>
      <c r="L5">
        <v>1.01</v>
      </c>
    </row>
    <row r="6" spans="1:12" x14ac:dyDescent="0.3">
      <c r="A6" s="71">
        <v>4</v>
      </c>
      <c r="B6" s="56">
        <v>45324</v>
      </c>
      <c r="C6" s="157">
        <f>ROUNDUP((Заработок!D6/4)*1.25, 0)</f>
        <v>122</v>
      </c>
      <c r="D6" s="150">
        <f>ROUNDUP((Заработок!D6/2)*1.25, 0)</f>
        <v>243</v>
      </c>
      <c r="E6" s="150">
        <f>ROUNDUP((Заработок!D6)*1.25, 0)</f>
        <v>485</v>
      </c>
      <c r="F6" s="225">
        <f>ROUNDUP((Заработок!D6/6)*1.25, 0)</f>
        <v>81</v>
      </c>
      <c r="G6" s="158">
        <f>ROUNDUP((Заработок!D6/8)*1.25, 0)</f>
        <v>61</v>
      </c>
      <c r="H6" s="157"/>
      <c r="I6" s="160"/>
      <c r="J6" s="92">
        <v>1.9</v>
      </c>
      <c r="L6">
        <v>1.01</v>
      </c>
    </row>
    <row r="7" spans="1:12" x14ac:dyDescent="0.3">
      <c r="A7" s="71">
        <v>5</v>
      </c>
      <c r="B7" s="56">
        <v>45355</v>
      </c>
      <c r="C7" s="157">
        <f>ROUNDUP((Заработок!D7/4)*1.25, 0)</f>
        <v>221</v>
      </c>
      <c r="D7" s="150">
        <f>ROUNDUP((Заработок!D7/2)*1.25, 0)</f>
        <v>441</v>
      </c>
      <c r="E7" s="150">
        <f>ROUNDUP((Заработок!D7)*1.25, 0)</f>
        <v>881</v>
      </c>
      <c r="F7" s="225">
        <f>ROUNDUP((Заработок!D7/6)*1.25, 0)</f>
        <v>147</v>
      </c>
      <c r="G7" s="158">
        <f>ROUNDUP((Заработок!D7/8)*1.25, 0)</f>
        <v>111</v>
      </c>
      <c r="H7" s="157"/>
      <c r="I7" s="160"/>
      <c r="J7" s="92">
        <v>1.8</v>
      </c>
      <c r="L7">
        <v>1.01</v>
      </c>
    </row>
    <row r="8" spans="1:12" ht="15" thickBot="1" x14ac:dyDescent="0.35">
      <c r="A8" s="71">
        <v>6</v>
      </c>
      <c r="B8" s="56">
        <v>45386</v>
      </c>
      <c r="C8" s="157">
        <f>ROUNDUP((Заработок!D8/4)*1.25, 0)</f>
        <v>363</v>
      </c>
      <c r="D8" s="150">
        <f>ROUNDUP((Заработок!D8/2)*1.25, 0)</f>
        <v>726</v>
      </c>
      <c r="E8" s="150">
        <f>ROUNDUP((Заработок!D8)*1.25, 0)</f>
        <v>1452</v>
      </c>
      <c r="F8" s="225">
        <f>ROUNDUP((Заработок!D8/6)*1.25, 0)</f>
        <v>242</v>
      </c>
      <c r="G8" s="158">
        <f>ROUNDUP((Заработок!D8/8)*1.25, 0)</f>
        <v>182</v>
      </c>
      <c r="H8" s="157"/>
      <c r="I8" s="160"/>
      <c r="J8" s="93">
        <v>1.6</v>
      </c>
      <c r="L8">
        <v>1.03</v>
      </c>
    </row>
    <row r="9" spans="1:12" x14ac:dyDescent="0.3">
      <c r="A9" s="71">
        <v>7</v>
      </c>
      <c r="B9" s="56">
        <v>45417</v>
      </c>
      <c r="C9" s="157">
        <f>ROUNDUP((Заработок!D9/4)*1.25, 0)</f>
        <v>524</v>
      </c>
      <c r="D9" s="150">
        <f>ROUNDUP((Заработок!D9/2)*1.25, 0)</f>
        <v>1047</v>
      </c>
      <c r="E9" s="150">
        <f>ROUNDUP((Заработок!D9)*1.25, 0)</f>
        <v>2094</v>
      </c>
      <c r="F9" s="225">
        <f>ROUNDUP((Заработок!D9/6)*1.25, 0)</f>
        <v>349</v>
      </c>
      <c r="G9" s="158">
        <f>ROUNDUP((Заработок!D9/8)*1.25, 0)</f>
        <v>262</v>
      </c>
      <c r="H9" s="157"/>
      <c r="I9" s="160"/>
      <c r="J9" s="91">
        <v>1.4</v>
      </c>
      <c r="L9">
        <v>1.03</v>
      </c>
    </row>
    <row r="10" spans="1:12" x14ac:dyDescent="0.3">
      <c r="A10" s="71">
        <v>8</v>
      </c>
      <c r="B10" s="56">
        <v>45448</v>
      </c>
      <c r="C10" s="157">
        <f>ROUNDUP((Заработок!D10/4)*1.25, 0)</f>
        <v>647</v>
      </c>
      <c r="D10" s="150">
        <f>ROUNDUP((Заработок!D10/2)*1.25, 0)</f>
        <v>1294</v>
      </c>
      <c r="E10" s="150">
        <f>ROUNDUP((Заработок!D10)*1.25, 0)</f>
        <v>2588</v>
      </c>
      <c r="F10" s="225">
        <f>ROUNDUP((Заработок!D10/6)*1.25, 0)</f>
        <v>432</v>
      </c>
      <c r="G10" s="158">
        <f>ROUNDUP((Заработок!D10/8)*1.25, 0)</f>
        <v>324</v>
      </c>
      <c r="H10" s="157"/>
      <c r="I10" s="160"/>
      <c r="J10" s="92">
        <v>1.2</v>
      </c>
      <c r="L10">
        <v>1.03</v>
      </c>
    </row>
    <row r="11" spans="1:12" ht="15" thickBot="1" x14ac:dyDescent="0.35">
      <c r="A11" s="71">
        <v>9</v>
      </c>
      <c r="B11" s="56">
        <v>45479</v>
      </c>
      <c r="C11" s="157">
        <f>ROUNDUP((Заработок!D11/4)*1.25, 0)</f>
        <v>667</v>
      </c>
      <c r="D11" s="150">
        <f>ROUNDUP((Заработок!D11/2)*1.25, 0)</f>
        <v>1333</v>
      </c>
      <c r="E11" s="150">
        <f>ROUNDUP((Заработок!D11)*1.25, 0)</f>
        <v>2666</v>
      </c>
      <c r="F11" s="225">
        <f>ROUNDUP((Заработок!D11/6)*1.25, 0)</f>
        <v>445</v>
      </c>
      <c r="G11" s="158">
        <f>ROUNDUP((Заработок!D11/8)*1.25, 0)</f>
        <v>334</v>
      </c>
      <c r="H11" s="157"/>
      <c r="I11" s="160"/>
      <c r="J11" s="93">
        <v>1</v>
      </c>
      <c r="L11">
        <v>1.03</v>
      </c>
    </row>
    <row r="12" spans="1:12" x14ac:dyDescent="0.3">
      <c r="A12" s="71">
        <v>10</v>
      </c>
      <c r="B12" s="56">
        <v>45510</v>
      </c>
      <c r="C12" s="157">
        <f>ROUNDUP((Заработок!D12/4)*1.25, 0)</f>
        <v>687</v>
      </c>
      <c r="D12" s="150">
        <f>ROUNDUP((Заработок!D12/2)*1.25, 0)</f>
        <v>1373</v>
      </c>
      <c r="E12" s="150">
        <f>ROUNDUP((Заработок!D12)*1.25, 0)</f>
        <v>2746</v>
      </c>
      <c r="F12" s="225">
        <f>ROUNDUP((Заработок!D12/6)*1.25, 0)</f>
        <v>458</v>
      </c>
      <c r="G12" s="158">
        <f>ROUNDUP((Заработок!D12/8)*1.25, 0)</f>
        <v>344</v>
      </c>
      <c r="H12" s="157"/>
      <c r="I12" s="160"/>
      <c r="J12" s="91">
        <v>1</v>
      </c>
      <c r="L12">
        <v>1.03</v>
      </c>
    </row>
    <row r="13" spans="1:12" x14ac:dyDescent="0.3">
      <c r="A13" s="71">
        <v>11</v>
      </c>
      <c r="B13" s="56">
        <v>45541</v>
      </c>
      <c r="C13" s="157">
        <f>ROUNDUP((Заработок!D13/4)*1.25, 0)</f>
        <v>707</v>
      </c>
      <c r="D13" s="150">
        <f>ROUNDUP((Заработок!D13/2)*1.25, 0)</f>
        <v>1414</v>
      </c>
      <c r="E13" s="150">
        <f>ROUNDUP((Заработок!D13)*1.25, 0)</f>
        <v>2828</v>
      </c>
      <c r="F13" s="225">
        <f>ROUNDUP((Заработок!D13/6)*1.25, 0)</f>
        <v>472</v>
      </c>
      <c r="G13" s="158">
        <f>ROUNDUP((Заработок!D13/8)*1.25, 0)</f>
        <v>354</v>
      </c>
      <c r="H13" s="157"/>
      <c r="I13" s="160"/>
      <c r="J13" s="92">
        <v>1</v>
      </c>
      <c r="L13">
        <v>1.03</v>
      </c>
    </row>
    <row r="14" spans="1:12" x14ac:dyDescent="0.3">
      <c r="A14" s="71">
        <v>12</v>
      </c>
      <c r="B14" s="56">
        <v>45572</v>
      </c>
      <c r="C14" s="157">
        <f>ROUNDUP((Заработок!D14/4)*1.25, 0)</f>
        <v>729</v>
      </c>
      <c r="D14" s="150">
        <f>ROUNDUP((Заработок!D14/2)*1.25, 0)</f>
        <v>1457</v>
      </c>
      <c r="E14" s="150">
        <f>ROUNDUP((Заработок!D14)*1.25, 0)</f>
        <v>2913</v>
      </c>
      <c r="F14" s="225">
        <f>ROUNDUP((Заработок!D14/6)*1.25, 0)</f>
        <v>486</v>
      </c>
      <c r="G14" s="158">
        <f>ROUNDUP((Заработок!D14/8)*1.25, 0)</f>
        <v>365</v>
      </c>
      <c r="H14" s="157"/>
      <c r="I14" s="160"/>
      <c r="J14" s="92">
        <v>1</v>
      </c>
      <c r="L14">
        <v>1.03</v>
      </c>
    </row>
    <row r="15" spans="1:12" x14ac:dyDescent="0.3">
      <c r="A15" s="71">
        <v>13</v>
      </c>
      <c r="B15" s="56">
        <v>45603</v>
      </c>
      <c r="C15" s="157">
        <f>ROUNDUP((Заработок!D15/4)*1.25, 0)</f>
        <v>750</v>
      </c>
      <c r="D15" s="150">
        <f>ROUNDUP((Заработок!D15/2)*1.25, 0)</f>
        <v>1500</v>
      </c>
      <c r="E15" s="150">
        <f>ROUNDUP((Заработок!D15)*1.25, 0)</f>
        <v>3000</v>
      </c>
      <c r="F15" s="225">
        <f>ROUNDUP((Заработок!D15/6)*1.25, 0)</f>
        <v>500</v>
      </c>
      <c r="G15" s="158">
        <f>ROUNDUP((Заработок!D15/8)*1.25, 0)</f>
        <v>375</v>
      </c>
      <c r="H15" s="157"/>
      <c r="I15" s="160"/>
      <c r="J15" s="92">
        <v>1</v>
      </c>
      <c r="L15">
        <v>1.03</v>
      </c>
    </row>
    <row r="16" spans="1:12" ht="15" thickBot="1" x14ac:dyDescent="0.35">
      <c r="A16" s="19">
        <v>14</v>
      </c>
      <c r="B16" s="72">
        <v>45634</v>
      </c>
      <c r="C16" s="157">
        <f>ROUNDUP((Заработок!D16/4)*1.25, 0)</f>
        <v>780</v>
      </c>
      <c r="D16" s="150">
        <f>ROUNDUP((Заработок!D16/2)*1.25, 0)</f>
        <v>1560</v>
      </c>
      <c r="E16" s="150">
        <f>ROUNDUP((Заработок!D16)*1.25, 0)</f>
        <v>3120</v>
      </c>
      <c r="F16" s="225">
        <f>ROUNDUP((Заработок!D16/6)*1.25, 0)</f>
        <v>520</v>
      </c>
      <c r="G16" s="158">
        <f>ROUNDUP((Заработок!D16/8)*1.25, 0)</f>
        <v>390</v>
      </c>
      <c r="H16" s="161"/>
      <c r="I16" s="162"/>
      <c r="J16" s="93">
        <v>1</v>
      </c>
      <c r="L16">
        <v>1.04</v>
      </c>
    </row>
    <row r="17" spans="1:14" x14ac:dyDescent="0.3">
      <c r="A17" s="63">
        <v>15</v>
      </c>
      <c r="B17" s="64">
        <v>45665</v>
      </c>
      <c r="C17" s="157">
        <f>ROUNDUP((Заработок!D17/4)*1.25, 0)</f>
        <v>812</v>
      </c>
      <c r="D17" s="150">
        <f>ROUNDUP((Заработок!D17/2)*1.25, 0)</f>
        <v>1623</v>
      </c>
      <c r="E17" s="150">
        <f>ROUNDUP((Заработок!D17)*1.25, 0)</f>
        <v>3245</v>
      </c>
      <c r="F17" s="225">
        <f>ROUNDUP((Заработок!D17/6)*1.25, 0)</f>
        <v>541</v>
      </c>
      <c r="G17" s="158">
        <f>ROUNDUP((Заработок!D17/8)*1.25, 0)</f>
        <v>406</v>
      </c>
      <c r="H17" s="155"/>
      <c r="I17" s="156"/>
      <c r="J17" s="91">
        <v>1</v>
      </c>
      <c r="K17">
        <v>3.5000000000000003E-2</v>
      </c>
      <c r="L17">
        <v>1.04</v>
      </c>
    </row>
    <row r="18" spans="1:14" x14ac:dyDescent="0.3">
      <c r="A18" s="65">
        <v>16</v>
      </c>
      <c r="B18" s="57">
        <v>45696</v>
      </c>
      <c r="C18" s="157">
        <f>ROUNDUP((Заработок!D18/4)*1.25, 0)</f>
        <v>844</v>
      </c>
      <c r="D18" s="150">
        <f>ROUNDUP((Заработок!D18/2)*1.25, 0)</f>
        <v>1688</v>
      </c>
      <c r="E18" s="150">
        <f>ROUNDUP((Заработок!D18)*1.25, 0)</f>
        <v>3375</v>
      </c>
      <c r="F18" s="225">
        <f>ROUNDUP((Заработок!D18/6)*1.25, 0)</f>
        <v>563</v>
      </c>
      <c r="G18" s="158">
        <f>ROUNDUP((Заработок!D18/8)*1.25, 0)</f>
        <v>422</v>
      </c>
      <c r="H18" s="159"/>
      <c r="I18" s="160"/>
      <c r="J18" s="92">
        <v>1</v>
      </c>
      <c r="K18">
        <v>7.0000000000000007E-2</v>
      </c>
      <c r="L18">
        <v>1.04</v>
      </c>
      <c r="M18" s="45"/>
      <c r="N18" s="45"/>
    </row>
    <row r="19" spans="1:14" x14ac:dyDescent="0.3">
      <c r="A19" s="65">
        <v>17</v>
      </c>
      <c r="B19" s="57">
        <v>45727</v>
      </c>
      <c r="C19" s="157">
        <f>ROUNDUP((Заработок!D19/4)*1.25, 0)</f>
        <v>878</v>
      </c>
      <c r="D19" s="150">
        <f>ROUNDUP((Заработок!D19/2)*1.25, 0)</f>
        <v>1755</v>
      </c>
      <c r="E19" s="150">
        <f>ROUNDUP((Заработок!D19)*1.25, 0)</f>
        <v>3510</v>
      </c>
      <c r="F19" s="225">
        <f>ROUNDUP((Заработок!D19/6)*1.25, 0)</f>
        <v>585</v>
      </c>
      <c r="G19" s="158">
        <f>ROUNDUP((Заработок!D19/8)*1.25, 0)</f>
        <v>439</v>
      </c>
      <c r="H19" s="159"/>
      <c r="I19" s="160"/>
      <c r="J19" s="92">
        <v>1</v>
      </c>
      <c r="K19">
        <v>0.105</v>
      </c>
      <c r="L19">
        <v>1.04</v>
      </c>
      <c r="M19" s="45"/>
      <c r="N19" s="45"/>
    </row>
    <row r="20" spans="1:14" ht="15" thickBot="1" x14ac:dyDescent="0.35">
      <c r="A20" s="65">
        <v>18</v>
      </c>
      <c r="B20" s="57">
        <v>45758</v>
      </c>
      <c r="C20" s="157">
        <f>ROUNDUP((Заработок!D20/4)*1.25, 0)</f>
        <v>913</v>
      </c>
      <c r="D20" s="150">
        <f>ROUNDUP((Заработок!D20/2)*1.25, 0)</f>
        <v>1825</v>
      </c>
      <c r="E20" s="150">
        <f>ROUNDUP((Заработок!D20)*1.25, 0)</f>
        <v>3650</v>
      </c>
      <c r="F20" s="225">
        <f>ROUNDUP((Заработок!D20/6)*1.25, 0)</f>
        <v>609</v>
      </c>
      <c r="G20" s="158">
        <f>ROUNDUP((Заработок!D20/8)*1.25, 0)</f>
        <v>457</v>
      </c>
      <c r="H20" s="159"/>
      <c r="I20" s="160"/>
      <c r="J20" s="93">
        <v>1</v>
      </c>
      <c r="K20">
        <v>0.14000000000000001</v>
      </c>
      <c r="L20">
        <v>1.04</v>
      </c>
      <c r="M20" s="45"/>
      <c r="N20" s="45"/>
    </row>
    <row r="21" spans="1:14" x14ac:dyDescent="0.3">
      <c r="A21" s="65">
        <v>19</v>
      </c>
      <c r="B21" s="57">
        <v>45789</v>
      </c>
      <c r="C21" s="157">
        <f>ROUNDUP((Заработок!D21/4)*1.25, 0)</f>
        <v>949</v>
      </c>
      <c r="D21" s="150">
        <f>ROUNDUP((Заработок!D21/2)*1.25, 0)</f>
        <v>1898</v>
      </c>
      <c r="E21" s="150">
        <f>ROUNDUP((Заработок!D21)*1.25, 0)</f>
        <v>3796</v>
      </c>
      <c r="F21" s="225">
        <f>ROUNDUP((Заработок!D21/6)*1.25, 0)</f>
        <v>633</v>
      </c>
      <c r="G21" s="158">
        <f>ROUNDUP((Заработок!D21/8)*1.25, 0)</f>
        <v>475</v>
      </c>
      <c r="H21" s="159"/>
      <c r="I21" s="160"/>
      <c r="J21" s="91">
        <v>1</v>
      </c>
      <c r="K21">
        <v>0.17499999999999999</v>
      </c>
      <c r="L21">
        <v>1.04</v>
      </c>
      <c r="M21" s="143"/>
      <c r="N21" s="45"/>
    </row>
    <row r="22" spans="1:14" x14ac:dyDescent="0.3">
      <c r="A22" s="65">
        <v>20</v>
      </c>
      <c r="B22" s="57">
        <v>45820</v>
      </c>
      <c r="C22" s="157">
        <f>ROUNDUP((Заработок!D22/4)*1.25, 0)</f>
        <v>987</v>
      </c>
      <c r="D22" s="150">
        <f>ROUNDUP((Заработок!D22/2)*1.25, 0)</f>
        <v>1974</v>
      </c>
      <c r="E22" s="150">
        <f>ROUNDUP((Заработок!D22)*1.25, 0)</f>
        <v>3948</v>
      </c>
      <c r="F22" s="225">
        <f>ROUNDUP((Заработок!D22/6)*1.25, 0)</f>
        <v>658</v>
      </c>
      <c r="G22" s="158">
        <f>ROUNDUP((Заработок!D22/8)*1.25, 0)</f>
        <v>494</v>
      </c>
      <c r="H22" s="159"/>
      <c r="I22" s="160"/>
      <c r="J22" s="92">
        <v>1</v>
      </c>
      <c r="K22">
        <v>0.21</v>
      </c>
      <c r="L22">
        <v>1.04</v>
      </c>
      <c r="M22" s="45"/>
      <c r="N22" s="143"/>
    </row>
    <row r="23" spans="1:14" ht="15" thickBot="1" x14ac:dyDescent="0.35">
      <c r="A23" s="65">
        <v>21</v>
      </c>
      <c r="B23" s="57">
        <v>45851</v>
      </c>
      <c r="C23" s="157">
        <f>ROUNDUP((Заработок!D23/4)*1.25, 0)</f>
        <v>1027</v>
      </c>
      <c r="D23" s="150">
        <f>ROUNDUP((Заработок!D23/2)*1.25, 0)</f>
        <v>2053</v>
      </c>
      <c r="E23" s="150">
        <f>ROUNDUP((Заработок!D23)*1.25, 0)</f>
        <v>4106</v>
      </c>
      <c r="F23" s="225">
        <f>ROUNDUP((Заработок!D23/6)*1.25, 0)</f>
        <v>685</v>
      </c>
      <c r="G23" s="158">
        <f>ROUNDUP((Заработок!D23/8)*1.25, 0)</f>
        <v>514</v>
      </c>
      <c r="H23" s="159"/>
      <c r="I23" s="160"/>
      <c r="J23" s="93">
        <v>1</v>
      </c>
      <c r="K23">
        <v>0.245</v>
      </c>
      <c r="L23">
        <v>1.04</v>
      </c>
      <c r="M23" s="45"/>
      <c r="N23" s="45"/>
    </row>
    <row r="24" spans="1:14" x14ac:dyDescent="0.3">
      <c r="A24" s="65">
        <v>22</v>
      </c>
      <c r="B24" s="57">
        <v>45882</v>
      </c>
      <c r="C24" s="157">
        <f>ROUNDUP((Заработок!D24/4)*1.25, 0)</f>
        <v>1068</v>
      </c>
      <c r="D24" s="150">
        <f>ROUNDUP((Заработок!D24/2)*1.25, 0)</f>
        <v>2135</v>
      </c>
      <c r="E24" s="150">
        <f>ROUNDUP((Заработок!D24)*1.25, 0)</f>
        <v>4270</v>
      </c>
      <c r="F24" s="225">
        <f>ROUNDUP((Заработок!D24/6)*1.25, 0)</f>
        <v>712</v>
      </c>
      <c r="G24" s="158">
        <f>ROUNDUP((Заработок!D24/8)*1.25, 0)</f>
        <v>534</v>
      </c>
      <c r="H24" s="159"/>
      <c r="I24" s="160"/>
      <c r="J24" s="91">
        <v>1</v>
      </c>
      <c r="K24">
        <v>0.28000000000000003</v>
      </c>
      <c r="L24">
        <v>1.04</v>
      </c>
      <c r="M24" s="45"/>
      <c r="N24" s="45"/>
    </row>
    <row r="25" spans="1:14" x14ac:dyDescent="0.3">
      <c r="A25" s="65">
        <v>23</v>
      </c>
      <c r="B25" s="57">
        <v>45913</v>
      </c>
      <c r="C25" s="157">
        <f>ROUNDUP((Заработок!D25/4)*1.25, 0)</f>
        <v>1111</v>
      </c>
      <c r="D25" s="150">
        <f>ROUNDUP((Заработок!D25/2)*1.25, 0)</f>
        <v>2221</v>
      </c>
      <c r="E25" s="150">
        <f>ROUNDUP((Заработок!D25)*1.25, 0)</f>
        <v>4441</v>
      </c>
      <c r="F25" s="225">
        <f>ROUNDUP((Заработок!D25/6)*1.25, 0)</f>
        <v>741</v>
      </c>
      <c r="G25" s="158">
        <f>ROUNDUP((Заработок!D25/8)*1.25, 0)</f>
        <v>556</v>
      </c>
      <c r="H25" s="159"/>
      <c r="I25" s="160"/>
      <c r="J25" s="92">
        <v>1</v>
      </c>
      <c r="K25">
        <v>0.315</v>
      </c>
      <c r="L25">
        <v>1.04</v>
      </c>
      <c r="M25" s="143"/>
      <c r="N25" s="45"/>
    </row>
    <row r="26" spans="1:14" x14ac:dyDescent="0.3">
      <c r="A26" s="65">
        <v>24</v>
      </c>
      <c r="B26" s="57">
        <v>45944</v>
      </c>
      <c r="C26" s="157">
        <f>ROUNDUP((Заработок!D26/4)*1.25, 0)</f>
        <v>1155</v>
      </c>
      <c r="D26" s="150">
        <f>ROUNDUP((Заработок!D26/2)*1.25, 0)</f>
        <v>2309</v>
      </c>
      <c r="E26" s="150">
        <f>ROUNDUP((Заработок!D26)*1.25, 0)</f>
        <v>4618</v>
      </c>
      <c r="F26" s="225">
        <f>ROUNDUP((Заработок!D26/6)*1.25, 0)</f>
        <v>770</v>
      </c>
      <c r="G26" s="158">
        <f>ROUNDUP((Заработок!D26/8)*1.25, 0)</f>
        <v>578</v>
      </c>
      <c r="H26" s="159"/>
      <c r="I26" s="160"/>
      <c r="J26" s="92">
        <v>1</v>
      </c>
      <c r="K26">
        <v>0.35</v>
      </c>
      <c r="L26">
        <v>1.04</v>
      </c>
      <c r="M26" s="45"/>
      <c r="N26" s="143"/>
    </row>
    <row r="27" spans="1:14" x14ac:dyDescent="0.3">
      <c r="A27" s="65">
        <v>25</v>
      </c>
      <c r="B27" s="57">
        <v>45975</v>
      </c>
      <c r="C27" s="157">
        <f>ROUNDUP((Заработок!D27/4)*1.25, 0)</f>
        <v>1201</v>
      </c>
      <c r="D27" s="150">
        <f>ROUNDUP((Заработок!D27/2)*1.25, 0)</f>
        <v>2402</v>
      </c>
      <c r="E27" s="150">
        <f>ROUNDUP((Заработок!D27)*1.25, 0)</f>
        <v>4803</v>
      </c>
      <c r="F27" s="225">
        <f>ROUNDUP((Заработок!D27/6)*1.25, 0)</f>
        <v>801</v>
      </c>
      <c r="G27" s="158">
        <f>ROUNDUP((Заработок!D27/8)*1.25, 0)</f>
        <v>601</v>
      </c>
      <c r="H27" s="159"/>
      <c r="I27" s="160"/>
      <c r="J27" s="92">
        <v>1</v>
      </c>
      <c r="K27">
        <v>0.38500000000000001</v>
      </c>
      <c r="L27">
        <v>1.04</v>
      </c>
      <c r="M27" s="45"/>
      <c r="N27" s="45"/>
    </row>
    <row r="28" spans="1:14" ht="15" thickBot="1" x14ac:dyDescent="0.35">
      <c r="A28" s="66">
        <v>26</v>
      </c>
      <c r="B28" s="67">
        <v>46006</v>
      </c>
      <c r="C28" s="157">
        <f>ROUNDUP((Заработок!D28/4)*1.25, 0)</f>
        <v>1249</v>
      </c>
      <c r="D28" s="150">
        <f>ROUNDUP((Заработок!D28/2)*1.25, 0)</f>
        <v>2498</v>
      </c>
      <c r="E28" s="150">
        <f>ROUNDUP((Заработок!D28)*1.25, 0)</f>
        <v>4995</v>
      </c>
      <c r="F28" s="225">
        <f>ROUNDUP((Заработок!D28/6)*1.25, 0)</f>
        <v>833</v>
      </c>
      <c r="G28" s="158">
        <f>ROUNDUP((Заработок!D28/8)*1.25, 0)</f>
        <v>625</v>
      </c>
      <c r="H28" s="163"/>
      <c r="I28" s="162"/>
      <c r="J28" s="93">
        <v>1</v>
      </c>
      <c r="K28">
        <v>0.42</v>
      </c>
      <c r="L28">
        <v>1.04</v>
      </c>
      <c r="M28" s="142"/>
      <c r="N28" s="142"/>
    </row>
    <row r="29" spans="1:14" x14ac:dyDescent="0.3">
      <c r="A29" s="73">
        <v>27</v>
      </c>
      <c r="B29" s="74">
        <v>46037</v>
      </c>
      <c r="C29" s="157">
        <f>ROUNDUP((Заработок!D29/4)*1.25, 0)</f>
        <v>1299</v>
      </c>
      <c r="D29" s="150">
        <f>ROUNDUP((Заработок!D29/2)*1.25, 0)</f>
        <v>2598</v>
      </c>
      <c r="E29" s="150">
        <f>ROUNDUP((Заработок!D29)*1.25, 0)</f>
        <v>5195</v>
      </c>
      <c r="F29" s="225">
        <f>ROUNDUP((Заработок!D29/6)*1.25, 0)</f>
        <v>866</v>
      </c>
      <c r="G29" s="158">
        <f>ROUNDUP((Заработок!D29/8)*1.25, 0)</f>
        <v>650</v>
      </c>
      <c r="H29" s="155"/>
      <c r="I29" s="156"/>
      <c r="J29">
        <v>1</v>
      </c>
      <c r="K29">
        <v>0.25</v>
      </c>
      <c r="L29">
        <v>1.04</v>
      </c>
      <c r="M29" s="144"/>
      <c r="N29" s="144"/>
    </row>
    <row r="30" spans="1:14" x14ac:dyDescent="0.3">
      <c r="A30" s="75">
        <v>28</v>
      </c>
      <c r="B30" s="58">
        <v>46068</v>
      </c>
      <c r="C30" s="157">
        <f>ROUNDUP((Заработок!D30/4)*1.25, 0)</f>
        <v>1351</v>
      </c>
      <c r="D30" s="150">
        <f>ROUNDUP((Заработок!D30/2)*1.25, 0)</f>
        <v>2702</v>
      </c>
      <c r="E30" s="150">
        <f>ROUNDUP((Заработок!D30)*1.25, 0)</f>
        <v>5403</v>
      </c>
      <c r="F30" s="225">
        <f>ROUNDUP((Заработок!D30/6)*1.25, 0)</f>
        <v>901</v>
      </c>
      <c r="G30" s="158">
        <f>ROUNDUP((Заработок!D30/8)*1.25, 0)</f>
        <v>676</v>
      </c>
      <c r="H30" s="159">
        <v>90</v>
      </c>
      <c r="I30" s="160">
        <f>H30*(N30+M30)</f>
        <v>900</v>
      </c>
      <c r="J30">
        <v>1</v>
      </c>
      <c r="K30">
        <v>0.5</v>
      </c>
      <c r="L30">
        <v>1.04</v>
      </c>
      <c r="M30" s="46">
        <v>5</v>
      </c>
      <c r="N30" s="46">
        <v>5</v>
      </c>
    </row>
    <row r="31" spans="1:14" x14ac:dyDescent="0.3">
      <c r="A31" s="75">
        <v>29</v>
      </c>
      <c r="B31" s="58">
        <v>46099</v>
      </c>
      <c r="C31" s="157">
        <f>ROUNDUP((Заработок!D31/4)*1.25, 0)</f>
        <v>1405</v>
      </c>
      <c r="D31" s="150">
        <f>ROUNDUP((Заработок!D31/2)*1.25, 0)</f>
        <v>2810</v>
      </c>
      <c r="E31" s="150">
        <f>ROUNDUP((Заработок!D31)*1.25, 0)</f>
        <v>5619</v>
      </c>
      <c r="F31" s="225">
        <f>ROUNDUP((Заработок!D31/6)*1.25, 0)</f>
        <v>937</v>
      </c>
      <c r="G31" s="158">
        <f>ROUNDUP((Заработок!D31/8)*1.25, 0)</f>
        <v>703</v>
      </c>
      <c r="H31" s="159">
        <v>90</v>
      </c>
      <c r="I31" s="160">
        <f t="shared" ref="I31:I63" si="0">H31*(N31+M31)</f>
        <v>900</v>
      </c>
      <c r="J31">
        <v>1</v>
      </c>
      <c r="K31">
        <v>0.5</v>
      </c>
      <c r="L31">
        <v>1.04</v>
      </c>
      <c r="M31" s="46">
        <v>5</v>
      </c>
      <c r="N31" s="46">
        <v>5</v>
      </c>
    </row>
    <row r="32" spans="1:14" x14ac:dyDescent="0.3">
      <c r="A32" s="75">
        <v>30</v>
      </c>
      <c r="B32" s="58">
        <v>46130</v>
      </c>
      <c r="C32" s="157">
        <f>ROUNDUP((Заработок!D32/4)*1.25, 0)</f>
        <v>1461</v>
      </c>
      <c r="D32" s="150">
        <f>ROUNDUP((Заработок!D32/2)*1.25, 0)</f>
        <v>2922</v>
      </c>
      <c r="E32" s="150">
        <f>ROUNDUP((Заработок!D32)*1.25, 0)</f>
        <v>5843</v>
      </c>
      <c r="F32" s="225">
        <f>ROUNDUP((Заработок!D32/6)*1.25, 0)</f>
        <v>974</v>
      </c>
      <c r="G32" s="158">
        <f>ROUNDUP((Заработок!D32/8)*1.25, 0)</f>
        <v>731</v>
      </c>
      <c r="H32" s="159">
        <v>90</v>
      </c>
      <c r="I32" s="160">
        <f t="shared" si="0"/>
        <v>900</v>
      </c>
      <c r="J32">
        <v>1</v>
      </c>
      <c r="K32">
        <v>0.5</v>
      </c>
      <c r="L32">
        <v>1.04</v>
      </c>
      <c r="M32" s="46">
        <v>5</v>
      </c>
      <c r="N32" s="46">
        <v>5</v>
      </c>
    </row>
    <row r="33" spans="1:14" x14ac:dyDescent="0.3">
      <c r="A33" s="75">
        <v>31</v>
      </c>
      <c r="B33" s="58">
        <v>46161</v>
      </c>
      <c r="C33" s="157">
        <f>ROUNDUP((Заработок!D33/4)*1.25, 0)</f>
        <v>1520</v>
      </c>
      <c r="D33" s="150">
        <f>ROUNDUP((Заработок!D33/2)*1.25, 0)</f>
        <v>3039</v>
      </c>
      <c r="E33" s="150">
        <f>ROUNDUP((Заработок!D33)*1.25, 0)</f>
        <v>6077</v>
      </c>
      <c r="F33" s="225">
        <f>ROUNDUP((Заработок!D33/6)*1.25, 0)</f>
        <v>1013</v>
      </c>
      <c r="G33" s="158">
        <f>ROUNDUP((Заработок!D33/8)*1.25, 0)</f>
        <v>760</v>
      </c>
      <c r="H33" s="159">
        <v>90</v>
      </c>
      <c r="I33" s="160">
        <f t="shared" si="0"/>
        <v>900</v>
      </c>
      <c r="J33">
        <v>1</v>
      </c>
      <c r="K33">
        <v>0.5</v>
      </c>
      <c r="L33">
        <v>1.04</v>
      </c>
      <c r="M33" s="46">
        <v>5</v>
      </c>
      <c r="N33" s="46">
        <v>5</v>
      </c>
    </row>
    <row r="34" spans="1:14" x14ac:dyDescent="0.3">
      <c r="A34" s="75">
        <v>32</v>
      </c>
      <c r="B34" s="58">
        <v>46192</v>
      </c>
      <c r="C34" s="157">
        <f>ROUNDUP((Заработок!D34/4)*1.25, 0)</f>
        <v>1580</v>
      </c>
      <c r="D34" s="150">
        <f>ROUNDUP((Заработок!D34/2)*1.25, 0)</f>
        <v>3160</v>
      </c>
      <c r="E34" s="150">
        <f>ROUNDUP((Заработок!D34)*1.25, 0)</f>
        <v>6320</v>
      </c>
      <c r="F34" s="225">
        <f>ROUNDUP((Заработок!D34/6)*1.25, 0)</f>
        <v>1054</v>
      </c>
      <c r="G34" s="158">
        <f>ROUNDUP((Заработок!D34/8)*1.25, 0)</f>
        <v>790</v>
      </c>
      <c r="H34" s="159"/>
      <c r="I34" s="160">
        <f t="shared" si="0"/>
        <v>0</v>
      </c>
      <c r="J34">
        <v>1</v>
      </c>
      <c r="K34">
        <v>0.5</v>
      </c>
      <c r="L34">
        <v>1.04</v>
      </c>
      <c r="M34" s="144"/>
      <c r="N34" s="144"/>
    </row>
    <row r="35" spans="1:14" x14ac:dyDescent="0.3">
      <c r="A35" s="75">
        <v>33</v>
      </c>
      <c r="B35" s="58">
        <v>46223</v>
      </c>
      <c r="C35" s="157">
        <f>ROUNDUP((Заработок!D35/4)*1.25, 0)</f>
        <v>1644</v>
      </c>
      <c r="D35" s="150">
        <f>ROUNDUP((Заработок!D35/2)*1.25, 0)</f>
        <v>3287</v>
      </c>
      <c r="E35" s="150">
        <f>ROUNDUP((Заработок!D35)*1.25, 0)</f>
        <v>6573</v>
      </c>
      <c r="F35" s="225">
        <f>ROUNDUP((Заработок!D35/6)*1.25, 0)</f>
        <v>1096</v>
      </c>
      <c r="G35" s="158">
        <f>ROUNDUP((Заработок!D35/8)*1.25, 0)</f>
        <v>822</v>
      </c>
      <c r="H35" s="159"/>
      <c r="I35" s="160">
        <f t="shared" si="0"/>
        <v>0</v>
      </c>
      <c r="J35">
        <v>1</v>
      </c>
      <c r="K35">
        <v>0.5</v>
      </c>
      <c r="L35">
        <v>1.04</v>
      </c>
      <c r="M35" s="145"/>
      <c r="N35" s="144"/>
    </row>
    <row r="36" spans="1:14" x14ac:dyDescent="0.3">
      <c r="A36" s="75">
        <v>34</v>
      </c>
      <c r="B36" s="58">
        <v>46254</v>
      </c>
      <c r="C36" s="157">
        <f>ROUNDUP((Заработок!D36/4)*1.25, 0)</f>
        <v>1709</v>
      </c>
      <c r="D36" s="150">
        <f>ROUNDUP((Заработок!D36/2)*1.25, 0)</f>
        <v>3418</v>
      </c>
      <c r="E36" s="150">
        <f>ROUNDUP((Заработок!D36)*1.25, 0)</f>
        <v>6836</v>
      </c>
      <c r="F36" s="225">
        <f>ROUNDUP((Заработок!D36/6)*1.25, 0)</f>
        <v>1140</v>
      </c>
      <c r="G36" s="158">
        <f>ROUNDUP((Заработок!D36/8)*1.25, 0)</f>
        <v>855</v>
      </c>
      <c r="H36" s="159">
        <v>100</v>
      </c>
      <c r="I36" s="160">
        <f t="shared" si="0"/>
        <v>1200</v>
      </c>
      <c r="J36">
        <v>1</v>
      </c>
      <c r="K36">
        <v>0.5</v>
      </c>
      <c r="L36">
        <v>1.04</v>
      </c>
      <c r="M36" s="46">
        <v>6</v>
      </c>
      <c r="N36" s="46">
        <v>6</v>
      </c>
    </row>
    <row r="37" spans="1:14" x14ac:dyDescent="0.3">
      <c r="A37" s="75">
        <v>35</v>
      </c>
      <c r="B37" s="58">
        <v>46285</v>
      </c>
      <c r="C37" s="157">
        <f>ROUNDUP((Заработок!D37/4)*1.25, 0)</f>
        <v>1778</v>
      </c>
      <c r="D37" s="150">
        <f>ROUNDUP((Заработок!D37/2)*1.25, 0)</f>
        <v>3555</v>
      </c>
      <c r="E37" s="150">
        <f>ROUNDUP((Заработок!D37)*1.25, 0)</f>
        <v>7109</v>
      </c>
      <c r="F37" s="225">
        <f>ROUNDUP((Заработок!D37/6)*1.25, 0)</f>
        <v>1185</v>
      </c>
      <c r="G37" s="158">
        <f>ROUNDUP((Заработок!D37/8)*1.25, 0)</f>
        <v>889</v>
      </c>
      <c r="H37" s="159">
        <v>100</v>
      </c>
      <c r="I37" s="160">
        <f t="shared" si="0"/>
        <v>1200</v>
      </c>
      <c r="J37">
        <v>1</v>
      </c>
      <c r="K37">
        <v>0.5</v>
      </c>
      <c r="L37">
        <v>1.04</v>
      </c>
      <c r="M37" s="46">
        <v>6</v>
      </c>
      <c r="N37" s="46">
        <v>6</v>
      </c>
    </row>
    <row r="38" spans="1:14" x14ac:dyDescent="0.3">
      <c r="A38" s="75">
        <v>36</v>
      </c>
      <c r="B38" s="58">
        <v>46316</v>
      </c>
      <c r="C38" s="157">
        <f>ROUNDUP((Заработок!D38/4)*1.25, 0)</f>
        <v>1849</v>
      </c>
      <c r="D38" s="150">
        <f>ROUNDUP((Заработок!D38/2)*1.25, 0)</f>
        <v>3697</v>
      </c>
      <c r="E38" s="150">
        <f>ROUNDUP((Заработок!D38)*1.25, 0)</f>
        <v>7394</v>
      </c>
      <c r="F38" s="225">
        <f>ROUNDUP((Заработок!D38/6)*1.25, 0)</f>
        <v>1233</v>
      </c>
      <c r="G38" s="158">
        <f>ROUNDUP((Заработок!D38/8)*1.25, 0)</f>
        <v>925</v>
      </c>
      <c r="H38" s="159">
        <v>100</v>
      </c>
      <c r="I38" s="160">
        <f t="shared" si="0"/>
        <v>1200</v>
      </c>
      <c r="J38">
        <v>1</v>
      </c>
      <c r="K38">
        <v>0.5</v>
      </c>
      <c r="L38">
        <v>1.04</v>
      </c>
      <c r="M38" s="46">
        <v>6</v>
      </c>
      <c r="N38" s="46">
        <v>6</v>
      </c>
    </row>
    <row r="39" spans="1:14" x14ac:dyDescent="0.3">
      <c r="A39" s="75">
        <v>37</v>
      </c>
      <c r="B39" s="58">
        <v>46347</v>
      </c>
      <c r="C39" s="157">
        <f>ROUNDUP((Заработок!D39/4)*1.25, 0)</f>
        <v>1923</v>
      </c>
      <c r="D39" s="150">
        <f>ROUNDUP((Заработок!D39/2)*1.25, 0)</f>
        <v>3845</v>
      </c>
      <c r="E39" s="150">
        <f>ROUNDUP((Заработок!D39)*1.25, 0)</f>
        <v>7689</v>
      </c>
      <c r="F39" s="225">
        <f>ROUNDUP((Заработок!D39/6)*1.25, 0)</f>
        <v>1282</v>
      </c>
      <c r="G39" s="158">
        <f>ROUNDUP((Заработок!D39/8)*1.25, 0)</f>
        <v>962</v>
      </c>
      <c r="H39" s="159">
        <v>100</v>
      </c>
      <c r="I39" s="160">
        <f t="shared" si="0"/>
        <v>1200</v>
      </c>
      <c r="J39">
        <v>1</v>
      </c>
      <c r="K39">
        <v>0.5</v>
      </c>
      <c r="L39">
        <v>1.04</v>
      </c>
      <c r="M39" s="46">
        <v>6</v>
      </c>
      <c r="N39" s="46">
        <v>6</v>
      </c>
    </row>
    <row r="40" spans="1:14" ht="15" thickBot="1" x14ac:dyDescent="0.35">
      <c r="A40" s="76">
        <v>38</v>
      </c>
      <c r="B40" s="77">
        <v>46378</v>
      </c>
      <c r="C40" s="157">
        <f>ROUNDUP((Заработок!D40/4)*1.25, 0)</f>
        <v>2000</v>
      </c>
      <c r="D40" s="150">
        <f>ROUNDUP((Заработок!D40/2)*1.25, 0)</f>
        <v>3999</v>
      </c>
      <c r="E40" s="150">
        <f>ROUNDUP((Заработок!D40)*1.25, 0)</f>
        <v>7997</v>
      </c>
      <c r="F40" s="225">
        <f>ROUNDUP((Заработок!D40/6)*1.25, 0)</f>
        <v>1333</v>
      </c>
      <c r="G40" s="158">
        <f>ROUNDUP((Заработок!D40/8)*1.25, 0)</f>
        <v>1000</v>
      </c>
      <c r="H40" s="163"/>
      <c r="I40" s="162">
        <f t="shared" si="0"/>
        <v>0</v>
      </c>
      <c r="J40">
        <v>1</v>
      </c>
      <c r="K40">
        <v>0.25</v>
      </c>
      <c r="L40">
        <v>1.04</v>
      </c>
      <c r="M40" s="144"/>
      <c r="N40" s="144"/>
    </row>
    <row r="41" spans="1:14" x14ac:dyDescent="0.3">
      <c r="A41" s="4">
        <v>39</v>
      </c>
      <c r="B41" s="78">
        <v>46409</v>
      </c>
      <c r="C41" s="157">
        <f>ROUNDUP((Заработок!D41/4)*1.25, 0)</f>
        <v>2080</v>
      </c>
      <c r="D41" s="150">
        <f>ROUNDUP((Заработок!D41/2)*1.25, 0)</f>
        <v>4159</v>
      </c>
      <c r="E41" s="150">
        <f>ROUNDUP((Заработок!D41)*1.25, 0)</f>
        <v>8317</v>
      </c>
      <c r="F41" s="225">
        <f>ROUNDUP((Заработок!D41/6)*1.25, 0)</f>
        <v>1387</v>
      </c>
      <c r="G41" s="158">
        <f>ROUNDUP((Заработок!D41/8)*1.25, 0)</f>
        <v>1040</v>
      </c>
      <c r="H41" s="155"/>
      <c r="I41" s="156">
        <f t="shared" si="0"/>
        <v>0</v>
      </c>
      <c r="J41">
        <v>1</v>
      </c>
      <c r="K41">
        <v>0.25</v>
      </c>
      <c r="L41">
        <v>1.04</v>
      </c>
      <c r="M41" s="144"/>
      <c r="N41" s="144"/>
    </row>
    <row r="42" spans="1:14" x14ac:dyDescent="0.3">
      <c r="A42" s="79">
        <v>40</v>
      </c>
      <c r="B42" s="60">
        <v>46440</v>
      </c>
      <c r="C42" s="157">
        <f>ROUNDUP((Заработок!D42/4)*1.25, 0)</f>
        <v>2163</v>
      </c>
      <c r="D42" s="150">
        <f>ROUNDUP((Заработок!D42/2)*1.25, 0)</f>
        <v>4325</v>
      </c>
      <c r="E42" s="150">
        <f>ROUNDUP((Заработок!D42)*1.25, 0)</f>
        <v>8649</v>
      </c>
      <c r="F42" s="225">
        <f>ROUNDUP((Заработок!D42/6)*1.25, 0)</f>
        <v>1442</v>
      </c>
      <c r="G42" s="158">
        <f>ROUNDUP((Заработок!D42/8)*1.25, 0)</f>
        <v>1082</v>
      </c>
      <c r="H42" s="159">
        <v>110</v>
      </c>
      <c r="I42" s="160">
        <f t="shared" si="0"/>
        <v>1540</v>
      </c>
      <c r="J42">
        <v>1</v>
      </c>
      <c r="K42">
        <v>0.5</v>
      </c>
      <c r="L42">
        <v>1.04</v>
      </c>
      <c r="M42" s="46">
        <v>7</v>
      </c>
      <c r="N42" s="46">
        <v>7</v>
      </c>
    </row>
    <row r="43" spans="1:14" x14ac:dyDescent="0.3">
      <c r="A43" s="79">
        <v>41</v>
      </c>
      <c r="B43" s="60">
        <v>46471</v>
      </c>
      <c r="C43" s="157">
        <f>ROUNDUP((Заработок!D43/4)*1.25, 0)</f>
        <v>2249</v>
      </c>
      <c r="D43" s="150">
        <f>ROUNDUP((Заработок!D43/2)*1.25, 0)</f>
        <v>4498</v>
      </c>
      <c r="E43" s="150">
        <f>ROUNDUP((Заработок!D43)*1.25, 0)</f>
        <v>8995</v>
      </c>
      <c r="F43" s="225">
        <f>ROUNDUP((Заработок!D43/6)*1.25, 0)</f>
        <v>1500</v>
      </c>
      <c r="G43" s="158">
        <f>ROUNDUP((Заработок!D43/8)*1.25, 0)</f>
        <v>1125</v>
      </c>
      <c r="H43" s="159">
        <v>110</v>
      </c>
      <c r="I43" s="160">
        <f t="shared" si="0"/>
        <v>1540</v>
      </c>
      <c r="J43">
        <v>1</v>
      </c>
      <c r="K43">
        <v>0.5</v>
      </c>
      <c r="L43">
        <v>1.04</v>
      </c>
      <c r="M43" s="46">
        <v>7</v>
      </c>
      <c r="N43" s="46">
        <v>7</v>
      </c>
    </row>
    <row r="44" spans="1:14" x14ac:dyDescent="0.3">
      <c r="A44" s="79">
        <v>42</v>
      </c>
      <c r="B44" s="60">
        <v>46502</v>
      </c>
      <c r="C44" s="157">
        <f>ROUNDUP((Заработок!D44/4)*1.25, 0)</f>
        <v>2339</v>
      </c>
      <c r="D44" s="150">
        <f>ROUNDUP((Заработок!D44/2)*1.25, 0)</f>
        <v>4678</v>
      </c>
      <c r="E44" s="150">
        <f>ROUNDUP((Заработок!D44)*1.25, 0)</f>
        <v>9355</v>
      </c>
      <c r="F44" s="225">
        <f>ROUNDUP((Заработок!D44/6)*1.25, 0)</f>
        <v>1560</v>
      </c>
      <c r="G44" s="158">
        <f>ROUNDUP((Заработок!D44/8)*1.25, 0)</f>
        <v>1170</v>
      </c>
      <c r="H44" s="159">
        <v>110</v>
      </c>
      <c r="I44" s="160">
        <f t="shared" si="0"/>
        <v>1540</v>
      </c>
      <c r="J44">
        <v>1</v>
      </c>
      <c r="K44">
        <v>0.5</v>
      </c>
      <c r="L44">
        <v>1.04</v>
      </c>
      <c r="M44" s="46">
        <v>7</v>
      </c>
      <c r="N44" s="46">
        <v>7</v>
      </c>
    </row>
    <row r="45" spans="1:14" x14ac:dyDescent="0.3">
      <c r="A45" s="79">
        <v>43</v>
      </c>
      <c r="B45" s="60">
        <v>46533</v>
      </c>
      <c r="C45" s="157">
        <f>ROUNDUP((Заработок!D45/4)*1.25, 0)</f>
        <v>2433</v>
      </c>
      <c r="D45" s="150">
        <f>ROUNDUP((Заработок!D45/2)*1.25, 0)</f>
        <v>4865</v>
      </c>
      <c r="E45" s="150">
        <f>ROUNDUP((Заработок!D45)*1.25, 0)</f>
        <v>9729</v>
      </c>
      <c r="F45" s="225">
        <f>ROUNDUP((Заработок!D45/6)*1.25, 0)</f>
        <v>1622</v>
      </c>
      <c r="G45" s="158">
        <f>ROUNDUP((Заработок!D45/8)*1.25, 0)</f>
        <v>1217</v>
      </c>
      <c r="H45" s="159">
        <v>110</v>
      </c>
      <c r="I45" s="160">
        <f t="shared" si="0"/>
        <v>1540</v>
      </c>
      <c r="J45">
        <v>1</v>
      </c>
      <c r="K45">
        <v>0.5</v>
      </c>
      <c r="L45">
        <v>1.04</v>
      </c>
      <c r="M45" s="46">
        <v>7</v>
      </c>
      <c r="N45" s="46">
        <v>7</v>
      </c>
    </row>
    <row r="46" spans="1:14" x14ac:dyDescent="0.3">
      <c r="A46" s="79">
        <v>44</v>
      </c>
      <c r="B46" s="60">
        <v>46564</v>
      </c>
      <c r="C46" s="157">
        <f>ROUNDUP((Заработок!D46/4)*1.25, 0)</f>
        <v>2530</v>
      </c>
      <c r="D46" s="150">
        <f>ROUNDUP((Заработок!D46/2)*1.25, 0)</f>
        <v>5059</v>
      </c>
      <c r="E46" s="150">
        <f>ROUNDUP((Заработок!D46)*1.25, 0)</f>
        <v>10118</v>
      </c>
      <c r="F46" s="225">
        <f>ROUNDUP((Заработок!D46/6)*1.25, 0)</f>
        <v>1687</v>
      </c>
      <c r="G46" s="158">
        <f>ROUNDUP((Заработок!D46/8)*1.25, 0)</f>
        <v>1265</v>
      </c>
      <c r="H46" s="159"/>
      <c r="I46" s="160">
        <f t="shared" si="0"/>
        <v>0</v>
      </c>
      <c r="J46">
        <v>1</v>
      </c>
      <c r="K46">
        <v>0.5</v>
      </c>
      <c r="L46">
        <v>1.04</v>
      </c>
      <c r="M46" s="144"/>
      <c r="N46" s="144"/>
    </row>
    <row r="47" spans="1:14" x14ac:dyDescent="0.3">
      <c r="A47" s="79">
        <v>45</v>
      </c>
      <c r="B47" s="60">
        <v>46595</v>
      </c>
      <c r="C47" s="157">
        <f>ROUNDUP((Заработок!D47/4)*1.25, 0)</f>
        <v>2631</v>
      </c>
      <c r="D47" s="150">
        <f>ROUNDUP((Заработок!D47/2)*1.25, 0)</f>
        <v>5262</v>
      </c>
      <c r="E47" s="150">
        <f>ROUNDUP((Заработок!D47)*1.25, 0)</f>
        <v>10523</v>
      </c>
      <c r="F47" s="225">
        <f>ROUNDUP((Заработок!D47/6)*1.25, 0)</f>
        <v>1754</v>
      </c>
      <c r="G47" s="158">
        <f>ROUNDUP((Заработок!D47/8)*1.25, 0)</f>
        <v>1316</v>
      </c>
      <c r="H47" s="159"/>
      <c r="I47" s="160">
        <f t="shared" si="0"/>
        <v>0</v>
      </c>
      <c r="J47">
        <v>1</v>
      </c>
      <c r="K47">
        <v>0.5</v>
      </c>
      <c r="L47">
        <v>1.04</v>
      </c>
      <c r="M47" s="145"/>
      <c r="N47" s="144"/>
    </row>
    <row r="48" spans="1:14" x14ac:dyDescent="0.3">
      <c r="A48" s="79">
        <v>46</v>
      </c>
      <c r="B48" s="60">
        <v>46626</v>
      </c>
      <c r="C48" s="157">
        <f>ROUNDUP((Заработок!D48/4)*1.25, 0)</f>
        <v>2736</v>
      </c>
      <c r="D48" s="150">
        <f>ROUNDUP((Заработок!D48/2)*1.25, 0)</f>
        <v>5472</v>
      </c>
      <c r="E48" s="150">
        <f>ROUNDUP((Заработок!D48)*1.25, 0)</f>
        <v>10944</v>
      </c>
      <c r="F48" s="225">
        <f>ROUNDUP((Заработок!D48/6)*1.25, 0)</f>
        <v>1824</v>
      </c>
      <c r="G48" s="158">
        <f>ROUNDUP((Заработок!D48/8)*1.25, 0)</f>
        <v>1368</v>
      </c>
      <c r="H48" s="159">
        <v>120</v>
      </c>
      <c r="I48" s="160">
        <f t="shared" si="0"/>
        <v>1920</v>
      </c>
      <c r="J48">
        <v>1</v>
      </c>
      <c r="K48">
        <v>0.5</v>
      </c>
      <c r="L48">
        <v>1.04</v>
      </c>
      <c r="M48" s="46">
        <v>8</v>
      </c>
      <c r="N48" s="46">
        <v>8</v>
      </c>
    </row>
    <row r="49" spans="1:14" x14ac:dyDescent="0.3">
      <c r="A49" s="79">
        <v>47</v>
      </c>
      <c r="B49" s="60">
        <v>46657</v>
      </c>
      <c r="C49" s="157">
        <f>ROUNDUP((Заработок!D49/4)*1.25, 0)</f>
        <v>2846</v>
      </c>
      <c r="D49" s="150">
        <f>ROUNDUP((Заработок!D49/2)*1.25, 0)</f>
        <v>5691</v>
      </c>
      <c r="E49" s="150">
        <f>ROUNDUP((Заработок!D49)*1.25, 0)</f>
        <v>11382</v>
      </c>
      <c r="F49" s="225">
        <f>ROUNDUP((Заработок!D49/6)*1.25, 0)</f>
        <v>1897</v>
      </c>
      <c r="G49" s="158">
        <f>ROUNDUP((Заработок!D49/8)*1.25, 0)</f>
        <v>1423</v>
      </c>
      <c r="H49" s="159">
        <v>120</v>
      </c>
      <c r="I49" s="160">
        <f t="shared" si="0"/>
        <v>1920</v>
      </c>
      <c r="J49">
        <v>1</v>
      </c>
      <c r="K49">
        <v>0.5</v>
      </c>
      <c r="L49">
        <v>1.04</v>
      </c>
      <c r="M49" s="46">
        <v>8</v>
      </c>
      <c r="N49" s="46">
        <v>8</v>
      </c>
    </row>
    <row r="50" spans="1:14" x14ac:dyDescent="0.3">
      <c r="A50" s="79">
        <v>48</v>
      </c>
      <c r="B50" s="60">
        <v>46688</v>
      </c>
      <c r="C50" s="157">
        <f>ROUNDUP((Заработок!D50/4)*1.25, 0)</f>
        <v>2960</v>
      </c>
      <c r="D50" s="150">
        <f>ROUNDUP((Заработок!D50/2)*1.25, 0)</f>
        <v>5919</v>
      </c>
      <c r="E50" s="150">
        <f>ROUNDUP((Заработок!D50)*1.25, 0)</f>
        <v>11837</v>
      </c>
      <c r="F50" s="225">
        <f>ROUNDUP((Заработок!D50/6)*1.25, 0)</f>
        <v>1973</v>
      </c>
      <c r="G50" s="158">
        <f>ROUNDUP((Заработок!D50/8)*1.25, 0)</f>
        <v>1480</v>
      </c>
      <c r="H50" s="159">
        <v>120</v>
      </c>
      <c r="I50" s="160">
        <f t="shared" si="0"/>
        <v>1920</v>
      </c>
      <c r="J50">
        <v>1</v>
      </c>
      <c r="K50">
        <v>0.5</v>
      </c>
      <c r="L50">
        <v>1.04</v>
      </c>
      <c r="M50" s="46">
        <v>8</v>
      </c>
      <c r="N50" s="46">
        <v>8</v>
      </c>
    </row>
    <row r="51" spans="1:14" x14ac:dyDescent="0.3">
      <c r="A51" s="79">
        <v>49</v>
      </c>
      <c r="B51" s="60">
        <v>46719</v>
      </c>
      <c r="C51" s="157">
        <f>ROUNDUP((Заработок!D51/4)*1.25, 0)</f>
        <v>3078</v>
      </c>
      <c r="D51" s="150">
        <f>ROUNDUP((Заработок!D51/2)*1.25, 0)</f>
        <v>6155</v>
      </c>
      <c r="E51" s="150">
        <f>ROUNDUP((Заработок!D51)*1.25, 0)</f>
        <v>12310</v>
      </c>
      <c r="F51" s="225">
        <f>ROUNDUP((Заработок!D51/6)*1.25, 0)</f>
        <v>2052</v>
      </c>
      <c r="G51" s="158">
        <f>ROUNDUP((Заработок!D51/8)*1.25, 0)</f>
        <v>1539</v>
      </c>
      <c r="H51" s="159">
        <v>120</v>
      </c>
      <c r="I51" s="160">
        <f t="shared" si="0"/>
        <v>1920</v>
      </c>
      <c r="J51">
        <v>1</v>
      </c>
      <c r="K51">
        <v>0.5</v>
      </c>
      <c r="L51">
        <v>1.04</v>
      </c>
      <c r="M51" s="46">
        <v>8</v>
      </c>
      <c r="N51" s="46">
        <v>8</v>
      </c>
    </row>
    <row r="52" spans="1:14" ht="15" thickBot="1" x14ac:dyDescent="0.35">
      <c r="A52" s="1">
        <v>50</v>
      </c>
      <c r="B52" s="80">
        <v>46750</v>
      </c>
      <c r="C52" s="157">
        <f>ROUNDUP((Заработок!D52/4)*1.25, 0)</f>
        <v>3201</v>
      </c>
      <c r="D52" s="150">
        <f>ROUNDUP((Заработок!D52/2)*1.25, 0)</f>
        <v>6402</v>
      </c>
      <c r="E52" s="150">
        <f>ROUNDUP((Заработок!D52)*1.25, 0)</f>
        <v>12803</v>
      </c>
      <c r="F52" s="225">
        <f>ROUNDUP((Заработок!D52/6)*1.25, 0)</f>
        <v>2134</v>
      </c>
      <c r="G52" s="158">
        <f>ROUNDUP((Заработок!D52/8)*1.25, 0)</f>
        <v>1601</v>
      </c>
      <c r="H52" s="163"/>
      <c r="I52" s="162">
        <f t="shared" si="0"/>
        <v>0</v>
      </c>
      <c r="J52">
        <v>1</v>
      </c>
      <c r="K52">
        <v>0.25</v>
      </c>
      <c r="L52">
        <v>1.04</v>
      </c>
      <c r="M52" s="144"/>
      <c r="N52" s="144"/>
    </row>
    <row r="53" spans="1:14" x14ac:dyDescent="0.3">
      <c r="A53" s="11">
        <v>51</v>
      </c>
      <c r="B53" s="81">
        <v>46753</v>
      </c>
      <c r="C53" s="157">
        <f>ROUNDUP((Заработок!D53/4)*1.25, 0)</f>
        <v>3329</v>
      </c>
      <c r="D53" s="150">
        <f>ROUNDUP((Заработок!D53/2)*1.25, 0)</f>
        <v>6658</v>
      </c>
      <c r="E53" s="150">
        <f>ROUNDUP((Заработок!D53)*1.25, 0)</f>
        <v>13315</v>
      </c>
      <c r="F53" s="225">
        <f>ROUNDUP((Заработок!D53/6)*1.25, 0)</f>
        <v>2220</v>
      </c>
      <c r="G53" s="158">
        <f>ROUNDUP((Заработок!D53/8)*1.25, 0)</f>
        <v>1665</v>
      </c>
      <c r="H53" s="155"/>
      <c r="I53" s="156">
        <f t="shared" si="0"/>
        <v>0</v>
      </c>
      <c r="J53">
        <v>1</v>
      </c>
      <c r="K53">
        <v>0.25</v>
      </c>
      <c r="L53">
        <v>1.04</v>
      </c>
      <c r="M53" s="144"/>
      <c r="N53" s="144"/>
    </row>
    <row r="54" spans="1:14" x14ac:dyDescent="0.3">
      <c r="A54" s="82">
        <v>52</v>
      </c>
      <c r="B54" s="59">
        <v>46784</v>
      </c>
      <c r="C54" s="157">
        <f>ROUNDUP((Заработок!D54/4)*1.25, 0)</f>
        <v>3462</v>
      </c>
      <c r="D54" s="150">
        <f>ROUNDUP((Заработок!D54/2)*1.25, 0)</f>
        <v>6924</v>
      </c>
      <c r="E54" s="150">
        <f>ROUNDUP((Заработок!D54)*1.25, 0)</f>
        <v>13848</v>
      </c>
      <c r="F54" s="225">
        <f>ROUNDUP((Заработок!D54/6)*1.25, 0)</f>
        <v>2308</v>
      </c>
      <c r="G54" s="158">
        <f>ROUNDUP((Заработок!D54/8)*1.25, 0)</f>
        <v>1731</v>
      </c>
      <c r="H54" s="159">
        <v>140</v>
      </c>
      <c r="I54" s="160">
        <f t="shared" si="0"/>
        <v>2520</v>
      </c>
      <c r="J54">
        <v>1</v>
      </c>
      <c r="K54">
        <v>0.5</v>
      </c>
      <c r="L54">
        <v>1.04</v>
      </c>
      <c r="M54" s="46">
        <v>9</v>
      </c>
      <c r="N54" s="46">
        <v>9</v>
      </c>
    </row>
    <row r="55" spans="1:14" x14ac:dyDescent="0.3">
      <c r="A55" s="82">
        <v>53</v>
      </c>
      <c r="B55" s="59">
        <v>46813</v>
      </c>
      <c r="C55" s="157">
        <f>ROUNDUP((Заработок!D55/4)*1.25, 0)</f>
        <v>3601</v>
      </c>
      <c r="D55" s="150">
        <f>ROUNDUP((Заработок!D55/2)*1.25, 0)</f>
        <v>7201</v>
      </c>
      <c r="E55" s="150">
        <f>ROUNDUP((Заработок!D55)*1.25, 0)</f>
        <v>14401</v>
      </c>
      <c r="F55" s="225">
        <f>ROUNDUP((Заработок!D55/6)*1.25, 0)</f>
        <v>2401</v>
      </c>
      <c r="G55" s="158">
        <f>ROUNDUP((Заработок!D55/8)*1.25, 0)</f>
        <v>1801</v>
      </c>
      <c r="H55" s="159">
        <v>140</v>
      </c>
      <c r="I55" s="160">
        <f t="shared" si="0"/>
        <v>2520</v>
      </c>
      <c r="J55">
        <v>1</v>
      </c>
      <c r="K55">
        <v>0.5</v>
      </c>
      <c r="L55">
        <v>1.04</v>
      </c>
      <c r="M55" s="46">
        <v>9</v>
      </c>
      <c r="N55" s="46">
        <v>9</v>
      </c>
    </row>
    <row r="56" spans="1:14" x14ac:dyDescent="0.3">
      <c r="A56" s="82">
        <v>54</v>
      </c>
      <c r="B56" s="59">
        <v>46844</v>
      </c>
      <c r="C56" s="157">
        <f>ROUNDUP((Заработок!D56/4)*1.25, 0)</f>
        <v>3745</v>
      </c>
      <c r="D56" s="150">
        <f>ROUNDUP((Заработок!D56/2)*1.25, 0)</f>
        <v>7489</v>
      </c>
      <c r="E56" s="150">
        <f>ROUNDUP((Заработок!D56)*1.25, 0)</f>
        <v>14977</v>
      </c>
      <c r="F56" s="225">
        <f>ROUNDUP((Заработок!D56/6)*1.25, 0)</f>
        <v>2497</v>
      </c>
      <c r="G56" s="158">
        <f>ROUNDUP((Заработок!D56/8)*1.25, 0)</f>
        <v>1873</v>
      </c>
      <c r="H56" s="159">
        <v>140</v>
      </c>
      <c r="I56" s="160">
        <f t="shared" si="0"/>
        <v>2520</v>
      </c>
      <c r="J56">
        <v>1</v>
      </c>
      <c r="K56">
        <v>0.5</v>
      </c>
      <c r="L56">
        <v>1.04</v>
      </c>
      <c r="M56" s="46">
        <v>9</v>
      </c>
      <c r="N56" s="46">
        <v>9</v>
      </c>
    </row>
    <row r="57" spans="1:14" x14ac:dyDescent="0.3">
      <c r="A57" s="82">
        <v>55</v>
      </c>
      <c r="B57" s="59">
        <v>46874</v>
      </c>
      <c r="C57" s="157">
        <f>ROUNDUP((Заработок!D57/4)*1.25, 0)</f>
        <v>3895</v>
      </c>
      <c r="D57" s="150">
        <f>ROUNDUP((Заработок!D57/2)*1.25, 0)</f>
        <v>7789</v>
      </c>
      <c r="E57" s="150">
        <f>ROUNDUP((Заработок!D57)*1.25, 0)</f>
        <v>15577</v>
      </c>
      <c r="F57" s="225">
        <f>ROUNDUP((Заработок!D57/6)*1.25, 0)</f>
        <v>2597</v>
      </c>
      <c r="G57" s="158">
        <f>ROUNDUP((Заработок!D57/8)*1.25, 0)</f>
        <v>1948</v>
      </c>
      <c r="H57" s="159">
        <v>140</v>
      </c>
      <c r="I57" s="160">
        <f t="shared" si="0"/>
        <v>2520</v>
      </c>
      <c r="J57">
        <v>1</v>
      </c>
      <c r="K57">
        <v>0.5</v>
      </c>
      <c r="L57">
        <v>1.04</v>
      </c>
      <c r="M57" s="46">
        <v>9</v>
      </c>
      <c r="N57" s="46">
        <v>9</v>
      </c>
    </row>
    <row r="58" spans="1:14" x14ac:dyDescent="0.3">
      <c r="A58" s="82">
        <v>56</v>
      </c>
      <c r="B58" s="59">
        <v>46905</v>
      </c>
      <c r="C58" s="157">
        <f>ROUNDUP((Заработок!D58/4)*1.25, 0)</f>
        <v>4050</v>
      </c>
      <c r="D58" s="150">
        <f>ROUNDUP((Заработок!D58/2)*1.25, 0)</f>
        <v>8100</v>
      </c>
      <c r="E58" s="150">
        <f>ROUNDUP((Заработок!D58)*1.25, 0)</f>
        <v>16200</v>
      </c>
      <c r="F58" s="225">
        <f>ROUNDUP((Заработок!D58/6)*1.25, 0)</f>
        <v>2700</v>
      </c>
      <c r="G58" s="158">
        <f>ROUNDUP((Заработок!D58/8)*1.25, 0)</f>
        <v>2025</v>
      </c>
      <c r="H58" s="159"/>
      <c r="I58" s="160">
        <f t="shared" si="0"/>
        <v>0</v>
      </c>
      <c r="J58">
        <v>1</v>
      </c>
      <c r="K58">
        <v>0.5</v>
      </c>
      <c r="L58">
        <v>1.04</v>
      </c>
      <c r="M58" s="144"/>
      <c r="N58" s="144"/>
    </row>
    <row r="59" spans="1:14" x14ac:dyDescent="0.3">
      <c r="A59" s="82">
        <v>57</v>
      </c>
      <c r="B59" s="59">
        <v>46935</v>
      </c>
      <c r="C59" s="157">
        <f>ROUNDUP((Заработок!D59/4)*1.25, 0)</f>
        <v>4212</v>
      </c>
      <c r="D59" s="150">
        <f>ROUNDUP((Заработок!D59/2)*1.25, 0)</f>
        <v>8424</v>
      </c>
      <c r="E59" s="150">
        <f>ROUNDUP((Заработок!D59)*1.25, 0)</f>
        <v>16848</v>
      </c>
      <c r="F59" s="225">
        <f>ROUNDUP((Заработок!D59/6)*1.25, 0)</f>
        <v>2808</v>
      </c>
      <c r="G59" s="158">
        <f>ROUNDUP((Заработок!D59/8)*1.25, 0)</f>
        <v>2106</v>
      </c>
      <c r="H59" s="159"/>
      <c r="I59" s="160">
        <f t="shared" si="0"/>
        <v>0</v>
      </c>
      <c r="J59">
        <v>1</v>
      </c>
      <c r="K59">
        <v>0.5</v>
      </c>
      <c r="L59">
        <v>1.04</v>
      </c>
      <c r="M59" s="144"/>
      <c r="N59" s="144"/>
    </row>
    <row r="60" spans="1:14" x14ac:dyDescent="0.3">
      <c r="A60" s="82">
        <v>58</v>
      </c>
      <c r="B60" s="59">
        <v>46966</v>
      </c>
      <c r="C60" s="157">
        <f>ROUNDUP((Заработок!D60/4)*1.25, 0)</f>
        <v>4381</v>
      </c>
      <c r="D60" s="150">
        <f>ROUNDUP((Заработок!D60/2)*1.25, 0)</f>
        <v>8761</v>
      </c>
      <c r="E60" s="150">
        <f>ROUNDUP((Заработок!D60)*1.25, 0)</f>
        <v>17521</v>
      </c>
      <c r="F60" s="225">
        <f>ROUNDUP((Заработок!D60/6)*1.25, 0)</f>
        <v>2921</v>
      </c>
      <c r="G60" s="158">
        <f>ROUNDUP((Заработок!D60/8)*1.25, 0)</f>
        <v>2191</v>
      </c>
      <c r="H60" s="159">
        <v>160</v>
      </c>
      <c r="I60" s="160">
        <f t="shared" si="0"/>
        <v>3200</v>
      </c>
      <c r="J60">
        <v>1</v>
      </c>
      <c r="K60">
        <v>0.5</v>
      </c>
      <c r="L60">
        <v>1.04</v>
      </c>
      <c r="M60" s="46">
        <v>10</v>
      </c>
      <c r="N60" s="46">
        <v>10</v>
      </c>
    </row>
    <row r="61" spans="1:14" x14ac:dyDescent="0.3">
      <c r="A61" s="82">
        <v>59</v>
      </c>
      <c r="B61" s="59">
        <v>46997</v>
      </c>
      <c r="C61" s="157">
        <f>ROUNDUP((Заработок!D61/4)*1.25, 0)</f>
        <v>4556</v>
      </c>
      <c r="D61" s="150">
        <f>ROUNDUP((Заработок!D61/2)*1.25, 0)</f>
        <v>9111</v>
      </c>
      <c r="E61" s="150">
        <f>ROUNDUP((Заработок!D61)*1.25, 0)</f>
        <v>18222</v>
      </c>
      <c r="F61" s="225">
        <f>ROUNDUP((Заработок!D61/6)*1.25, 0)</f>
        <v>3037</v>
      </c>
      <c r="G61" s="158">
        <f>ROUNDUP((Заработок!D61/8)*1.25, 0)</f>
        <v>2278</v>
      </c>
      <c r="H61" s="159">
        <v>160</v>
      </c>
      <c r="I61" s="160">
        <f t="shared" si="0"/>
        <v>3200</v>
      </c>
      <c r="J61">
        <v>1</v>
      </c>
      <c r="K61">
        <v>0.5</v>
      </c>
      <c r="L61">
        <v>1.04</v>
      </c>
      <c r="M61" s="46">
        <v>10</v>
      </c>
      <c r="N61" s="46">
        <v>10</v>
      </c>
    </row>
    <row r="62" spans="1:14" x14ac:dyDescent="0.3">
      <c r="A62" s="82">
        <v>60</v>
      </c>
      <c r="B62" s="59">
        <v>47027</v>
      </c>
      <c r="C62" s="157">
        <f>ROUNDUP((Заработок!D62/4)*1.25, 0)</f>
        <v>4738</v>
      </c>
      <c r="D62" s="150">
        <f>ROUNDUP((Заработок!D62/2)*1.25, 0)</f>
        <v>9476</v>
      </c>
      <c r="E62" s="150">
        <f>ROUNDUP((Заработок!D62)*1.25, 0)</f>
        <v>18951</v>
      </c>
      <c r="F62" s="225">
        <f>ROUNDUP((Заработок!D62/6)*1.25, 0)</f>
        <v>3159</v>
      </c>
      <c r="G62" s="158">
        <f>ROUNDUP((Заработок!D62/8)*1.25, 0)</f>
        <v>2369</v>
      </c>
      <c r="H62" s="159">
        <v>160</v>
      </c>
      <c r="I62" s="160">
        <f t="shared" si="0"/>
        <v>3200</v>
      </c>
      <c r="J62">
        <v>1</v>
      </c>
      <c r="K62">
        <v>0.5</v>
      </c>
      <c r="L62">
        <v>1.04</v>
      </c>
      <c r="M62" s="46">
        <v>10</v>
      </c>
      <c r="N62" s="46">
        <v>10</v>
      </c>
    </row>
    <row r="63" spans="1:14" x14ac:dyDescent="0.3">
      <c r="A63" s="82">
        <v>61</v>
      </c>
      <c r="B63" s="59">
        <v>47058</v>
      </c>
      <c r="C63" s="157">
        <f>ROUNDUP((Заработок!D63/4)*1.25, 0)</f>
        <v>4928</v>
      </c>
      <c r="D63" s="150">
        <f>ROUNDUP((Заработок!D63/2)*1.25, 0)</f>
        <v>9855</v>
      </c>
      <c r="E63" s="150">
        <f>ROUNDUP((Заработок!D63)*1.25, 0)</f>
        <v>19709</v>
      </c>
      <c r="F63" s="225">
        <f>ROUNDUP((Заработок!D63/6)*1.25, 0)</f>
        <v>3285</v>
      </c>
      <c r="G63" s="158">
        <f>ROUNDUP((Заработок!D63/8)*1.25, 0)</f>
        <v>2464</v>
      </c>
      <c r="H63" s="159">
        <v>160</v>
      </c>
      <c r="I63" s="160">
        <f t="shared" si="0"/>
        <v>3200</v>
      </c>
      <c r="J63">
        <v>1</v>
      </c>
      <c r="K63">
        <v>0.5</v>
      </c>
      <c r="L63">
        <v>1.04</v>
      </c>
      <c r="M63" s="46">
        <v>10</v>
      </c>
      <c r="N63" s="46">
        <v>10</v>
      </c>
    </row>
    <row r="64" spans="1:14" ht="15" thickBot="1" x14ac:dyDescent="0.35">
      <c r="A64" s="26">
        <v>62</v>
      </c>
      <c r="B64" s="83">
        <v>47088</v>
      </c>
      <c r="C64" s="157">
        <f>ROUNDUP((Заработок!D64/4)*1.25, 0)</f>
        <v>5125</v>
      </c>
      <c r="D64" s="150">
        <f>ROUNDUP((Заработок!D64/2)*1.25, 0)</f>
        <v>10249</v>
      </c>
      <c r="E64" s="150">
        <f>ROUNDUP((Заработок!D64)*1.25, 0)</f>
        <v>20498</v>
      </c>
      <c r="F64" s="225">
        <f>ROUNDUP((Заработок!D64/6)*1.25, 0)</f>
        <v>3417</v>
      </c>
      <c r="G64" s="158">
        <f>ROUNDUP((Заработок!D64/8)*1.25, 0)</f>
        <v>2563</v>
      </c>
      <c r="H64" s="163"/>
      <c r="I64" s="162">
        <f>H64*(N64+M64)</f>
        <v>0</v>
      </c>
      <c r="J64">
        <v>1</v>
      </c>
      <c r="K64">
        <v>0.25</v>
      </c>
      <c r="L64">
        <v>1.04</v>
      </c>
      <c r="M64" s="144"/>
      <c r="N64" s="144"/>
    </row>
  </sheetData>
  <mergeCells count="3">
    <mergeCell ref="A1:A2"/>
    <mergeCell ref="B1:B2"/>
    <mergeCell ref="I1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4F4C2-8896-4D56-A042-3725A68CACAC}">
  <dimension ref="A1:F19"/>
  <sheetViews>
    <sheetView workbookViewId="0">
      <selection activeCell="G14" sqref="G14"/>
    </sheetView>
  </sheetViews>
  <sheetFormatPr defaultRowHeight="14.4" x14ac:dyDescent="0.3"/>
  <cols>
    <col min="1" max="1" width="4.5546875" customWidth="1"/>
    <col min="2" max="2" width="36.33203125" customWidth="1"/>
    <col min="3" max="3" width="16.21875" customWidth="1"/>
    <col min="4" max="5" width="14.21875" customWidth="1"/>
    <col min="6" max="6" width="13.33203125" customWidth="1"/>
  </cols>
  <sheetData>
    <row r="1" spans="1:6" ht="23.4" x14ac:dyDescent="0.45">
      <c r="A1" s="216" t="s">
        <v>185</v>
      </c>
      <c r="B1" s="217"/>
      <c r="C1" s="217"/>
      <c r="D1" s="217"/>
      <c r="E1" s="217"/>
      <c r="F1" s="218"/>
    </row>
    <row r="2" spans="1:6" x14ac:dyDescent="0.3">
      <c r="A2" s="219" t="s">
        <v>191</v>
      </c>
      <c r="B2" s="220"/>
      <c r="C2" s="220"/>
      <c r="D2" s="220"/>
      <c r="E2" s="220"/>
      <c r="F2" s="221"/>
    </row>
    <row r="3" spans="1:6" ht="28.8" x14ac:dyDescent="0.3">
      <c r="A3" s="28" t="s">
        <v>0</v>
      </c>
      <c r="B3" s="28" t="s">
        <v>190</v>
      </c>
      <c r="C3" s="28" t="s">
        <v>192</v>
      </c>
      <c r="D3" s="96" t="s">
        <v>187</v>
      </c>
      <c r="E3" s="96" t="s">
        <v>188</v>
      </c>
      <c r="F3" s="46"/>
    </row>
    <row r="4" spans="1:6" x14ac:dyDescent="0.3">
      <c r="A4" s="27">
        <v>1</v>
      </c>
      <c r="B4" s="27" t="s">
        <v>186</v>
      </c>
      <c r="C4" s="27"/>
      <c r="D4" s="223">
        <f>E4*100</f>
        <v>2500</v>
      </c>
      <c r="E4" s="222">
        <v>25</v>
      </c>
      <c r="F4" s="27"/>
    </row>
    <row r="5" spans="1:6" x14ac:dyDescent="0.3">
      <c r="A5" s="27">
        <v>2</v>
      </c>
      <c r="B5" s="27" t="s">
        <v>214</v>
      </c>
      <c r="C5" s="27"/>
      <c r="D5" s="223">
        <f t="shared" ref="D5:D13" si="0">E5*100</f>
        <v>17000</v>
      </c>
      <c r="E5" s="222">
        <v>170</v>
      </c>
      <c r="F5" s="27"/>
    </row>
    <row r="6" spans="1:6" x14ac:dyDescent="0.3">
      <c r="A6" s="27">
        <v>3</v>
      </c>
      <c r="B6" s="27"/>
      <c r="C6" s="27"/>
      <c r="D6" s="223">
        <f t="shared" si="0"/>
        <v>0</v>
      </c>
      <c r="E6" s="222"/>
      <c r="F6" s="27"/>
    </row>
    <row r="7" spans="1:6" x14ac:dyDescent="0.3">
      <c r="A7" s="27">
        <v>4</v>
      </c>
      <c r="B7" s="27"/>
      <c r="C7" s="27"/>
      <c r="D7" s="223">
        <f t="shared" si="0"/>
        <v>0</v>
      </c>
      <c r="E7" s="222"/>
      <c r="F7" s="27"/>
    </row>
    <row r="8" spans="1:6" x14ac:dyDescent="0.3">
      <c r="A8" s="27">
        <v>5</v>
      </c>
      <c r="B8" s="27"/>
      <c r="C8" s="27"/>
      <c r="D8" s="223">
        <f t="shared" si="0"/>
        <v>0</v>
      </c>
      <c r="E8" s="222"/>
      <c r="F8" s="27"/>
    </row>
    <row r="9" spans="1:6" x14ac:dyDescent="0.3">
      <c r="A9" s="27">
        <v>6</v>
      </c>
      <c r="B9" s="27"/>
      <c r="C9" s="27"/>
      <c r="D9" s="223">
        <f t="shared" si="0"/>
        <v>0</v>
      </c>
      <c r="E9" s="222"/>
      <c r="F9" s="27"/>
    </row>
    <row r="10" spans="1:6" x14ac:dyDescent="0.3">
      <c r="A10" s="27">
        <v>7</v>
      </c>
      <c r="B10" s="27"/>
      <c r="C10" s="27"/>
      <c r="D10" s="223">
        <f t="shared" si="0"/>
        <v>0</v>
      </c>
      <c r="E10" s="222"/>
      <c r="F10" s="27"/>
    </row>
    <row r="11" spans="1:6" x14ac:dyDescent="0.3">
      <c r="A11" s="27">
        <v>8</v>
      </c>
      <c r="B11" s="27"/>
      <c r="C11" s="27"/>
      <c r="D11" s="223">
        <f t="shared" si="0"/>
        <v>0</v>
      </c>
      <c r="E11" s="222"/>
      <c r="F11" s="27"/>
    </row>
    <row r="12" spans="1:6" x14ac:dyDescent="0.3">
      <c r="A12" s="27">
        <v>9</v>
      </c>
      <c r="B12" s="27"/>
      <c r="C12" s="27"/>
      <c r="D12" s="223">
        <f t="shared" si="0"/>
        <v>0</v>
      </c>
      <c r="E12" s="222"/>
      <c r="F12" s="27"/>
    </row>
    <row r="13" spans="1:6" x14ac:dyDescent="0.3">
      <c r="A13" s="27">
        <v>10</v>
      </c>
      <c r="B13" s="27"/>
      <c r="C13" s="27"/>
      <c r="D13" s="223">
        <f t="shared" si="0"/>
        <v>0</v>
      </c>
      <c r="E13" s="222"/>
      <c r="F13" s="27"/>
    </row>
    <row r="14" spans="1:6" x14ac:dyDescent="0.3">
      <c r="A14" s="219" t="s">
        <v>189</v>
      </c>
      <c r="B14" s="220"/>
      <c r="C14" s="220"/>
      <c r="D14" s="220"/>
      <c r="E14" s="220"/>
      <c r="F14" s="221"/>
    </row>
    <row r="15" spans="1:6" ht="28.8" x14ac:dyDescent="0.3">
      <c r="A15" s="28" t="s">
        <v>0</v>
      </c>
      <c r="B15" s="28" t="s">
        <v>190</v>
      </c>
      <c r="C15" s="28" t="s">
        <v>192</v>
      </c>
      <c r="D15" s="96" t="s">
        <v>187</v>
      </c>
      <c r="E15" s="96" t="s">
        <v>188</v>
      </c>
      <c r="F15" s="46"/>
    </row>
    <row r="16" spans="1:6" x14ac:dyDescent="0.3">
      <c r="A16" s="27">
        <v>1</v>
      </c>
      <c r="B16" s="27" t="s">
        <v>186</v>
      </c>
      <c r="C16" s="27"/>
      <c r="D16" s="223">
        <f t="shared" ref="D16:D19" si="1">E16*100</f>
        <v>40000</v>
      </c>
      <c r="E16" s="222">
        <v>400</v>
      </c>
      <c r="F16" s="27"/>
    </row>
    <row r="17" spans="1:6" x14ac:dyDescent="0.3">
      <c r="A17" s="27"/>
      <c r="B17" s="27"/>
      <c r="C17" s="27"/>
      <c r="D17" s="223">
        <f t="shared" si="1"/>
        <v>0</v>
      </c>
      <c r="E17" s="222"/>
      <c r="F17" s="27"/>
    </row>
    <row r="18" spans="1:6" x14ac:dyDescent="0.3">
      <c r="A18" s="27"/>
      <c r="B18" s="27"/>
      <c r="C18" s="27"/>
      <c r="D18" s="223">
        <f t="shared" si="1"/>
        <v>0</v>
      </c>
      <c r="E18" s="222"/>
      <c r="F18" s="27"/>
    </row>
    <row r="19" spans="1:6" x14ac:dyDescent="0.3">
      <c r="A19" s="27"/>
      <c r="B19" s="27"/>
      <c r="C19" s="27"/>
      <c r="D19" s="223">
        <f t="shared" si="1"/>
        <v>0</v>
      </c>
      <c r="E19" s="222"/>
      <c r="F19" s="27"/>
    </row>
  </sheetData>
  <mergeCells count="3">
    <mergeCell ref="A14:F14"/>
    <mergeCell ref="A2:F2"/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C280-2015-4405-AC53-9BFC87D3B471}">
  <dimension ref="A1:F20"/>
  <sheetViews>
    <sheetView workbookViewId="0">
      <selection activeCell="D14" sqref="D14"/>
    </sheetView>
  </sheetViews>
  <sheetFormatPr defaultRowHeight="14.4" x14ac:dyDescent="0.3"/>
  <cols>
    <col min="1" max="1" width="5.109375" customWidth="1"/>
    <col min="2" max="2" width="26.109375" customWidth="1"/>
    <col min="3" max="3" width="11.109375" customWidth="1"/>
    <col min="4" max="4" width="45.5546875" customWidth="1"/>
    <col min="5" max="5" width="5.109375" customWidth="1"/>
    <col min="6" max="6" width="102.77734375" customWidth="1"/>
  </cols>
  <sheetData>
    <row r="1" spans="1:6" ht="21" x14ac:dyDescent="0.4">
      <c r="A1" s="193" t="s">
        <v>42</v>
      </c>
      <c r="B1" s="194"/>
      <c r="C1" s="194"/>
      <c r="D1" s="195"/>
      <c r="F1" s="43" t="s">
        <v>46</v>
      </c>
    </row>
    <row r="2" spans="1:6" ht="14.4" customHeight="1" x14ac:dyDescent="0.3">
      <c r="A2" s="28" t="s">
        <v>0</v>
      </c>
      <c r="B2" s="28" t="s">
        <v>43</v>
      </c>
      <c r="C2" s="28" t="s">
        <v>45</v>
      </c>
      <c r="D2" s="28" t="s">
        <v>44</v>
      </c>
      <c r="F2" s="196" t="s">
        <v>137</v>
      </c>
    </row>
    <row r="3" spans="1:6" x14ac:dyDescent="0.3">
      <c r="A3" s="46">
        <v>1</v>
      </c>
      <c r="B3" s="27" t="s">
        <v>48</v>
      </c>
      <c r="C3" s="42"/>
      <c r="D3" s="97" t="s">
        <v>47</v>
      </c>
      <c r="F3" s="197"/>
    </row>
    <row r="4" spans="1:6" x14ac:dyDescent="0.3">
      <c r="A4" s="46">
        <v>2</v>
      </c>
      <c r="B4" s="27" t="s">
        <v>50</v>
      </c>
      <c r="C4" s="42">
        <v>499</v>
      </c>
      <c r="D4" s="128" t="s">
        <v>49</v>
      </c>
      <c r="F4" s="197"/>
    </row>
    <row r="5" spans="1:6" x14ac:dyDescent="0.3">
      <c r="A5" s="46">
        <v>3</v>
      </c>
      <c r="B5" s="27" t="s">
        <v>53</v>
      </c>
      <c r="C5" s="42"/>
      <c r="D5" s="97" t="s">
        <v>52</v>
      </c>
      <c r="F5" s="197"/>
    </row>
    <row r="6" spans="1:6" x14ac:dyDescent="0.3">
      <c r="A6" s="99">
        <v>4</v>
      </c>
      <c r="B6" s="100" t="s">
        <v>54</v>
      </c>
      <c r="C6" s="101"/>
      <c r="D6" s="102" t="s">
        <v>51</v>
      </c>
      <c r="F6" s="197"/>
    </row>
    <row r="7" spans="1:6" x14ac:dyDescent="0.3">
      <c r="F7" s="197"/>
    </row>
    <row r="8" spans="1:6" x14ac:dyDescent="0.3">
      <c r="F8" s="197"/>
    </row>
    <row r="9" spans="1:6" x14ac:dyDescent="0.3">
      <c r="F9" s="197"/>
    </row>
    <row r="10" spans="1:6" x14ac:dyDescent="0.3">
      <c r="F10" s="197"/>
    </row>
    <row r="11" spans="1:6" x14ac:dyDescent="0.3">
      <c r="F11" s="197"/>
    </row>
    <row r="12" spans="1:6" x14ac:dyDescent="0.3">
      <c r="F12" s="197"/>
    </row>
    <row r="13" spans="1:6" x14ac:dyDescent="0.3">
      <c r="F13" s="197"/>
    </row>
    <row r="14" spans="1:6" x14ac:dyDescent="0.3">
      <c r="F14" s="197"/>
    </row>
    <row r="15" spans="1:6" x14ac:dyDescent="0.3">
      <c r="F15" s="197"/>
    </row>
    <row r="16" spans="1:6" x14ac:dyDescent="0.3">
      <c r="F16" s="197"/>
    </row>
    <row r="17" spans="6:6" x14ac:dyDescent="0.3">
      <c r="F17" s="197"/>
    </row>
    <row r="18" spans="6:6" x14ac:dyDescent="0.3">
      <c r="F18" s="197"/>
    </row>
    <row r="19" spans="6:6" x14ac:dyDescent="0.3">
      <c r="F19" s="197"/>
    </row>
    <row r="20" spans="6:6" ht="15" thickBot="1" x14ac:dyDescent="0.35">
      <c r="F20" s="198"/>
    </row>
  </sheetData>
  <mergeCells count="2">
    <mergeCell ref="A1:D1"/>
    <mergeCell ref="F2:F20"/>
  </mergeCells>
  <hyperlinks>
    <hyperlink ref="D3" r:id="rId1" xr:uid="{33CB19BC-7549-4209-A2EC-BE24B5E57829}"/>
    <hyperlink ref="D4" r:id="rId2" xr:uid="{5800D4C8-2064-42ED-893F-776EE478B96B}"/>
    <hyperlink ref="D6" r:id="rId3" xr:uid="{265FF264-8180-4828-B9BD-125083F82065}"/>
    <hyperlink ref="D5" r:id="rId4" xr:uid="{3BBC13BD-40D0-42E9-BACA-872C13AFDA9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F02F-7FBD-404A-BBED-C521E37A7CEC}">
  <dimension ref="A1:I18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14" sqref="D14"/>
    </sheetView>
  </sheetViews>
  <sheetFormatPr defaultRowHeight="14.4" x14ac:dyDescent="0.3"/>
  <cols>
    <col min="1" max="1" width="4" customWidth="1"/>
    <col min="2" max="2" width="27.44140625" customWidth="1"/>
    <col min="3" max="3" width="33.21875" customWidth="1"/>
    <col min="4" max="4" width="30.88671875" customWidth="1"/>
    <col min="5" max="5" width="15.44140625" customWidth="1"/>
    <col min="6" max="6" width="22.77734375" customWidth="1"/>
    <col min="7" max="7" width="28" customWidth="1"/>
    <col min="8" max="8" width="46.109375" customWidth="1"/>
    <col min="9" max="9" width="105.5546875" hidden="1" customWidth="1"/>
  </cols>
  <sheetData>
    <row r="1" spans="1:9" x14ac:dyDescent="0.3">
      <c r="A1" s="28" t="s">
        <v>0</v>
      </c>
      <c r="B1" s="28" t="s">
        <v>60</v>
      </c>
      <c r="C1" s="28" t="s">
        <v>61</v>
      </c>
      <c r="D1" s="28" t="s">
        <v>43</v>
      </c>
      <c r="E1" s="28" t="s">
        <v>70</v>
      </c>
      <c r="F1" s="28" t="s">
        <v>71</v>
      </c>
      <c r="G1" s="28" t="s">
        <v>80</v>
      </c>
      <c r="H1" s="28" t="s">
        <v>62</v>
      </c>
      <c r="I1" s="27" t="s">
        <v>65</v>
      </c>
    </row>
    <row r="2" spans="1:9" x14ac:dyDescent="0.3">
      <c r="A2" s="46">
        <v>1</v>
      </c>
      <c r="B2" s="27" t="s">
        <v>59</v>
      </c>
      <c r="C2" s="97" t="s">
        <v>58</v>
      </c>
      <c r="D2" s="27" t="s">
        <v>63</v>
      </c>
      <c r="E2" s="27" t="s">
        <v>69</v>
      </c>
      <c r="F2" s="97" t="s">
        <v>67</v>
      </c>
      <c r="G2" s="97" t="s">
        <v>81</v>
      </c>
      <c r="H2" s="97" t="s">
        <v>75</v>
      </c>
      <c r="I2" s="27" t="s">
        <v>64</v>
      </c>
    </row>
    <row r="3" spans="1:9" x14ac:dyDescent="0.3">
      <c r="A3" s="46">
        <v>3</v>
      </c>
      <c r="B3" s="27" t="s">
        <v>59</v>
      </c>
      <c r="C3" s="97" t="s">
        <v>58</v>
      </c>
      <c r="D3" s="27" t="s">
        <v>74</v>
      </c>
      <c r="E3" s="27" t="s">
        <v>68</v>
      </c>
      <c r="F3" s="97" t="s">
        <v>66</v>
      </c>
      <c r="G3" s="97" t="s">
        <v>82</v>
      </c>
      <c r="H3" s="97" t="s">
        <v>73</v>
      </c>
      <c r="I3" s="27" t="s">
        <v>72</v>
      </c>
    </row>
    <row r="4" spans="1:9" x14ac:dyDescent="0.3">
      <c r="A4" s="46">
        <v>4</v>
      </c>
      <c r="B4" s="27" t="s">
        <v>78</v>
      </c>
      <c r="C4" s="97" t="s">
        <v>77</v>
      </c>
      <c r="D4" s="98" t="s">
        <v>79</v>
      </c>
      <c r="E4" s="108"/>
      <c r="F4" s="108"/>
      <c r="G4" s="97" t="s">
        <v>83</v>
      </c>
      <c r="H4" s="97" t="s">
        <v>76</v>
      </c>
      <c r="I4" s="27"/>
    </row>
    <row r="5" spans="1:9" ht="16.2" customHeight="1" x14ac:dyDescent="0.3">
      <c r="A5" s="46">
        <v>5</v>
      </c>
      <c r="B5" s="27" t="s">
        <v>59</v>
      </c>
      <c r="C5" s="128" t="s">
        <v>58</v>
      </c>
      <c r="D5" s="27" t="s">
        <v>86</v>
      </c>
      <c r="E5" s="27" t="s">
        <v>149</v>
      </c>
      <c r="F5" s="27" t="s">
        <v>147</v>
      </c>
      <c r="G5" s="128" t="s">
        <v>87</v>
      </c>
      <c r="H5" s="128" t="s">
        <v>148</v>
      </c>
      <c r="I5" s="27"/>
    </row>
    <row r="6" spans="1:9" x14ac:dyDescent="0.3">
      <c r="A6" s="46">
        <v>6</v>
      </c>
      <c r="B6" s="27" t="s">
        <v>59</v>
      </c>
      <c r="C6" s="97" t="s">
        <v>156</v>
      </c>
      <c r="D6" s="27" t="s">
        <v>155</v>
      </c>
      <c r="E6" s="27" t="s">
        <v>154</v>
      </c>
      <c r="F6" s="98" t="s">
        <v>123</v>
      </c>
      <c r="G6" s="97" t="s">
        <v>153</v>
      </c>
      <c r="H6" s="97" t="s">
        <v>152</v>
      </c>
      <c r="I6" s="27"/>
    </row>
    <row r="7" spans="1:9" x14ac:dyDescent="0.3">
      <c r="A7" s="46">
        <v>7</v>
      </c>
      <c r="B7" s="27" t="s">
        <v>59</v>
      </c>
      <c r="C7" s="97" t="s">
        <v>166</v>
      </c>
      <c r="D7" s="27" t="s">
        <v>165</v>
      </c>
      <c r="E7" s="27" t="s">
        <v>164</v>
      </c>
      <c r="F7" s="27" t="s">
        <v>145</v>
      </c>
      <c r="G7" s="97" t="s">
        <v>163</v>
      </c>
      <c r="H7" s="97" t="s">
        <v>162</v>
      </c>
      <c r="I7" s="27"/>
    </row>
    <row r="8" spans="1:9" x14ac:dyDescent="0.3">
      <c r="A8" s="46">
        <v>8</v>
      </c>
      <c r="B8" s="27"/>
      <c r="C8" s="27"/>
      <c r="D8" s="27"/>
      <c r="E8" s="27"/>
      <c r="F8" s="27"/>
      <c r="G8" s="27"/>
      <c r="H8" s="27"/>
      <c r="I8" s="27"/>
    </row>
    <row r="9" spans="1:9" x14ac:dyDescent="0.3">
      <c r="A9" s="46">
        <v>9</v>
      </c>
      <c r="B9" s="27"/>
      <c r="C9" s="27"/>
      <c r="D9" s="27"/>
      <c r="E9" s="27"/>
      <c r="F9" s="27"/>
      <c r="G9" s="27"/>
      <c r="H9" s="27"/>
      <c r="I9" s="27"/>
    </row>
    <row r="10" spans="1:9" x14ac:dyDescent="0.3">
      <c r="A10" s="46">
        <v>10</v>
      </c>
      <c r="B10" s="27"/>
      <c r="C10" s="27"/>
      <c r="D10" s="27"/>
      <c r="E10" s="27"/>
      <c r="F10" s="27"/>
      <c r="G10" s="27"/>
      <c r="H10" s="27"/>
      <c r="I10" s="27"/>
    </row>
    <row r="11" spans="1:9" x14ac:dyDescent="0.3">
      <c r="A11" s="46">
        <v>11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3">
      <c r="A12" s="46">
        <v>12</v>
      </c>
      <c r="B12" s="27"/>
      <c r="C12" s="27"/>
      <c r="D12" s="27"/>
      <c r="E12" s="27"/>
      <c r="F12" s="27"/>
      <c r="G12" s="27"/>
      <c r="H12" s="27"/>
      <c r="I12" s="27"/>
    </row>
    <row r="13" spans="1:9" x14ac:dyDescent="0.3">
      <c r="A13" s="46">
        <v>13</v>
      </c>
      <c r="B13" s="27"/>
      <c r="C13" s="27"/>
      <c r="D13" s="27"/>
      <c r="E13" s="27"/>
      <c r="F13" s="27"/>
      <c r="G13" s="27"/>
      <c r="H13" s="27"/>
      <c r="I13" s="27"/>
    </row>
    <row r="14" spans="1:9" x14ac:dyDescent="0.3">
      <c r="A14" s="46">
        <v>14</v>
      </c>
      <c r="B14" s="27"/>
      <c r="C14" s="27"/>
      <c r="D14" s="27"/>
      <c r="E14" s="27"/>
      <c r="F14" s="27"/>
      <c r="G14" s="27"/>
      <c r="H14" s="27"/>
      <c r="I14" s="27"/>
    </row>
    <row r="15" spans="1:9" x14ac:dyDescent="0.3">
      <c r="A15" s="46">
        <v>15</v>
      </c>
      <c r="B15" s="27"/>
      <c r="C15" s="27"/>
      <c r="D15" s="27"/>
      <c r="E15" s="27"/>
      <c r="F15" s="27"/>
      <c r="G15" s="27"/>
      <c r="H15" s="27"/>
      <c r="I15" s="27"/>
    </row>
    <row r="16" spans="1:9" x14ac:dyDescent="0.3">
      <c r="A16" s="46">
        <v>16</v>
      </c>
      <c r="B16" s="27"/>
      <c r="C16" s="27"/>
      <c r="D16" s="27"/>
      <c r="E16" s="27"/>
      <c r="F16" s="27"/>
      <c r="G16" s="27"/>
      <c r="H16" s="27"/>
      <c r="I16" s="27"/>
    </row>
    <row r="17" spans="1:9" x14ac:dyDescent="0.3">
      <c r="A17" s="46">
        <v>17</v>
      </c>
      <c r="B17" s="27"/>
      <c r="C17" s="27"/>
      <c r="D17" s="27"/>
      <c r="E17" s="27"/>
      <c r="F17" s="27"/>
      <c r="G17" s="27"/>
      <c r="H17" s="27"/>
      <c r="I17" s="27"/>
    </row>
    <row r="18" spans="1:9" x14ac:dyDescent="0.3">
      <c r="A18" s="46">
        <v>18</v>
      </c>
      <c r="B18" s="27"/>
      <c r="C18" s="27"/>
      <c r="D18" s="27"/>
      <c r="E18" s="27"/>
      <c r="F18" s="27"/>
      <c r="G18" s="27"/>
      <c r="H18" s="27"/>
      <c r="I18" s="27"/>
    </row>
  </sheetData>
  <hyperlinks>
    <hyperlink ref="H2" r:id="rId1" xr:uid="{8058010B-F218-4BCD-B234-C81513667AC5}"/>
    <hyperlink ref="C2" r:id="rId2" location="tab_id_kesha94m_pythonanywhere_com" xr:uid="{92EBF22A-CD5F-48A5-A20D-ED68B04A7BCE}"/>
    <hyperlink ref="F3" r:id="rId3" xr:uid="{C4F9BF4B-355A-4250-8657-FA0DE4B546B3}"/>
    <hyperlink ref="F2" r:id="rId4" xr:uid="{295E26C2-0C9E-4730-978F-F7C2101C5924}"/>
    <hyperlink ref="H3" r:id="rId5" xr:uid="{1C0C7A40-A658-4532-9954-EB7CD62AF648}"/>
    <hyperlink ref="C3" r:id="rId6" location="tab_id_kesha94m_pythonanywhere_com" xr:uid="{E4E21638-E5FE-4024-B84E-3695AEAA177A}"/>
    <hyperlink ref="H4" r:id="rId7" xr:uid="{82597BE5-6AF8-4352-A5A1-EEEC097714FF}"/>
    <hyperlink ref="C4" r:id="rId8" xr:uid="{45C6FBFE-54BF-48E4-B348-3D5E1461F6DE}"/>
    <hyperlink ref="G2" r:id="rId9" xr:uid="{16730C4B-2D7D-430F-9019-AFCDE763802A}"/>
    <hyperlink ref="G4" r:id="rId10" xr:uid="{219FDB87-CA07-4BE3-A65A-7C22C48AEC7C}"/>
    <hyperlink ref="G3" r:id="rId11" xr:uid="{A63D6DF6-0813-4CEB-B2D8-74EB1951C5B3}"/>
    <hyperlink ref="G5" r:id="rId12" xr:uid="{82CEA681-DACC-4AEA-B8B7-2FBC2F397ECE}"/>
    <hyperlink ref="H5" r:id="rId13" xr:uid="{AF264C31-C600-4B0A-9AD7-95F8C8B20AF7}"/>
    <hyperlink ref="C5" r:id="rId14" location="tab_id_kesha94m_pythonanywhere_com" xr:uid="{E4B1043A-D2C5-47CA-85E5-F4659535F6ED}"/>
    <hyperlink ref="H6" r:id="rId15" xr:uid="{085E253C-3A62-4969-BE07-7F2758F90514}"/>
    <hyperlink ref="G6" r:id="rId16" xr:uid="{FC5EA831-F520-492D-89C8-766E82F6B321}"/>
    <hyperlink ref="C6" r:id="rId17" location="tab_id_haskiprog_pythonanywhere_com" xr:uid="{637CAE9F-992C-4BE4-98EF-4ED15EDC76DD}"/>
    <hyperlink ref="H7" r:id="rId18" xr:uid="{B7178EEA-F83C-43E4-800B-94A3D1EA8CC8}"/>
    <hyperlink ref="G7" r:id="rId19" xr:uid="{639F983F-4218-4D1B-9BAB-BE3B0DA18C5A}"/>
    <hyperlink ref="C7" r:id="rId20" location="tab_id_psychologicalhelp_pythonanywhere_com" xr:uid="{40365D55-A160-483D-ACB0-5B255B2BF6D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48AF-3201-4734-9A32-893F7BD9B309}">
  <dimension ref="A1:F17"/>
  <sheetViews>
    <sheetView workbookViewId="0">
      <selection activeCell="D8" sqref="D8"/>
    </sheetView>
  </sheetViews>
  <sheetFormatPr defaultRowHeight="14.4" x14ac:dyDescent="0.3"/>
  <cols>
    <col min="1" max="1" width="4.44140625" customWidth="1"/>
    <col min="2" max="2" width="25.6640625" customWidth="1"/>
    <col min="3" max="4" width="36.109375" customWidth="1"/>
    <col min="5" max="5" width="19.88671875" customWidth="1"/>
    <col min="6" max="6" width="49.5546875" customWidth="1"/>
  </cols>
  <sheetData>
    <row r="1" spans="1:6" x14ac:dyDescent="0.3">
      <c r="A1" s="215"/>
      <c r="B1" s="215"/>
      <c r="C1" s="215"/>
      <c r="D1" s="215"/>
      <c r="E1" s="215"/>
      <c r="F1" s="215"/>
    </row>
    <row r="2" spans="1:6" x14ac:dyDescent="0.3">
      <c r="A2" s="28" t="s">
        <v>0</v>
      </c>
      <c r="B2" s="28" t="s">
        <v>179</v>
      </c>
      <c r="C2" s="28" t="s">
        <v>181</v>
      </c>
      <c r="D2" s="28" t="s">
        <v>183</v>
      </c>
      <c r="E2" s="28" t="s">
        <v>184</v>
      </c>
      <c r="F2" s="28" t="s">
        <v>182</v>
      </c>
    </row>
    <row r="3" spans="1:6" x14ac:dyDescent="0.3">
      <c r="A3" s="27">
        <v>1</v>
      </c>
      <c r="B3" s="27"/>
      <c r="C3" s="27"/>
      <c r="D3" s="27"/>
      <c r="E3" s="27"/>
      <c r="F3" s="27"/>
    </row>
    <row r="4" spans="1:6" x14ac:dyDescent="0.3">
      <c r="A4" s="27"/>
      <c r="B4" s="27"/>
      <c r="C4" s="27"/>
      <c r="D4" s="27"/>
      <c r="E4" s="27"/>
      <c r="F4" s="27"/>
    </row>
    <row r="5" spans="1:6" x14ac:dyDescent="0.3">
      <c r="A5" s="27"/>
      <c r="B5" s="27"/>
      <c r="C5" s="27"/>
      <c r="D5" s="27"/>
      <c r="E5" s="27"/>
      <c r="F5" s="27"/>
    </row>
    <row r="6" spans="1:6" x14ac:dyDescent="0.3">
      <c r="A6" s="27"/>
      <c r="B6" s="27"/>
      <c r="C6" s="27"/>
      <c r="D6" s="27"/>
      <c r="E6" s="27"/>
      <c r="F6" s="27"/>
    </row>
    <row r="7" spans="1:6" x14ac:dyDescent="0.3">
      <c r="A7" s="27"/>
      <c r="B7" s="27"/>
      <c r="C7" s="27"/>
      <c r="D7" s="27"/>
      <c r="E7" s="27"/>
      <c r="F7" s="27"/>
    </row>
    <row r="8" spans="1:6" x14ac:dyDescent="0.3">
      <c r="A8" s="27"/>
      <c r="B8" s="27"/>
      <c r="C8" s="27"/>
      <c r="D8" s="27"/>
      <c r="E8" s="27"/>
      <c r="F8" s="27"/>
    </row>
    <row r="9" spans="1:6" x14ac:dyDescent="0.3">
      <c r="A9" s="27"/>
      <c r="B9" s="27"/>
      <c r="C9" s="27"/>
      <c r="D9" s="27"/>
      <c r="E9" s="27"/>
      <c r="F9" s="27"/>
    </row>
    <row r="10" spans="1:6" x14ac:dyDescent="0.3">
      <c r="A10" s="27"/>
      <c r="B10" s="27"/>
      <c r="C10" s="27"/>
      <c r="D10" s="27"/>
      <c r="E10" s="27"/>
      <c r="F10" s="27"/>
    </row>
    <row r="11" spans="1:6" x14ac:dyDescent="0.3">
      <c r="A11" s="27"/>
      <c r="B11" s="27"/>
      <c r="C11" s="27"/>
      <c r="D11" s="27"/>
      <c r="E11" s="27"/>
      <c r="F11" s="27"/>
    </row>
    <row r="12" spans="1:6" x14ac:dyDescent="0.3">
      <c r="A12" s="27"/>
      <c r="B12" s="27"/>
      <c r="C12" s="27"/>
      <c r="D12" s="27"/>
      <c r="E12" s="27"/>
      <c r="F12" s="27"/>
    </row>
    <row r="13" spans="1:6" x14ac:dyDescent="0.3">
      <c r="A13" s="27"/>
      <c r="B13" s="27"/>
      <c r="C13" s="27"/>
      <c r="D13" s="27"/>
      <c r="E13" s="27"/>
      <c r="F13" s="27"/>
    </row>
    <row r="14" spans="1:6" x14ac:dyDescent="0.3">
      <c r="A14" s="27"/>
      <c r="B14" s="27"/>
      <c r="C14" s="27"/>
      <c r="D14" s="27"/>
      <c r="E14" s="27"/>
      <c r="F14" s="27"/>
    </row>
    <row r="15" spans="1:6" x14ac:dyDescent="0.3">
      <c r="A15" s="27"/>
      <c r="B15" s="27"/>
      <c r="C15" s="27"/>
      <c r="D15" s="27"/>
      <c r="E15" s="27"/>
      <c r="F15" s="27"/>
    </row>
    <row r="16" spans="1:6" x14ac:dyDescent="0.3">
      <c r="A16" s="27"/>
      <c r="B16" s="27"/>
      <c r="C16" s="27"/>
      <c r="D16" s="27"/>
      <c r="E16" s="27"/>
      <c r="F16" s="27"/>
    </row>
    <row r="17" spans="1:6" x14ac:dyDescent="0.3">
      <c r="A17" s="27"/>
      <c r="B17" s="27"/>
      <c r="C17" s="27"/>
      <c r="D17" s="27"/>
      <c r="E17" s="27"/>
      <c r="F17" s="27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Plan-0</vt:lpstr>
      <vt:lpstr>Plan-1</vt:lpstr>
      <vt:lpstr>Plan-2</vt:lpstr>
      <vt:lpstr>Заработок</vt:lpstr>
      <vt:lpstr>Тариф</vt:lpstr>
      <vt:lpstr>План денег</vt:lpstr>
      <vt:lpstr>Фриланс платформы</vt:lpstr>
      <vt:lpstr>Мои сайты</vt:lpstr>
      <vt:lpstr>Мои прил.</vt:lpstr>
      <vt:lpstr>Мои Боты</vt:lpstr>
      <vt:lpstr>Сообщения</vt:lpstr>
      <vt:lpstr>Лист1</vt:lpstr>
      <vt:lpstr>псев.заказ</vt:lpstr>
      <vt:lpstr>Сети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Иннокентий Максимов</dc:creator>
  <cp:lastModifiedBy>Максимов Иннокентий Иннокентьевич</cp:lastModifiedBy>
  <cp:lastPrinted>2023-01-14T03:04:00Z</cp:lastPrinted>
  <dcterms:created xsi:type="dcterms:W3CDTF">2015-06-05T18:17:20Z</dcterms:created>
  <dcterms:modified xsi:type="dcterms:W3CDTF">2024-02-05T06:42:47Z</dcterms:modified>
</cp:coreProperties>
</file>