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"/>
    </mc:Choice>
  </mc:AlternateContent>
  <xr:revisionPtr revIDLastSave="0" documentId="13_ncr:1_{660E90C0-C9B3-47FB-8999-B107964CFF91}" xr6:coauthVersionLast="47" xr6:coauthVersionMax="47" xr10:uidLastSave="{00000000-0000-0000-0000-000000000000}"/>
  <bookViews>
    <workbookView xWindow="-108" yWindow="-108" windowWidth="23256" windowHeight="12576" activeTab="2" xr2:uid="{42F1FBAE-4704-47C6-9EC6-A37202DDD779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3" l="1"/>
  <c r="G5" i="3"/>
  <c r="G6" i="3"/>
  <c r="G7" i="3"/>
  <c r="G9" i="3"/>
  <c r="G10" i="3"/>
  <c r="G11" i="3"/>
  <c r="G12" i="3"/>
  <c r="G13" i="3"/>
  <c r="D13" i="3"/>
  <c r="D12" i="3"/>
  <c r="D10" i="3"/>
  <c r="D11" i="3"/>
  <c r="D7" i="3"/>
  <c r="D5" i="3"/>
  <c r="D9" i="3"/>
  <c r="D6" i="3"/>
  <c r="D8" i="3"/>
  <c r="G8" i="3"/>
  <c r="D6" i="2"/>
  <c r="D5" i="2"/>
  <c r="D4" i="2"/>
  <c r="C18" i="1"/>
  <c r="C13" i="1"/>
</calcChain>
</file>

<file path=xl/sharedStrings.xml><?xml version="1.0" encoding="utf-8"?>
<sst xmlns="http://schemas.openxmlformats.org/spreadsheetml/2006/main" count="26" uniqueCount="25">
  <si>
    <t>HAL UART RECEIVE cditions</t>
  </si>
  <si>
    <t>mpu read all</t>
  </si>
  <si>
    <t>kalmanAngleX</t>
  </si>
  <si>
    <t>derive err</t>
  </si>
  <si>
    <t xml:space="preserve">integre err </t>
  </si>
  <si>
    <t xml:space="preserve">err </t>
  </si>
  <si>
    <t xml:space="preserve">_err </t>
  </si>
  <si>
    <t>commande</t>
  </si>
  <si>
    <t>val max cdition</t>
  </si>
  <si>
    <t>val min cdition</t>
  </si>
  <si>
    <t>load pwm</t>
  </si>
  <si>
    <t>boucle</t>
  </si>
  <si>
    <t>TOTAL</t>
  </si>
  <si>
    <t>Nb iter boucle // TOTAL</t>
  </si>
  <si>
    <t>soit environ 14s</t>
  </si>
  <si>
    <t>kp ki kd par défaut</t>
  </si>
  <si>
    <t>Transmit</t>
  </si>
  <si>
    <t>printf</t>
  </si>
  <si>
    <t>OREFLAG</t>
  </si>
  <si>
    <t>Angle (deg)</t>
  </si>
  <si>
    <t>Temps (s) - 5</t>
  </si>
  <si>
    <t>Temps (s) - 10</t>
  </si>
  <si>
    <t>Temps (s) - 15</t>
  </si>
  <si>
    <t>plus stable</t>
  </si>
  <si>
    <t>moins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</si>
</sst>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6A-4B0C-94F3-4576443620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6A-4B0C-94F3-4576443620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6A-4B0C-94F3-4576443620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6A-4B0C-94F3-4576443620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46A-4B0C-94F3-4576443620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6A-4B0C-94F3-4576443620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46A-4B0C-94F3-4576443620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46A-4B0C-94F3-45764436209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46A-4B0C-94F3-45764436209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46A-4B0C-94F3-45764436209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46A-4B0C-94F3-45764436209C}"/>
              </c:ext>
            </c:extLst>
          </c:dPt>
          <c:cat>
            <c:strRef>
              <c:f>Feuil1!$B$2:$B$12</c:f>
              <c:strCache>
                <c:ptCount val="11"/>
                <c:pt idx="0">
                  <c:v>HAL UART RECEIVE cditions</c:v>
                </c:pt>
                <c:pt idx="1">
                  <c:v>mpu read all</c:v>
                </c:pt>
                <c:pt idx="2">
                  <c:v>kalmanAngleX</c:v>
                </c:pt>
                <c:pt idx="3">
                  <c:v>_err </c:v>
                </c:pt>
                <c:pt idx="4">
                  <c:v>err </c:v>
                </c:pt>
                <c:pt idx="5">
                  <c:v>integre err </c:v>
                </c:pt>
                <c:pt idx="6">
                  <c:v>derive err</c:v>
                </c:pt>
                <c:pt idx="7">
                  <c:v>commande</c:v>
                </c:pt>
                <c:pt idx="8">
                  <c:v>val max cdition</c:v>
                </c:pt>
                <c:pt idx="9">
                  <c:v>val min cdition</c:v>
                </c:pt>
                <c:pt idx="10">
                  <c:v>load pwm</c:v>
                </c:pt>
              </c:strCache>
            </c:strRef>
          </c:cat>
          <c:val>
            <c:numRef>
              <c:f>Feuil1!$C$2:$C$12</c:f>
              <c:numCache>
                <c:formatCode>General</c:formatCode>
                <c:ptCount val="11"/>
                <c:pt idx="0">
                  <c:v>110015</c:v>
                </c:pt>
                <c:pt idx="1">
                  <c:v>7250</c:v>
                </c:pt>
                <c:pt idx="2">
                  <c:v>22</c:v>
                </c:pt>
                <c:pt idx="3">
                  <c:v>2</c:v>
                </c:pt>
                <c:pt idx="4">
                  <c:v>21</c:v>
                </c:pt>
                <c:pt idx="5">
                  <c:v>13</c:v>
                </c:pt>
                <c:pt idx="6">
                  <c:v>16</c:v>
                </c:pt>
                <c:pt idx="7">
                  <c:v>71</c:v>
                </c:pt>
                <c:pt idx="8">
                  <c:v>30</c:v>
                </c:pt>
                <c:pt idx="9">
                  <c:v>36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4-4A50-BD65-54A1D0339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allumage moteur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6399182789132"/>
          <c:y val="0.13930555555555557"/>
          <c:w val="0.66268585367272304"/>
          <c:h val="0.73937481773111691"/>
        </c:manualLayout>
      </c:layout>
      <c:scatterChart>
        <c:scatterStyle val="smoothMarker"/>
        <c:varyColors val="0"/>
        <c:ser>
          <c:idx val="0"/>
          <c:order val="0"/>
          <c:tx>
            <c:v>Valeur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Feuil3!$A$5:$A$13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Feuil3!$D$5:$D$13</c:f>
              <c:numCache>
                <c:formatCode>General</c:formatCode>
                <c:ptCount val="9"/>
                <c:pt idx="0">
                  <c:v>46.497638500000001</c:v>
                </c:pt>
                <c:pt idx="1">
                  <c:v>17.576535700000001</c:v>
                </c:pt>
                <c:pt idx="2">
                  <c:v>10.567838</c:v>
                </c:pt>
                <c:pt idx="3">
                  <c:v>8.0814266999999997</c:v>
                </c:pt>
                <c:pt idx="4">
                  <c:v>6.1729051999999998</c:v>
                </c:pt>
                <c:pt idx="5">
                  <c:v>5.0308564000000002</c:v>
                </c:pt>
                <c:pt idx="6">
                  <c:v>4.3028884999999999</c:v>
                </c:pt>
                <c:pt idx="7">
                  <c:v>3.7373397000000002</c:v>
                </c:pt>
                <c:pt idx="8">
                  <c:v>3.3064217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7-43F7-BC7C-1E7A39822233}"/>
            </c:ext>
          </c:extLst>
        </c:ser>
        <c:ser>
          <c:idx val="1"/>
          <c:order val="1"/>
          <c:tx>
            <c:v>Valeur 10 (init)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Feuil3!$A$5:$A$13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Feuil3!$G$5:$G$13</c:f>
              <c:numCache>
                <c:formatCode>General</c:formatCode>
                <c:ptCount val="9"/>
                <c:pt idx="0">
                  <c:v>82.403256600000006</c:v>
                </c:pt>
                <c:pt idx="1">
                  <c:v>30.842500699999999</c:v>
                </c:pt>
                <c:pt idx="2">
                  <c:v>19.067305300000001</c:v>
                </c:pt>
                <c:pt idx="3">
                  <c:v>13.7957704</c:v>
                </c:pt>
                <c:pt idx="4">
                  <c:v>11.034725099999999</c:v>
                </c:pt>
                <c:pt idx="5">
                  <c:v>8.9505745999999995</c:v>
                </c:pt>
                <c:pt idx="6">
                  <c:v>7.5920167000000003</c:v>
                </c:pt>
                <c:pt idx="7">
                  <c:v>6.6874361999999996</c:v>
                </c:pt>
                <c:pt idx="8">
                  <c:v>6.2120287000000003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97-43F7-BC7C-1E7A3982223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45150576"/>
        <c:axId val="345143920"/>
      </c:scatterChart>
      <c:valAx>
        <c:axId val="3451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consigne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143920"/>
        <c:crosses val="autoZero"/>
        <c:crossBetween val="midCat"/>
      </c:valAx>
      <c:valAx>
        <c:axId val="3451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15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670560</xdr:colOff>
      <xdr:row>3</xdr:row>
      <xdr:rowOff>3810</xdr:rowOff>
    </xdr:from>
    <xdr:to>
      <xdr:col>15</xdr:col>
      <xdr:colOff>213360</xdr:colOff>
      <xdr:row>26</xdr:row>
      <xdr:rowOff>60960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6A7947C-6C88-A8CE-6A40-FD5C1CC2C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13</xdr:row>
      <xdr:rowOff>49530</xdr:rowOff>
    </xdr:from>
    <xdr:to>
      <xdr:col>7</xdr:col>
      <xdr:colOff>205740</xdr:colOff>
      <xdr:row>28</xdr:row>
      <xdr:rowOff>49530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A4577C-0EAB-E92F-DE9E-3229DAFEC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861EA-E65B-4FA2-BB9E-0FB2D8D9864F}">
  <dimension ref="B1:F18"/>
  <sheetViews>
    <sheetView workbookViewId="0">
      <selection activeCell="B2" sqref="B2:C2"/>
    </sheetView>
  </sheetViews>
  <sheetFormatPr baseColWidth="10" defaultRowHeight="14.4" x14ac:dyDescent="0.3"/>
  <cols>
    <col min="2" max="2" width="23.5546875" bestFit="1" customWidth="1"/>
    <col min="4" max="4" width="13.77734375" bestFit="1" customWidth="1"/>
    <col min="6" max="6" width="15.88671875" bestFit="1" customWidth="1"/>
  </cols>
  <sheetData>
    <row r="1" spans="2:6" x14ac:dyDescent="0.3">
      <c r="F1" t="s">
        <v>15</v>
      </c>
    </row>
    <row r="2" spans="2:6" x14ac:dyDescent="0.3">
      <c r="B2" t="s">
        <v>0</v>
      </c>
      <c r="C2">
        <v>110015</v>
      </c>
    </row>
    <row r="3" spans="2:6" x14ac:dyDescent="0.3">
      <c r="B3" t="s">
        <v>1</v>
      </c>
      <c r="C3">
        <v>7250</v>
      </c>
    </row>
    <row r="4" spans="2:6" x14ac:dyDescent="0.3">
      <c r="B4" t="s">
        <v>2</v>
      </c>
      <c r="C4">
        <v>22</v>
      </c>
    </row>
    <row r="5" spans="2:6" x14ac:dyDescent="0.3">
      <c r="B5" t="s">
        <v>6</v>
      </c>
      <c r="C5">
        <v>2</v>
      </c>
    </row>
    <row r="6" spans="2:6" x14ac:dyDescent="0.3">
      <c r="B6" t="s">
        <v>5</v>
      </c>
      <c r="C6">
        <v>21</v>
      </c>
    </row>
    <row r="7" spans="2:6" x14ac:dyDescent="0.3">
      <c r="B7" t="s">
        <v>4</v>
      </c>
      <c r="C7">
        <v>13</v>
      </c>
    </row>
    <row r="8" spans="2:6" x14ac:dyDescent="0.3">
      <c r="B8" t="s">
        <v>3</v>
      </c>
      <c r="C8">
        <v>16</v>
      </c>
    </row>
    <row r="9" spans="2:6" x14ac:dyDescent="0.3">
      <c r="B9" t="s">
        <v>7</v>
      </c>
      <c r="C9">
        <v>71</v>
      </c>
    </row>
    <row r="10" spans="2:6" x14ac:dyDescent="0.3">
      <c r="B10" t="s">
        <v>8</v>
      </c>
      <c r="C10">
        <v>30</v>
      </c>
    </row>
    <row r="11" spans="2:6" x14ac:dyDescent="0.3">
      <c r="B11" t="s">
        <v>9</v>
      </c>
      <c r="C11">
        <v>36</v>
      </c>
    </row>
    <row r="12" spans="2:6" x14ac:dyDescent="0.3">
      <c r="B12" t="s">
        <v>10</v>
      </c>
      <c r="C12">
        <v>17</v>
      </c>
    </row>
    <row r="13" spans="2:6" x14ac:dyDescent="0.3">
      <c r="B13" t="s">
        <v>12</v>
      </c>
      <c r="C13">
        <f>SUM(C2:C12)</f>
        <v>117493</v>
      </c>
    </row>
    <row r="16" spans="2:6" x14ac:dyDescent="0.3">
      <c r="B16" t="s">
        <v>11</v>
      </c>
      <c r="C16">
        <v>142238467</v>
      </c>
      <c r="D16" t="s">
        <v>14</v>
      </c>
    </row>
    <row r="18" spans="2:3" x14ac:dyDescent="0.3">
      <c r="B18" t="s">
        <v>13</v>
      </c>
      <c r="C18">
        <f>C16/C13</f>
        <v>1210.612266262671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CB93-75D2-4D3F-8AD5-CB7DDF9EBC39}">
  <dimension ref="B2:D6"/>
  <sheetViews>
    <sheetView workbookViewId="0">
      <selection activeCell="C2" sqref="C2"/>
    </sheetView>
  </sheetViews>
  <sheetFormatPr baseColWidth="10" defaultRowHeight="14.4" x14ac:dyDescent="0.3"/>
  <cols>
    <col min="2" max="2" width="23.5546875" bestFit="1" customWidth="1"/>
  </cols>
  <sheetData>
    <row r="2" spans="2:4" x14ac:dyDescent="0.3">
      <c r="B2" t="s">
        <v>0</v>
      </c>
      <c r="C2">
        <v>110015</v>
      </c>
    </row>
    <row r="4" spans="2:4" x14ac:dyDescent="0.3">
      <c r="B4" t="s">
        <v>16</v>
      </c>
      <c r="C4">
        <v>898</v>
      </c>
      <c r="D4">
        <f>C4/C2*100</f>
        <v>0.81625232922783264</v>
      </c>
    </row>
    <row r="5" spans="2:4" x14ac:dyDescent="0.3">
      <c r="B5" t="s">
        <v>17</v>
      </c>
      <c r="C5">
        <v>2819</v>
      </c>
      <c r="D5">
        <f>C5/C2*100</f>
        <v>2.5623778575648775</v>
      </c>
    </row>
    <row r="6" spans="2:4" x14ac:dyDescent="0.3">
      <c r="B6" t="s">
        <v>18</v>
      </c>
      <c r="C6">
        <v>1</v>
      </c>
      <c r="D6">
        <f>C6/C2*100</f>
        <v>9.0896695905103855E-4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D59F-C9B3-4ABB-AC02-AD4B4B51F911}">
  <dimension ref="A2:J13"/>
  <sheetViews>
    <sheetView tabSelected="1" workbookViewId="0">
      <selection activeCell="I19" sqref="I19"/>
    </sheetView>
  </sheetViews>
  <sheetFormatPr baseColWidth="10" defaultRowHeight="14.4" x14ac:dyDescent="0.3"/>
  <cols>
    <col min="7" max="7" width="12.21875" bestFit="1" customWidth="1"/>
    <col min="10" max="10" width="12.21875" bestFit="1" customWidth="1"/>
  </cols>
  <sheetData>
    <row r="2" spans="1:10" x14ac:dyDescent="0.3">
      <c r="D2" s="1" t="s">
        <v>24</v>
      </c>
      <c r="G2" s="1" t="s">
        <v>23</v>
      </c>
    </row>
    <row r="4" spans="1:10" x14ac:dyDescent="0.3">
      <c r="A4" t="s">
        <v>19</v>
      </c>
      <c r="D4" t="s">
        <v>20</v>
      </c>
      <c r="G4" t="s">
        <v>21</v>
      </c>
      <c r="J4" t="s">
        <v>22</v>
      </c>
    </row>
    <row r="5" spans="1:10" x14ac:dyDescent="0.3">
      <c r="A5">
        <v>10</v>
      </c>
      <c r="C5">
        <v>464976385</v>
      </c>
      <c r="D5">
        <f>C5/10000000</f>
        <v>46.497638500000001</v>
      </c>
      <c r="F5">
        <v>824032566</v>
      </c>
      <c r="G5">
        <f t="shared" ref="G5:G7" si="0">F5/10000000</f>
        <v>82.403256600000006</v>
      </c>
    </row>
    <row r="6" spans="1:10" x14ac:dyDescent="0.3">
      <c r="A6">
        <v>20</v>
      </c>
      <c r="C6">
        <v>175765357</v>
      </c>
      <c r="D6">
        <f>C6/10000000</f>
        <v>17.576535700000001</v>
      </c>
      <c r="F6">
        <v>308425007</v>
      </c>
      <c r="G6">
        <f t="shared" si="0"/>
        <v>30.842500699999999</v>
      </c>
    </row>
    <row r="7" spans="1:10" x14ac:dyDescent="0.3">
      <c r="A7">
        <v>30</v>
      </c>
      <c r="C7">
        <v>105678380</v>
      </c>
      <c r="D7">
        <f>C7/10000000</f>
        <v>10.567838</v>
      </c>
      <c r="F7">
        <v>190673053</v>
      </c>
      <c r="G7">
        <f t="shared" si="0"/>
        <v>19.067305300000001</v>
      </c>
    </row>
    <row r="8" spans="1:10" x14ac:dyDescent="0.3">
      <c r="A8">
        <v>40</v>
      </c>
      <c r="C8">
        <v>80814267</v>
      </c>
      <c r="D8">
        <f>C8/10000000</f>
        <v>8.0814266999999997</v>
      </c>
      <c r="F8">
        <v>137957704</v>
      </c>
      <c r="G8">
        <f>F8/10000000</f>
        <v>13.7957704</v>
      </c>
    </row>
    <row r="9" spans="1:10" x14ac:dyDescent="0.3">
      <c r="A9">
        <v>50</v>
      </c>
      <c r="C9">
        <v>61729052</v>
      </c>
      <c r="D9">
        <f>C9/10000000</f>
        <v>6.1729051999999998</v>
      </c>
      <c r="F9">
        <v>110347251</v>
      </c>
      <c r="G9">
        <f t="shared" ref="G9:G13" si="1">F9/10000000</f>
        <v>11.034725099999999</v>
      </c>
    </row>
    <row r="10" spans="1:10" x14ac:dyDescent="0.3">
      <c r="A10">
        <v>60</v>
      </c>
      <c r="C10">
        <v>50308564</v>
      </c>
      <c r="D10">
        <f t="shared" ref="D10:D13" si="2">C10/10000000</f>
        <v>5.0308564000000002</v>
      </c>
      <c r="F10">
        <v>89505746</v>
      </c>
      <c r="G10">
        <f t="shared" si="1"/>
        <v>8.9505745999999995</v>
      </c>
      <c r="I10">
        <v>129958484</v>
      </c>
      <c r="J10">
        <f>I10/10000000</f>
        <v>12.9958484</v>
      </c>
    </row>
    <row r="11" spans="1:10" x14ac:dyDescent="0.3">
      <c r="A11">
        <v>70</v>
      </c>
      <c r="C11">
        <v>43028885</v>
      </c>
      <c r="D11">
        <f t="shared" si="2"/>
        <v>4.3028884999999999</v>
      </c>
      <c r="F11">
        <v>75920167</v>
      </c>
      <c r="G11">
        <f t="shared" si="1"/>
        <v>7.5920167000000003</v>
      </c>
    </row>
    <row r="12" spans="1:10" x14ac:dyDescent="0.3">
      <c r="A12">
        <v>80</v>
      </c>
      <c r="C12">
        <v>37373397</v>
      </c>
      <c r="D12">
        <f t="shared" si="2"/>
        <v>3.7373397000000002</v>
      </c>
      <c r="F12">
        <v>66874362</v>
      </c>
      <c r="G12">
        <f t="shared" si="1"/>
        <v>6.6874361999999996</v>
      </c>
    </row>
    <row r="13" spans="1:10" x14ac:dyDescent="0.3">
      <c r="A13">
        <v>90</v>
      </c>
      <c r="C13">
        <v>33064217</v>
      </c>
      <c r="D13">
        <f t="shared" si="2"/>
        <v>3.3064217</v>
      </c>
      <c r="F13">
        <v>62120287</v>
      </c>
      <c r="G13">
        <f t="shared" si="1"/>
        <v>6.2120287000000003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2022-11-28T16:31:50Z</dcterms:created>
  <dcterms:modified xsi:type="dcterms:W3CDTF">2022-11-29T13:58:26Z</dcterms:modified>
</cp:coreProperties>
</file>