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\Documents\GitHub\22p11_Tool_FA\inputs\"/>
    </mc:Choice>
  </mc:AlternateContent>
  <xr:revisionPtr revIDLastSave="0" documentId="13_ncr:1_{A1C657FB-7693-4663-A6E3-2B85392CA46D}" xr6:coauthVersionLast="47" xr6:coauthVersionMax="47" xr10:uidLastSave="{00000000-0000-0000-0000-000000000000}"/>
  <bookViews>
    <workbookView xWindow="-108" yWindow="-108" windowWidth="23256" windowHeight="13896" activeTab="5" xr2:uid="{3A038FE8-7C83-4276-93B2-F548EE42F943}"/>
  </bookViews>
  <sheets>
    <sheet name="Ipotesi" sheetId="6" r:id="rId1"/>
    <sheet name="Dettaglio_assicurazioni" sheetId="2" r:id="rId2"/>
    <sheet name="Dettaglio_consulenze" sheetId="7" r:id="rId3"/>
    <sheet name="Mutuo_unicredit" sheetId="3" r:id="rId4"/>
    <sheet name="Mutuo_BPER" sheetId="4" r:id="rId5"/>
    <sheet name="Mutuo_intes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F3" i="4"/>
  <c r="F4" i="4" s="1"/>
  <c r="F5" i="4" s="1"/>
  <c r="F6" i="4" s="1"/>
  <c r="E4" i="4"/>
  <c r="E5" i="4"/>
  <c r="E6" i="4"/>
  <c r="E7" i="4"/>
  <c r="E8" i="4"/>
  <c r="E9" i="4"/>
  <c r="E10" i="4"/>
  <c r="E11" i="4"/>
  <c r="E12" i="4"/>
  <c r="E13" i="4"/>
  <c r="E14" i="4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E3" i="3"/>
  <c r="E3" i="5"/>
  <c r="F3" i="5"/>
  <c r="F4" i="5" s="1"/>
  <c r="F5" i="5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F7" i="4" l="1"/>
  <c r="F6" i="5"/>
  <c r="F8" i="4" l="1"/>
  <c r="F7" i="5"/>
  <c r="F9" i="4" l="1"/>
  <c r="F8" i="5"/>
  <c r="F10" i="4" l="1"/>
  <c r="F9" i="5"/>
  <c r="F11" i="4" l="1"/>
  <c r="F10" i="5"/>
  <c r="F12" i="4" l="1"/>
  <c r="F11" i="5"/>
  <c r="F13" i="4" l="1"/>
  <c r="F12" i="5"/>
  <c r="F14" i="4" l="1"/>
  <c r="F13" i="5"/>
  <c r="F14" i="5" l="1"/>
  <c r="F15" i="5" l="1"/>
  <c r="F16" i="5" l="1"/>
  <c r="F17" i="5" l="1"/>
  <c r="F18" i="5" l="1"/>
  <c r="F19" i="5" l="1"/>
  <c r="F20" i="5" l="1"/>
  <c r="F21" i="5" l="1"/>
  <c r="F22" i="5" l="1"/>
  <c r="F23" i="5" l="1"/>
  <c r="F24" i="5" l="1"/>
  <c r="F25" i="5" l="1"/>
  <c r="F26" i="5" l="1"/>
  <c r="F27" i="5" l="1"/>
  <c r="F28" i="5" l="1"/>
  <c r="F29" i="5" l="1"/>
  <c r="F30" i="5" l="1"/>
  <c r="F31" i="5" l="1"/>
  <c r="F32" i="5" l="1"/>
  <c r="F33" i="5" l="1"/>
  <c r="F34" i="5" l="1"/>
  <c r="F35" i="5" l="1"/>
  <c r="F36" i="5" l="1"/>
  <c r="F37" i="5" l="1"/>
  <c r="F38" i="5" l="1"/>
  <c r="F39" i="5" l="1"/>
  <c r="F40" i="5" l="1"/>
  <c r="F41" i="5" l="1"/>
  <c r="F42" i="5" l="1"/>
  <c r="F43" i="5" l="1"/>
  <c r="F44" i="5" l="1"/>
  <c r="F45" i="5" l="1"/>
  <c r="F46" i="5" l="1"/>
  <c r="F47" i="5" l="1"/>
  <c r="F48" i="5" l="1"/>
  <c r="F49" i="5" l="1"/>
  <c r="F50" i="5" l="1"/>
  <c r="F51" i="5" l="1"/>
  <c r="F52" i="5" l="1"/>
  <c r="F53" i="5" l="1"/>
  <c r="F54" i="5" l="1"/>
  <c r="F55" i="5" l="1"/>
  <c r="F56" i="5" l="1"/>
  <c r="F57" i="5" l="1"/>
  <c r="F58" i="5" l="1"/>
  <c r="F59" i="5" l="1"/>
  <c r="F60" i="5" l="1"/>
  <c r="F61" i="5" l="1"/>
  <c r="F62" i="5" l="1"/>
  <c r="F63" i="5" l="1"/>
  <c r="F64" i="5" l="1"/>
  <c r="F65" i="5" l="1"/>
  <c r="F66" i="5" l="1"/>
  <c r="F67" i="5" l="1"/>
  <c r="F68" i="5" l="1"/>
  <c r="F69" i="5" l="1"/>
  <c r="F70" i="5" l="1"/>
  <c r="F71" i="5" l="1"/>
  <c r="F72" i="5" l="1"/>
  <c r="F73" i="5" l="1"/>
  <c r="F74" i="5" l="1"/>
</calcChain>
</file>

<file path=xl/sharedStrings.xml><?xml version="1.0" encoding="utf-8"?>
<sst xmlns="http://schemas.openxmlformats.org/spreadsheetml/2006/main" count="96" uniqueCount="59">
  <si>
    <t>RAMO</t>
  </si>
  <si>
    <t>NR POLIZZA</t>
  </si>
  <si>
    <t>PERIODICITA'</t>
  </si>
  <si>
    <t>IMPORTO</t>
  </si>
  <si>
    <t>VITA</t>
  </si>
  <si>
    <t>ANNUALE</t>
  </si>
  <si>
    <t>RCT</t>
  </si>
  <si>
    <t>TRIMESTRALE</t>
  </si>
  <si>
    <t>TUTELA</t>
  </si>
  <si>
    <t>SEMESTRALE</t>
  </si>
  <si>
    <t>INFORTUNI</t>
  </si>
  <si>
    <t>ELETTRONICA</t>
  </si>
  <si>
    <t>RITIRO PATENTE</t>
  </si>
  <si>
    <t>TRASPORTI</t>
  </si>
  <si>
    <t>ALL-RISK</t>
  </si>
  <si>
    <t>D&amp;O</t>
  </si>
  <si>
    <t>RC VETTORIALE</t>
  </si>
  <si>
    <t xml:space="preserve">RISCHIO LOCATIVO </t>
  </si>
  <si>
    <t xml:space="preserve">COVID </t>
  </si>
  <si>
    <t>RCA</t>
  </si>
  <si>
    <t>KASKO</t>
  </si>
  <si>
    <t>Costi trasporto</t>
  </si>
  <si>
    <t>% costi generici imputabili a Good Truck</t>
  </si>
  <si>
    <t>Contributi INPS e INAIL</t>
  </si>
  <si>
    <t>Plafond al 1/1/2022</t>
  </si>
  <si>
    <t>Imposte</t>
  </si>
  <si>
    <t>Imposte totali 2021</t>
  </si>
  <si>
    <t>Aliquota IRPEF media</t>
  </si>
  <si>
    <t>Uscite Good Truck</t>
  </si>
  <si>
    <t>Quota parte EX CTA</t>
  </si>
  <si>
    <t>Quota parte EX CTL</t>
  </si>
  <si>
    <t>Quota parte GOOD TRUCK</t>
  </si>
  <si>
    <t>Parfinco</t>
  </si>
  <si>
    <t>Debito residuo</t>
  </si>
  <si>
    <t>Tasso di interesse annuo</t>
  </si>
  <si>
    <t>Incasso credito FMG</t>
  </si>
  <si>
    <t>Quota Capitale  </t>
  </si>
  <si>
    <t>Quote Interes. </t>
  </si>
  <si>
    <t>Spese</t>
  </si>
  <si>
    <t>   Totale Rata </t>
  </si>
  <si>
    <t>Debito Residuo</t>
  </si>
  <si>
    <t>value</t>
  </si>
  <si>
    <t>item</t>
  </si>
  <si>
    <t>id</t>
  </si>
  <si>
    <t>imponibile</t>
  </si>
  <si>
    <t>N. 00235765</t>
  </si>
  <si>
    <t>Progetto MBS Tesoreria</t>
  </si>
  <si>
    <t>N. 00230451</t>
  </si>
  <si>
    <t xml:space="preserve">Progetto MBS Controllo Gestione + BP </t>
  </si>
  <si>
    <t>N. 00230449</t>
  </si>
  <si>
    <t>Plafond score recuperabilità Clienti</t>
  </si>
  <si>
    <t>N. 00204524</t>
  </si>
  <si>
    <t>Credito - validità triennale</t>
  </si>
  <si>
    <t>N. 24032020.1</t>
  </si>
  <si>
    <t>Rating</t>
  </si>
  <si>
    <t>progetto</t>
  </si>
  <si>
    <t>cerved</t>
  </si>
  <si>
    <t>scadenza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</si>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</sst>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_-;\-* #,##0.00_-;_-* \-??_-;_-@_-"/>
    <numFmt numFmtId="165" formatCode="_-* #,##0.00\ [$€-410]_-;\-* #,##0.00\ [$€-410]_-;_-* &quot;-&quot;??\ [$€-410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4" fontId="5" fillId="0" borderId="0" applyFill="0" applyBorder="0" applyAlignment="0" applyProtection="0"/>
    <xf numFmtId="9" fontId="5" fillId="0" borderId="0" applyFill="0" applyBorder="0" applyAlignment="0" applyProtection="0"/>
  </cellStyleXfs>
  <cellXfs count="27">
    <xf numFmtId="0" fontId="0" fillId="0" borderId="0" xfId="0"/>
    <xf numFmtId="0" fontId="2" fillId="2" borderId="0" xfId="1" applyFont="1" applyFill="1"/>
    <xf numFmtId="43" fontId="2" fillId="2" borderId="0" xfId="2" applyFont="1" applyFill="1"/>
    <xf numFmtId="0" fontId="1" fillId="0" borderId="0" xfId="1"/>
    <xf numFmtId="43" fontId="0" fillId="0" borderId="0" xfId="2" applyFont="1"/>
    <xf numFmtId="0" fontId="3" fillId="0" borderId="0" xfId="0" applyFont="1"/>
    <xf numFmtId="14" fontId="1" fillId="0" borderId="0" xfId="1" applyNumberFormat="1" applyAlignment="1">
      <alignment horizontal="left"/>
    </xf>
    <xf numFmtId="14" fontId="4" fillId="0" borderId="1" xfId="3" applyNumberFormat="1" applyFont="1" applyBorder="1" applyAlignment="1">
      <alignment horizontal="center"/>
    </xf>
    <xf numFmtId="0" fontId="4" fillId="0" borderId="2" xfId="3" applyFont="1" applyBorder="1" applyAlignment="1">
      <alignment horizontal="center" vertical="center"/>
    </xf>
    <xf numFmtId="0" fontId="1" fillId="0" borderId="0" xfId="3" applyAlignment="1">
      <alignment horizontal="center" vertical="center"/>
    </xf>
    <xf numFmtId="43" fontId="4" fillId="0" borderId="2" xfId="4" applyFont="1" applyFill="1" applyBorder="1" applyAlignment="1" applyProtection="1">
      <alignment horizontal="center" vertical="center"/>
    </xf>
    <xf numFmtId="14" fontId="4" fillId="3" borderId="2" xfId="3" applyNumberFormat="1" applyFont="1" applyFill="1" applyBorder="1" applyAlignment="1">
      <alignment horizontal="center" vertical="center"/>
    </xf>
    <xf numFmtId="43" fontId="5" fillId="0" borderId="2" xfId="4" applyFont="1" applyFill="1" applyBorder="1" applyAlignment="1" applyProtection="1">
      <alignment horizontal="center" vertical="center"/>
    </xf>
    <xf numFmtId="43" fontId="4" fillId="3" borderId="2" xfId="4" applyFont="1" applyFill="1" applyBorder="1" applyAlignment="1" applyProtection="1">
      <alignment horizontal="center" vertical="center"/>
    </xf>
    <xf numFmtId="43" fontId="4" fillId="4" borderId="2" xfId="4" applyFont="1" applyFill="1" applyBorder="1" applyAlignment="1" applyProtection="1">
      <alignment horizontal="center" vertical="center"/>
    </xf>
    <xf numFmtId="14" fontId="4" fillId="4" borderId="2" xfId="3" applyNumberFormat="1" applyFont="1" applyFill="1" applyBorder="1" applyAlignment="1">
      <alignment horizontal="center" vertical="center"/>
    </xf>
    <xf numFmtId="14" fontId="4" fillId="0" borderId="1" xfId="6" applyNumberFormat="1" applyFont="1" applyBorder="1" applyAlignment="1">
      <alignment horizontal="center"/>
    </xf>
    <xf numFmtId="0" fontId="4" fillId="0" borderId="2" xfId="6" applyFont="1" applyBorder="1" applyAlignment="1">
      <alignment horizontal="center" vertical="center"/>
    </xf>
    <xf numFmtId="0" fontId="5" fillId="0" borderId="0" xfId="6" applyAlignment="1">
      <alignment horizontal="center" vertical="center"/>
    </xf>
    <xf numFmtId="164" fontId="4" fillId="0" borderId="2" xfId="7" applyFont="1" applyFill="1" applyBorder="1" applyAlignment="1" applyProtection="1">
      <alignment horizontal="center" vertical="center"/>
    </xf>
    <xf numFmtId="14" fontId="4" fillId="4" borderId="2" xfId="6" applyNumberFormat="1" applyFont="1" applyFill="1" applyBorder="1" applyAlignment="1">
      <alignment horizontal="center" vertical="center"/>
    </xf>
    <xf numFmtId="164" fontId="5" fillId="0" borderId="2" xfId="7" applyFill="1" applyBorder="1" applyAlignment="1" applyProtection="1">
      <alignment horizontal="center" vertical="center"/>
    </xf>
    <xf numFmtId="165" fontId="4" fillId="4" borderId="2" xfId="7" applyNumberFormat="1" applyFont="1" applyFill="1" applyBorder="1" applyAlignment="1" applyProtection="1">
      <alignment horizontal="center" vertical="center"/>
    </xf>
    <xf numFmtId="9" fontId="0" fillId="0" borderId="0" xfId="0" applyNumberFormat="1"/>
    <xf numFmtId="10" fontId="0" fillId="0" borderId="0" xfId="0" applyNumberFormat="1"/>
    <xf numFmtId="14" fontId="0" fillId="0" borderId="0" xfId="2" applyNumberFormat="1" applyFont="1" applyBorder="1"/>
    <xf numFmtId="14" fontId="0" fillId="0" borderId="3" xfId="2" applyNumberFormat="1" applyFont="1" applyBorder="1"/>
  </cellXfs>
  <cellStyles count="9">
    <cellStyle name="Migliaia 3" xfId="4" xr:uid="{FF415F09-35CA-4948-8459-B1C1CC39DF80}"/>
    <cellStyle name="Migliaia 4" xfId="2" xr:uid="{6AA19BB4-2BEF-47B1-9F7C-9FD57775C9CE}"/>
    <cellStyle name="Migliaia 5" xfId="7" xr:uid="{03CFA13A-D5A3-4F48-888D-10BE135E79F8}"/>
    <cellStyle name="Normale" xfId="0" builtinId="0"/>
    <cellStyle name="Normale 6" xfId="3" xr:uid="{6939CC4F-280E-45CC-9AAC-0786C5E7C7FC}"/>
    <cellStyle name="Normale 8" xfId="1" xr:uid="{958D5B52-AA92-461E-BB48-CE9763203352}"/>
    <cellStyle name="Normale 9" xfId="6" xr:uid="{285B1962-964E-41DE-9F79-E192E1C8D5F2}"/>
    <cellStyle name="Percentuale 2" xfId="5" xr:uid="{505023ED-5269-4DC6-AEA2-E59CE24CFBC5}"/>
    <cellStyle name="Percentuale 3" xfId="8" xr:uid="{B4B868BE-E2E7-42EF-85B4-FD5DAA8283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F127-8BAE-4378-821B-62A429C6427F}">
  <dimension ref="A1:C13"/>
  <sheetViews>
    <sheetView workbookViewId="0">
      <selection activeCell="E14" sqref="E14"/>
    </sheetView>
  </sheetViews>
  <sheetFormatPr defaultRowHeight="14.4" x14ac:dyDescent="0.3"/>
  <cols>
    <col min="1" max="1" width="19.88671875" bestFit="1" customWidth="1"/>
    <col min="2" max="2" width="33.88671875" bestFit="1" customWidth="1"/>
  </cols>
  <sheetData>
    <row r="1" spans="1:3" x14ac:dyDescent="0.3">
      <c r="A1" t="s">
        <v>43</v>
      </c>
      <c r="B1" t="s">
        <v>42</v>
      </c>
      <c r="C1" t="s">
        <v>41</v>
      </c>
    </row>
    <row r="2" spans="1:3" x14ac:dyDescent="0.3">
      <c r="A2" t="s">
        <v>21</v>
      </c>
      <c r="B2" s="5" t="s">
        <v>22</v>
      </c>
      <c r="C2" s="23">
        <v>0.4</v>
      </c>
    </row>
    <row r="3" spans="1:3" x14ac:dyDescent="0.3">
      <c r="A3" t="s">
        <v>23</v>
      </c>
      <c r="B3" s="5" t="s">
        <v>24</v>
      </c>
      <c r="C3">
        <v>900000</v>
      </c>
    </row>
    <row r="4" spans="1:3" x14ac:dyDescent="0.3">
      <c r="A4" t="s">
        <v>25</v>
      </c>
      <c r="B4" s="5" t="s">
        <v>26</v>
      </c>
      <c r="C4">
        <v>223000</v>
      </c>
    </row>
    <row r="5" spans="1:3" x14ac:dyDescent="0.3">
      <c r="A5" t="s">
        <v>25</v>
      </c>
      <c r="B5" s="5" t="s">
        <v>27</v>
      </c>
      <c r="C5" s="23">
        <v>0.38</v>
      </c>
    </row>
    <row r="6" spans="1:3" x14ac:dyDescent="0.3">
      <c r="A6" t="s">
        <v>28</v>
      </c>
      <c r="B6" s="5" t="s">
        <v>29</v>
      </c>
      <c r="C6" s="23">
        <v>0.5</v>
      </c>
    </row>
    <row r="7" spans="1:3" x14ac:dyDescent="0.3">
      <c r="A7" t="s">
        <v>28</v>
      </c>
      <c r="B7" s="5" t="s">
        <v>30</v>
      </c>
      <c r="C7" s="23">
        <v>0.2</v>
      </c>
    </row>
    <row r="8" spans="1:3" x14ac:dyDescent="0.3">
      <c r="A8" t="s">
        <v>28</v>
      </c>
      <c r="B8" s="5" t="s">
        <v>31</v>
      </c>
      <c r="C8" s="23">
        <v>0.3</v>
      </c>
    </row>
    <row r="9" spans="1:3" x14ac:dyDescent="0.3">
      <c r="A9" t="s">
        <v>32</v>
      </c>
      <c r="B9" s="5" t="s">
        <v>33</v>
      </c>
      <c r="C9">
        <v>1000000</v>
      </c>
    </row>
    <row r="10" spans="1:3" x14ac:dyDescent="0.3">
      <c r="A10" t="s">
        <v>32</v>
      </c>
      <c r="B10" s="5" t="s">
        <v>34</v>
      </c>
      <c r="C10" s="24">
        <v>3.5000000000000003E-2</v>
      </c>
    </row>
    <row r="11" spans="1:3" x14ac:dyDescent="0.3">
      <c r="A11" t="s">
        <v>35</v>
      </c>
      <c r="B11" s="6">
        <v>44656</v>
      </c>
      <c r="C11">
        <v>666586.97687109699</v>
      </c>
    </row>
    <row r="12" spans="1:3" x14ac:dyDescent="0.3">
      <c r="A12" t="s">
        <v>35</v>
      </c>
      <c r="B12" s="6">
        <v>44834</v>
      </c>
      <c r="C12">
        <v>666586.97687109699</v>
      </c>
    </row>
    <row r="13" spans="1:3" x14ac:dyDescent="0.3">
      <c r="A13" t="s">
        <v>35</v>
      </c>
      <c r="B13" s="6">
        <v>45138</v>
      </c>
      <c r="C13">
        <v>1096374.09625781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17A0-5F38-4AB3-A03B-206E766299A4}">
  <dimension ref="A1:D18"/>
  <sheetViews>
    <sheetView workbookViewId="0">
      <selection sqref="A1:D1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>
        <v>1185</v>
      </c>
      <c r="C2" s="3" t="s">
        <v>5</v>
      </c>
      <c r="D2" s="4">
        <v>9406</v>
      </c>
    </row>
    <row r="3" spans="1:4" x14ac:dyDescent="0.3">
      <c r="A3" s="3" t="s">
        <v>6</v>
      </c>
      <c r="B3" s="3">
        <v>175968299</v>
      </c>
      <c r="C3" s="3" t="s">
        <v>7</v>
      </c>
      <c r="D3" s="4">
        <v>6234</v>
      </c>
    </row>
    <row r="4" spans="1:4" x14ac:dyDescent="0.3">
      <c r="A4" s="3" t="s">
        <v>8</v>
      </c>
      <c r="B4" s="3">
        <v>50712583</v>
      </c>
      <c r="C4" s="3" t="s">
        <v>5</v>
      </c>
      <c r="D4" s="4">
        <v>516.46</v>
      </c>
    </row>
    <row r="5" spans="1:4" x14ac:dyDescent="0.3">
      <c r="A5" s="3" t="s">
        <v>8</v>
      </c>
      <c r="B5" s="3">
        <v>56653182</v>
      </c>
      <c r="C5" s="3" t="s">
        <v>5</v>
      </c>
      <c r="D5" s="4">
        <v>1503</v>
      </c>
    </row>
    <row r="6" spans="1:4" x14ac:dyDescent="0.3">
      <c r="A6" s="3" t="s">
        <v>8</v>
      </c>
      <c r="B6" s="3">
        <v>150425722</v>
      </c>
      <c r="C6" s="3" t="s">
        <v>9</v>
      </c>
      <c r="D6" s="4">
        <v>9000</v>
      </c>
    </row>
    <row r="7" spans="1:4" x14ac:dyDescent="0.3">
      <c r="A7" s="3" t="s">
        <v>10</v>
      </c>
      <c r="B7" s="3">
        <v>56653177</v>
      </c>
      <c r="C7" s="3" t="s">
        <v>5</v>
      </c>
      <c r="D7" s="4">
        <v>5000</v>
      </c>
    </row>
    <row r="8" spans="1:4" x14ac:dyDescent="0.3">
      <c r="A8" s="3" t="s">
        <v>11</v>
      </c>
      <c r="B8" s="3">
        <v>56653181</v>
      </c>
      <c r="C8" s="3" t="s">
        <v>5</v>
      </c>
      <c r="D8" s="4">
        <v>3569</v>
      </c>
    </row>
    <row r="9" spans="1:4" x14ac:dyDescent="0.3">
      <c r="A9" s="3" t="s">
        <v>12</v>
      </c>
      <c r="B9" s="3">
        <v>56653179</v>
      </c>
      <c r="C9" s="3" t="s">
        <v>5</v>
      </c>
      <c r="D9" s="4">
        <v>1832</v>
      </c>
    </row>
    <row r="10" spans="1:4" x14ac:dyDescent="0.3">
      <c r="A10" s="3" t="s">
        <v>13</v>
      </c>
      <c r="B10" s="3">
        <v>164649799</v>
      </c>
      <c r="C10" s="3" t="s">
        <v>7</v>
      </c>
      <c r="D10" s="4">
        <v>12730</v>
      </c>
    </row>
    <row r="11" spans="1:4" x14ac:dyDescent="0.3">
      <c r="A11" s="3" t="s">
        <v>13</v>
      </c>
      <c r="B11" s="3">
        <v>171618118</v>
      </c>
      <c r="C11" s="3" t="s">
        <v>7</v>
      </c>
      <c r="D11" s="4">
        <v>23750</v>
      </c>
    </row>
    <row r="12" spans="1:4" x14ac:dyDescent="0.3">
      <c r="A12" s="3" t="s">
        <v>14</v>
      </c>
      <c r="B12" s="3">
        <v>175929305</v>
      </c>
      <c r="C12" s="3" t="s">
        <v>7</v>
      </c>
      <c r="D12" s="4">
        <v>19774</v>
      </c>
    </row>
    <row r="13" spans="1:4" x14ac:dyDescent="0.3">
      <c r="A13" s="3" t="s">
        <v>15</v>
      </c>
      <c r="B13" s="3">
        <v>150418970</v>
      </c>
      <c r="C13" s="3" t="s">
        <v>5</v>
      </c>
      <c r="D13" s="4">
        <v>12803</v>
      </c>
    </row>
    <row r="14" spans="1:4" x14ac:dyDescent="0.3">
      <c r="A14" s="3" t="s">
        <v>16</v>
      </c>
      <c r="B14" s="3">
        <v>171618118</v>
      </c>
      <c r="C14" s="3" t="s">
        <v>5</v>
      </c>
      <c r="D14" s="4">
        <v>2000</v>
      </c>
    </row>
    <row r="15" spans="1:4" x14ac:dyDescent="0.3">
      <c r="A15" s="3" t="s">
        <v>17</v>
      </c>
      <c r="B15" s="3">
        <v>178463050</v>
      </c>
      <c r="C15" s="3" t="s">
        <v>7</v>
      </c>
      <c r="D15" s="4">
        <v>250</v>
      </c>
    </row>
    <row r="16" spans="1:4" x14ac:dyDescent="0.3">
      <c r="A16" s="3" t="s">
        <v>18</v>
      </c>
      <c r="B16" s="3">
        <v>173497713</v>
      </c>
      <c r="C16" s="3" t="s">
        <v>5</v>
      </c>
      <c r="D16" s="4">
        <v>756</v>
      </c>
    </row>
    <row r="17" spans="1:4" x14ac:dyDescent="0.3">
      <c r="A17" s="3" t="s">
        <v>19</v>
      </c>
      <c r="B17" s="3">
        <v>155201932</v>
      </c>
      <c r="C17" s="3" t="s">
        <v>5</v>
      </c>
      <c r="D17" s="4">
        <v>1010</v>
      </c>
    </row>
    <row r="18" spans="1:4" x14ac:dyDescent="0.3">
      <c r="A18" s="3" t="s">
        <v>20</v>
      </c>
      <c r="B18" s="3">
        <v>118687769</v>
      </c>
      <c r="C18" s="3" t="s">
        <v>5</v>
      </c>
      <c r="D18" s="4">
        <v>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E1A8-BCC1-4333-8367-C35E078672EE}">
  <dimension ref="A1:D7"/>
  <sheetViews>
    <sheetView zoomScaleNormal="100" workbookViewId="0">
      <selection activeCell="D7" sqref="D7"/>
    </sheetView>
  </sheetViews>
  <sheetFormatPr defaultRowHeight="14.4" x14ac:dyDescent="0.3"/>
  <cols>
    <col min="3" max="4" width="11.21875" bestFit="1" customWidth="1"/>
    <col min="5" max="5" width="10.33203125" bestFit="1" customWidth="1"/>
    <col min="6" max="6" width="12" bestFit="1" customWidth="1"/>
    <col min="7" max="7" width="9.33203125" bestFit="1" customWidth="1"/>
    <col min="8" max="8" width="10.33203125" bestFit="1" customWidth="1"/>
    <col min="9" max="10" width="10.5546875" bestFit="1" customWidth="1"/>
    <col min="15" max="15" width="11" bestFit="1" customWidth="1"/>
  </cols>
  <sheetData>
    <row r="1" spans="1:4" x14ac:dyDescent="0.3">
      <c r="A1" t="s">
        <v>56</v>
      </c>
      <c r="B1" t="s">
        <v>55</v>
      </c>
      <c r="C1" t="s">
        <v>44</v>
      </c>
      <c r="D1" t="s">
        <v>57</v>
      </c>
    </row>
    <row r="2" spans="1:4" x14ac:dyDescent="0.3">
      <c r="A2" t="s">
        <v>45</v>
      </c>
      <c r="B2" t="s">
        <v>46</v>
      </c>
      <c r="C2">
        <v>24000</v>
      </c>
      <c r="D2" s="25">
        <v>44712</v>
      </c>
    </row>
    <row r="3" spans="1:4" x14ac:dyDescent="0.3">
      <c r="A3" t="s">
        <v>47</v>
      </c>
      <c r="B3" t="s">
        <v>48</v>
      </c>
      <c r="C3">
        <v>10230</v>
      </c>
      <c r="D3" s="25">
        <v>44620</v>
      </c>
    </row>
    <row r="4" spans="1:4" x14ac:dyDescent="0.3">
      <c r="A4" t="s">
        <v>47</v>
      </c>
      <c r="B4" t="s">
        <v>48</v>
      </c>
      <c r="C4">
        <v>20770</v>
      </c>
      <c r="D4" s="25">
        <v>44681</v>
      </c>
    </row>
    <row r="5" spans="1:4" x14ac:dyDescent="0.3">
      <c r="A5" t="s">
        <v>49</v>
      </c>
      <c r="B5" t="s">
        <v>50</v>
      </c>
      <c r="C5">
        <v>5000</v>
      </c>
      <c r="D5" s="25">
        <v>44620</v>
      </c>
    </row>
    <row r="6" spans="1:4" x14ac:dyDescent="0.3">
      <c r="A6" t="s">
        <v>51</v>
      </c>
      <c r="B6" t="s">
        <v>52</v>
      </c>
      <c r="C6">
        <v>35550</v>
      </c>
      <c r="D6" s="25">
        <v>44834</v>
      </c>
    </row>
    <row r="7" spans="1:4" x14ac:dyDescent="0.3">
      <c r="A7" t="s">
        <v>53</v>
      </c>
      <c r="B7" t="s">
        <v>54</v>
      </c>
      <c r="C7">
        <v>8250</v>
      </c>
      <c r="D7" s="26">
        <v>44834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E432-E0B4-4035-8EAC-19511E58C530}">
  <dimension ref="A1:F22"/>
  <sheetViews>
    <sheetView zoomScale="102" zoomScaleNormal="102" workbookViewId="0">
      <selection activeCell="J14" sqref="J14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4.109375" bestFit="1" customWidth="1"/>
    <col min="4" max="4" width="6.33203125" bestFit="1" customWidth="1"/>
    <col min="5" max="5" width="13.21875" bestFit="1" customWidth="1"/>
    <col min="6" max="6" width="14.44140625" bestFit="1" customWidth="1"/>
  </cols>
  <sheetData>
    <row r="1" spans="1:6" x14ac:dyDescent="0.3">
      <c r="A1" s="8" t="s">
        <v>58</v>
      </c>
      <c r="B1" s="8" t="s">
        <v>36</v>
      </c>
      <c r="C1" s="8" t="s">
        <v>37</v>
      </c>
      <c r="D1" s="8" t="s">
        <v>38</v>
      </c>
      <c r="E1" s="8" t="s">
        <v>39</v>
      </c>
      <c r="F1" s="8" t="s">
        <v>40</v>
      </c>
    </row>
    <row r="2" spans="1:6" x14ac:dyDescent="0.3">
      <c r="A2" s="7">
        <v>44217</v>
      </c>
      <c r="B2" s="9"/>
      <c r="C2" s="9"/>
      <c r="D2" s="9"/>
      <c r="E2" s="9"/>
      <c r="F2" s="10">
        <v>200000</v>
      </c>
    </row>
    <row r="3" spans="1:6" x14ac:dyDescent="0.3">
      <c r="A3" s="11">
        <v>44316</v>
      </c>
      <c r="B3" s="12">
        <v>0</v>
      </c>
      <c r="C3" s="12">
        <v>1414.38</v>
      </c>
      <c r="D3" s="12"/>
      <c r="E3" s="13">
        <f>SUM(B3:D3)</f>
        <v>1414.38</v>
      </c>
      <c r="F3" s="10">
        <f>+F2-B3</f>
        <v>200000</v>
      </c>
    </row>
    <row r="4" spans="1:6" x14ac:dyDescent="0.3">
      <c r="A4" s="11">
        <v>44408</v>
      </c>
      <c r="B4" s="12">
        <v>0</v>
      </c>
      <c r="C4" s="12">
        <v>1250</v>
      </c>
      <c r="D4" s="12"/>
      <c r="E4" s="13">
        <f t="shared" ref="E4:E22" si="0">SUM(B4:D4)</f>
        <v>1250</v>
      </c>
      <c r="F4" s="10">
        <f t="shared" ref="F4:F22" si="1">+F3-B4</f>
        <v>200000</v>
      </c>
    </row>
    <row r="5" spans="1:6" x14ac:dyDescent="0.3">
      <c r="A5" s="11">
        <v>44500</v>
      </c>
      <c r="B5" s="12">
        <v>0</v>
      </c>
      <c r="C5" s="12">
        <v>1250</v>
      </c>
      <c r="D5" s="12"/>
      <c r="E5" s="14">
        <f t="shared" si="0"/>
        <v>1250</v>
      </c>
      <c r="F5" s="10">
        <f t="shared" si="1"/>
        <v>200000</v>
      </c>
    </row>
    <row r="6" spans="1:6" x14ac:dyDescent="0.3">
      <c r="A6" s="15">
        <v>44592</v>
      </c>
      <c r="B6" s="12">
        <v>11187.46</v>
      </c>
      <c r="C6" s="12">
        <v>1250</v>
      </c>
      <c r="D6" s="12"/>
      <c r="E6" s="14">
        <f t="shared" si="0"/>
        <v>12437.46</v>
      </c>
      <c r="F6" s="10">
        <f t="shared" si="1"/>
        <v>188812.54</v>
      </c>
    </row>
    <row r="7" spans="1:6" x14ac:dyDescent="0.3">
      <c r="A7" s="15">
        <v>44681</v>
      </c>
      <c r="B7" s="12">
        <v>11257.39</v>
      </c>
      <c r="C7" s="12">
        <v>1180.07</v>
      </c>
      <c r="D7" s="12"/>
      <c r="E7" s="14">
        <f t="shared" si="0"/>
        <v>12437.46</v>
      </c>
      <c r="F7" s="10">
        <f t="shared" si="1"/>
        <v>177555.15000000002</v>
      </c>
    </row>
    <row r="8" spans="1:6" x14ac:dyDescent="0.3">
      <c r="A8" s="15">
        <v>44773</v>
      </c>
      <c r="B8" s="12">
        <v>11327.74</v>
      </c>
      <c r="C8" s="12">
        <v>1109.72</v>
      </c>
      <c r="D8" s="12"/>
      <c r="E8" s="14">
        <f t="shared" si="0"/>
        <v>12437.46</v>
      </c>
      <c r="F8" s="10">
        <f t="shared" si="1"/>
        <v>166227.41000000003</v>
      </c>
    </row>
    <row r="9" spans="1:6" x14ac:dyDescent="0.3">
      <c r="A9" s="15">
        <v>44865</v>
      </c>
      <c r="B9" s="12">
        <v>11398.54</v>
      </c>
      <c r="C9" s="12">
        <v>1038.92</v>
      </c>
      <c r="D9" s="12"/>
      <c r="E9" s="14">
        <f t="shared" si="0"/>
        <v>12437.460000000001</v>
      </c>
      <c r="F9" s="10">
        <f t="shared" si="1"/>
        <v>154828.87000000002</v>
      </c>
    </row>
    <row r="10" spans="1:6" x14ac:dyDescent="0.3">
      <c r="A10" s="15">
        <v>44957</v>
      </c>
      <c r="B10" s="12">
        <v>11469.78</v>
      </c>
      <c r="C10" s="12">
        <v>967.68</v>
      </c>
      <c r="D10" s="12"/>
      <c r="E10" s="14">
        <f t="shared" si="0"/>
        <v>12437.460000000001</v>
      </c>
      <c r="F10" s="10">
        <f t="shared" si="1"/>
        <v>143359.09000000003</v>
      </c>
    </row>
    <row r="11" spans="1:6" x14ac:dyDescent="0.3">
      <c r="A11" s="15">
        <v>45046</v>
      </c>
      <c r="B11" s="12">
        <v>11541.47</v>
      </c>
      <c r="C11" s="12">
        <v>895.99</v>
      </c>
      <c r="D11" s="12"/>
      <c r="E11" s="14">
        <f t="shared" si="0"/>
        <v>12437.46</v>
      </c>
      <c r="F11" s="10">
        <f t="shared" si="1"/>
        <v>131817.62000000002</v>
      </c>
    </row>
    <row r="12" spans="1:6" x14ac:dyDescent="0.3">
      <c r="A12" s="15">
        <v>45138</v>
      </c>
      <c r="B12" s="12">
        <v>11613.6</v>
      </c>
      <c r="C12" s="12">
        <v>823.86</v>
      </c>
      <c r="D12" s="12"/>
      <c r="E12" s="14">
        <f t="shared" si="0"/>
        <v>12437.460000000001</v>
      </c>
      <c r="F12" s="10">
        <f t="shared" si="1"/>
        <v>120204.02000000002</v>
      </c>
    </row>
    <row r="13" spans="1:6" x14ac:dyDescent="0.3">
      <c r="A13" s="15">
        <v>45230</v>
      </c>
      <c r="B13" s="12">
        <v>11686.19</v>
      </c>
      <c r="C13" s="12">
        <v>751.27</v>
      </c>
      <c r="D13" s="12"/>
      <c r="E13" s="14">
        <f t="shared" si="0"/>
        <v>12437.460000000001</v>
      </c>
      <c r="F13" s="10">
        <f t="shared" si="1"/>
        <v>108517.83000000002</v>
      </c>
    </row>
    <row r="14" spans="1:6" x14ac:dyDescent="0.3">
      <c r="A14" s="15">
        <v>45322</v>
      </c>
      <c r="B14" s="12">
        <v>11759.23</v>
      </c>
      <c r="C14" s="12">
        <v>678.23</v>
      </c>
      <c r="D14" s="12"/>
      <c r="E14" s="14">
        <f t="shared" si="0"/>
        <v>12437.46</v>
      </c>
      <c r="F14" s="10">
        <f t="shared" si="1"/>
        <v>96758.60000000002</v>
      </c>
    </row>
    <row r="15" spans="1:6" x14ac:dyDescent="0.3">
      <c r="A15" s="15">
        <v>45412</v>
      </c>
      <c r="B15" s="12">
        <v>11832.72</v>
      </c>
      <c r="C15" s="12">
        <v>604.74</v>
      </c>
      <c r="D15" s="12"/>
      <c r="E15" s="14">
        <f t="shared" si="0"/>
        <v>12437.46</v>
      </c>
      <c r="F15" s="10">
        <f t="shared" si="1"/>
        <v>84925.880000000019</v>
      </c>
    </row>
    <row r="16" spans="1:6" x14ac:dyDescent="0.3">
      <c r="A16" s="15">
        <v>45504</v>
      </c>
      <c r="B16" s="12">
        <v>11906.68</v>
      </c>
      <c r="C16" s="12">
        <v>530.78</v>
      </c>
      <c r="D16" s="12"/>
      <c r="E16" s="14">
        <f t="shared" si="0"/>
        <v>12437.460000000001</v>
      </c>
      <c r="F16" s="10">
        <f t="shared" si="1"/>
        <v>73019.200000000012</v>
      </c>
    </row>
    <row r="17" spans="1:6" x14ac:dyDescent="0.3">
      <c r="A17" s="15">
        <v>45596</v>
      </c>
      <c r="B17" s="12">
        <v>11981.09</v>
      </c>
      <c r="C17" s="12">
        <v>456.37</v>
      </c>
      <c r="D17" s="12"/>
      <c r="E17" s="14">
        <f t="shared" si="0"/>
        <v>12437.460000000001</v>
      </c>
      <c r="F17" s="10">
        <f t="shared" si="1"/>
        <v>61038.110000000015</v>
      </c>
    </row>
    <row r="18" spans="1:6" x14ac:dyDescent="0.3">
      <c r="A18" s="15">
        <v>45688</v>
      </c>
      <c r="B18" s="12">
        <v>12055.98</v>
      </c>
      <c r="C18" s="12">
        <v>381.48</v>
      </c>
      <c r="D18" s="12"/>
      <c r="E18" s="14">
        <f t="shared" si="0"/>
        <v>12437.46</v>
      </c>
      <c r="F18" s="10">
        <f t="shared" si="1"/>
        <v>48982.130000000019</v>
      </c>
    </row>
    <row r="19" spans="1:6" x14ac:dyDescent="0.3">
      <c r="A19" s="15">
        <v>45777</v>
      </c>
      <c r="B19" s="12">
        <v>12131.33</v>
      </c>
      <c r="C19" s="12">
        <v>306.13</v>
      </c>
      <c r="D19" s="12"/>
      <c r="E19" s="14">
        <f t="shared" si="0"/>
        <v>12437.46</v>
      </c>
      <c r="F19" s="10">
        <f t="shared" si="1"/>
        <v>36850.800000000017</v>
      </c>
    </row>
    <row r="20" spans="1:6" x14ac:dyDescent="0.3">
      <c r="A20" s="15">
        <v>45869</v>
      </c>
      <c r="B20" s="12">
        <v>12207.15</v>
      </c>
      <c r="C20" s="12">
        <v>230.31</v>
      </c>
      <c r="D20" s="12"/>
      <c r="E20" s="14">
        <f t="shared" si="0"/>
        <v>12437.46</v>
      </c>
      <c r="F20" s="10">
        <f t="shared" si="1"/>
        <v>24643.650000000016</v>
      </c>
    </row>
    <row r="21" spans="1:6" x14ac:dyDescent="0.3">
      <c r="A21" s="15">
        <v>45961</v>
      </c>
      <c r="B21" s="12">
        <v>12283.44</v>
      </c>
      <c r="C21" s="12">
        <v>154.02000000000001</v>
      </c>
      <c r="D21" s="12"/>
      <c r="E21" s="14">
        <f t="shared" si="0"/>
        <v>12437.460000000001</v>
      </c>
      <c r="F21" s="10">
        <f t="shared" si="1"/>
        <v>12360.210000000015</v>
      </c>
    </row>
    <row r="22" spans="1:6" x14ac:dyDescent="0.3">
      <c r="A22" s="15">
        <v>46053</v>
      </c>
      <c r="B22" s="12">
        <v>12360.21</v>
      </c>
      <c r="C22" s="12">
        <v>77.25</v>
      </c>
      <c r="D22" s="12"/>
      <c r="E22" s="14">
        <f t="shared" si="0"/>
        <v>12437.46</v>
      </c>
      <c r="F22" s="10">
        <f t="shared" si="1"/>
        <v>1.6370904631912708E-11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E27B-4292-4F9B-970F-C016A4066077}">
  <dimension ref="A1:F14"/>
  <sheetViews>
    <sheetView workbookViewId="0"/>
  </sheetViews>
  <sheetFormatPr defaultRowHeight="14.4" x14ac:dyDescent="0.3"/>
  <cols>
    <col min="1" max="1" width="10.5546875" bestFit="1" customWidth="1"/>
    <col min="2" max="2" width="15.109375" bestFit="1" customWidth="1"/>
    <col min="3" max="3" width="14.109375" bestFit="1" customWidth="1"/>
    <col min="4" max="4" width="6.33203125" bestFit="1" customWidth="1"/>
    <col min="5" max="5" width="13.21875" bestFit="1" customWidth="1"/>
    <col min="6" max="6" width="14.44140625" bestFit="1" customWidth="1"/>
  </cols>
  <sheetData>
    <row r="1" spans="1:6" x14ac:dyDescent="0.3">
      <c r="A1" s="8" t="s">
        <v>58</v>
      </c>
      <c r="B1" s="8" t="s">
        <v>36</v>
      </c>
      <c r="C1" s="8" t="s">
        <v>37</v>
      </c>
      <c r="D1" s="8" t="s">
        <v>38</v>
      </c>
      <c r="E1" s="8" t="s">
        <v>39</v>
      </c>
      <c r="F1" s="8" t="s">
        <v>40</v>
      </c>
    </row>
    <row r="2" spans="1:6" x14ac:dyDescent="0.3">
      <c r="A2" s="7">
        <v>44587</v>
      </c>
      <c r="B2" s="9"/>
      <c r="C2" s="9"/>
      <c r="D2" s="9"/>
      <c r="E2" s="9"/>
      <c r="F2" s="10">
        <v>1000000</v>
      </c>
    </row>
    <row r="3" spans="1:6" x14ac:dyDescent="0.3">
      <c r="A3" s="15">
        <v>44651</v>
      </c>
      <c r="B3" s="12">
        <v>0</v>
      </c>
      <c r="C3" s="12">
        <v>1820.83</v>
      </c>
      <c r="D3" s="12">
        <v>0.9</v>
      </c>
      <c r="E3" s="14">
        <f t="shared" ref="E3:E14" si="0">SUM(B3:D3)</f>
        <v>1821.73</v>
      </c>
      <c r="F3" s="10">
        <f>+F2-B3</f>
        <v>1000000</v>
      </c>
    </row>
    <row r="4" spans="1:6" x14ac:dyDescent="0.3">
      <c r="A4" s="15">
        <v>44742</v>
      </c>
      <c r="B4" s="12">
        <v>89834.67</v>
      </c>
      <c r="C4" s="12">
        <v>2375</v>
      </c>
      <c r="D4" s="12">
        <v>0</v>
      </c>
      <c r="E4" s="14">
        <f t="shared" si="0"/>
        <v>92209.67</v>
      </c>
      <c r="F4" s="10">
        <f t="shared" ref="F4:F14" si="1">+F3-B4</f>
        <v>910165.33</v>
      </c>
    </row>
    <row r="5" spans="1:6" x14ac:dyDescent="0.3">
      <c r="A5" s="15">
        <v>44834</v>
      </c>
      <c r="B5" s="12">
        <v>90048.03</v>
      </c>
      <c r="C5" s="12">
        <v>2161.64</v>
      </c>
      <c r="D5" s="12">
        <v>0</v>
      </c>
      <c r="E5" s="14">
        <f t="shared" si="0"/>
        <v>92209.67</v>
      </c>
      <c r="F5" s="10">
        <f t="shared" si="1"/>
        <v>820117.29999999993</v>
      </c>
    </row>
    <row r="6" spans="1:6" x14ac:dyDescent="0.3">
      <c r="A6" s="15">
        <v>44926</v>
      </c>
      <c r="B6" s="12">
        <v>90261.89</v>
      </c>
      <c r="C6" s="12">
        <v>1947.78</v>
      </c>
      <c r="D6" s="12">
        <v>0.9</v>
      </c>
      <c r="E6" s="14">
        <f t="shared" si="0"/>
        <v>92210.569999999992</v>
      </c>
      <c r="F6" s="10">
        <f t="shared" si="1"/>
        <v>729855.40999999992</v>
      </c>
    </row>
    <row r="7" spans="1:6" x14ac:dyDescent="0.3">
      <c r="A7" s="15">
        <v>45016</v>
      </c>
      <c r="B7" s="12">
        <v>90476.26</v>
      </c>
      <c r="C7" s="12">
        <v>1733.41</v>
      </c>
      <c r="D7" s="12">
        <v>0</v>
      </c>
      <c r="E7" s="14">
        <f t="shared" si="0"/>
        <v>92209.67</v>
      </c>
      <c r="F7" s="10">
        <f t="shared" si="1"/>
        <v>639379.14999999991</v>
      </c>
    </row>
    <row r="8" spans="1:6" x14ac:dyDescent="0.3">
      <c r="A8" s="15">
        <v>45107</v>
      </c>
      <c r="B8" s="12">
        <v>90691.14</v>
      </c>
      <c r="C8" s="12">
        <v>1518.53</v>
      </c>
      <c r="D8" s="12">
        <v>0</v>
      </c>
      <c r="E8" s="14">
        <f t="shared" si="0"/>
        <v>92209.67</v>
      </c>
      <c r="F8" s="10">
        <f t="shared" si="1"/>
        <v>548688.00999999989</v>
      </c>
    </row>
    <row r="9" spans="1:6" x14ac:dyDescent="0.3">
      <c r="A9" s="15">
        <v>45199</v>
      </c>
      <c r="B9" s="12">
        <v>90906.54</v>
      </c>
      <c r="C9" s="12">
        <v>1303.1300000000001</v>
      </c>
      <c r="D9" s="12">
        <v>0</v>
      </c>
      <c r="E9" s="14">
        <f t="shared" si="0"/>
        <v>92209.67</v>
      </c>
      <c r="F9" s="10">
        <f t="shared" si="1"/>
        <v>457781.46999999991</v>
      </c>
    </row>
    <row r="10" spans="1:6" x14ac:dyDescent="0.3">
      <c r="A10" s="15">
        <v>45291</v>
      </c>
      <c r="B10" s="12">
        <v>91122.44</v>
      </c>
      <c r="C10" s="12">
        <v>1087.23</v>
      </c>
      <c r="D10" s="12">
        <v>0.9</v>
      </c>
      <c r="E10" s="14">
        <f t="shared" si="0"/>
        <v>92210.569999999992</v>
      </c>
      <c r="F10" s="10">
        <f t="shared" si="1"/>
        <v>366659.02999999991</v>
      </c>
    </row>
    <row r="11" spans="1:6" x14ac:dyDescent="0.3">
      <c r="A11" s="15">
        <v>45382</v>
      </c>
      <c r="B11" s="12">
        <v>91338.85</v>
      </c>
      <c r="C11" s="12">
        <v>870.82</v>
      </c>
      <c r="D11" s="12">
        <v>0</v>
      </c>
      <c r="E11" s="14">
        <f t="shared" si="0"/>
        <v>92209.670000000013</v>
      </c>
      <c r="F11" s="10">
        <f t="shared" si="1"/>
        <v>275320.17999999993</v>
      </c>
    </row>
    <row r="12" spans="1:6" x14ac:dyDescent="0.3">
      <c r="A12" s="15">
        <v>45473</v>
      </c>
      <c r="B12" s="12">
        <v>91555.78</v>
      </c>
      <c r="C12" s="12">
        <v>653.89</v>
      </c>
      <c r="D12" s="12">
        <v>0</v>
      </c>
      <c r="E12" s="14">
        <f t="shared" si="0"/>
        <v>92209.67</v>
      </c>
      <c r="F12" s="10">
        <f t="shared" si="1"/>
        <v>183764.39999999994</v>
      </c>
    </row>
    <row r="13" spans="1:6" x14ac:dyDescent="0.3">
      <c r="A13" s="15">
        <v>45565</v>
      </c>
      <c r="B13" s="12">
        <v>91773.23</v>
      </c>
      <c r="C13" s="12">
        <v>436.44</v>
      </c>
      <c r="D13" s="12">
        <v>0</v>
      </c>
      <c r="E13" s="14">
        <f t="shared" si="0"/>
        <v>92209.67</v>
      </c>
      <c r="F13" s="10">
        <f t="shared" si="1"/>
        <v>91991.16999999994</v>
      </c>
    </row>
    <row r="14" spans="1:6" x14ac:dyDescent="0.3">
      <c r="A14" s="15">
        <v>45657</v>
      </c>
      <c r="B14" s="12">
        <v>91991.17</v>
      </c>
      <c r="C14" s="12">
        <v>218.5</v>
      </c>
      <c r="D14" s="12">
        <v>0.9</v>
      </c>
      <c r="E14" s="14">
        <f t="shared" si="0"/>
        <v>92210.569999999992</v>
      </c>
      <c r="F14" s="10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5D64-5758-4D31-9A94-64BD068F9A7A}">
  <dimension ref="A1:F75"/>
  <sheetViews>
    <sheetView tabSelected="1" workbookViewId="0"/>
  </sheetViews>
  <sheetFormatPr defaultRowHeight="14.4" x14ac:dyDescent="0.3"/>
  <cols>
    <col min="1" max="1" width="10.5546875" bestFit="1" customWidth="1"/>
    <col min="2" max="2" width="15.109375" bestFit="1" customWidth="1"/>
    <col min="3" max="3" width="14.109375" bestFit="1" customWidth="1"/>
    <col min="4" max="4" width="6.33203125" bestFit="1" customWidth="1"/>
    <col min="5" max="5" width="13.21875" bestFit="1" customWidth="1"/>
    <col min="6" max="6" width="14.44140625" bestFit="1" customWidth="1"/>
  </cols>
  <sheetData>
    <row r="1" spans="1:6" x14ac:dyDescent="0.3">
      <c r="A1" s="17" t="s">
        <v>58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</row>
    <row r="2" spans="1:6" x14ac:dyDescent="0.3">
      <c r="A2" s="16">
        <v>44608</v>
      </c>
      <c r="B2" s="18"/>
      <c r="C2" s="18"/>
      <c r="D2" s="18"/>
      <c r="E2" s="18"/>
      <c r="F2" s="19">
        <v>1000000</v>
      </c>
    </row>
    <row r="3" spans="1:6" x14ac:dyDescent="0.3">
      <c r="A3" s="20">
        <v>44636</v>
      </c>
      <c r="B3" s="21">
        <v>0</v>
      </c>
      <c r="C3" s="21">
        <v>1333.33</v>
      </c>
      <c r="D3" s="21"/>
      <c r="E3" s="22">
        <f t="shared" ref="E3:E14" si="0">SUM(B3:D3)</f>
        <v>1333.33</v>
      </c>
      <c r="F3" s="19">
        <f>+F2-B3</f>
        <v>1000000</v>
      </c>
    </row>
    <row r="4" spans="1:6" x14ac:dyDescent="0.3">
      <c r="A4" s="20">
        <v>44667</v>
      </c>
      <c r="B4" s="21">
        <v>0</v>
      </c>
      <c r="C4" s="21">
        <v>1333.33</v>
      </c>
      <c r="D4" s="21"/>
      <c r="E4" s="22">
        <f t="shared" si="0"/>
        <v>1333.33</v>
      </c>
      <c r="F4" s="19">
        <f t="shared" ref="F4:F67" si="1">+F3-B4</f>
        <v>1000000</v>
      </c>
    </row>
    <row r="5" spans="1:6" x14ac:dyDescent="0.3">
      <c r="A5" s="20">
        <v>44697</v>
      </c>
      <c r="B5" s="21">
        <v>0</v>
      </c>
      <c r="C5" s="21">
        <v>1333.33</v>
      </c>
      <c r="D5" s="21"/>
      <c r="E5" s="22">
        <f t="shared" si="0"/>
        <v>1333.33</v>
      </c>
      <c r="F5" s="19">
        <f t="shared" si="1"/>
        <v>1000000</v>
      </c>
    </row>
    <row r="6" spans="1:6" x14ac:dyDescent="0.3">
      <c r="A6" s="20">
        <v>44728</v>
      </c>
      <c r="B6" s="21">
        <v>0</v>
      </c>
      <c r="C6" s="21">
        <v>1333.33</v>
      </c>
      <c r="D6" s="21"/>
      <c r="E6" s="22">
        <f t="shared" si="0"/>
        <v>1333.33</v>
      </c>
      <c r="F6" s="19">
        <f t="shared" si="1"/>
        <v>1000000</v>
      </c>
    </row>
    <row r="7" spans="1:6" x14ac:dyDescent="0.3">
      <c r="A7" s="20">
        <v>44758</v>
      </c>
      <c r="B7" s="21">
        <v>0</v>
      </c>
      <c r="C7" s="21">
        <v>1333.33</v>
      </c>
      <c r="D7" s="21"/>
      <c r="E7" s="22">
        <f t="shared" si="0"/>
        <v>1333.33</v>
      </c>
      <c r="F7" s="19">
        <f t="shared" si="1"/>
        <v>1000000</v>
      </c>
    </row>
    <row r="8" spans="1:6" x14ac:dyDescent="0.3">
      <c r="A8" s="20">
        <v>44789</v>
      </c>
      <c r="B8" s="21">
        <v>0</v>
      </c>
      <c r="C8" s="21">
        <v>1333.33</v>
      </c>
      <c r="D8" s="21"/>
      <c r="E8" s="22">
        <f t="shared" si="0"/>
        <v>1333.33</v>
      </c>
      <c r="F8" s="19">
        <f t="shared" si="1"/>
        <v>1000000</v>
      </c>
    </row>
    <row r="9" spans="1:6" x14ac:dyDescent="0.3">
      <c r="A9" s="20">
        <v>44820</v>
      </c>
      <c r="B9" s="21">
        <v>0</v>
      </c>
      <c r="C9" s="21">
        <v>1333.33</v>
      </c>
      <c r="D9" s="21"/>
      <c r="E9" s="22">
        <f t="shared" si="0"/>
        <v>1333.33</v>
      </c>
      <c r="F9" s="19">
        <f t="shared" si="1"/>
        <v>1000000</v>
      </c>
    </row>
    <row r="10" spans="1:6" x14ac:dyDescent="0.3">
      <c r="A10" s="20">
        <v>44850</v>
      </c>
      <c r="B10" s="21">
        <v>0</v>
      </c>
      <c r="C10" s="21">
        <v>1333.33</v>
      </c>
      <c r="D10" s="21"/>
      <c r="E10" s="22">
        <f t="shared" si="0"/>
        <v>1333.33</v>
      </c>
      <c r="F10" s="19">
        <f t="shared" si="1"/>
        <v>1000000</v>
      </c>
    </row>
    <row r="11" spans="1:6" x14ac:dyDescent="0.3">
      <c r="A11" s="20">
        <v>44881</v>
      </c>
      <c r="B11" s="21">
        <v>0</v>
      </c>
      <c r="C11" s="21">
        <v>1333.33</v>
      </c>
      <c r="D11" s="21"/>
      <c r="E11" s="22">
        <f t="shared" si="0"/>
        <v>1333.33</v>
      </c>
      <c r="F11" s="19">
        <f t="shared" si="1"/>
        <v>1000000</v>
      </c>
    </row>
    <row r="12" spans="1:6" x14ac:dyDescent="0.3">
      <c r="A12" s="20">
        <v>44911</v>
      </c>
      <c r="B12" s="21">
        <v>0</v>
      </c>
      <c r="C12" s="21">
        <v>1333.33</v>
      </c>
      <c r="D12" s="21"/>
      <c r="E12" s="22">
        <f t="shared" si="0"/>
        <v>1333.33</v>
      </c>
      <c r="F12" s="19">
        <f t="shared" si="1"/>
        <v>1000000</v>
      </c>
    </row>
    <row r="13" spans="1:6" x14ac:dyDescent="0.3">
      <c r="A13" s="20">
        <v>44942</v>
      </c>
      <c r="B13" s="21">
        <v>0</v>
      </c>
      <c r="C13" s="21">
        <v>1333.33</v>
      </c>
      <c r="D13" s="21"/>
      <c r="E13" s="22">
        <f t="shared" si="0"/>
        <v>1333.33</v>
      </c>
      <c r="F13" s="19">
        <f t="shared" si="1"/>
        <v>1000000</v>
      </c>
    </row>
    <row r="14" spans="1:6" x14ac:dyDescent="0.3">
      <c r="A14" s="20">
        <v>44973</v>
      </c>
      <c r="B14" s="21">
        <v>0</v>
      </c>
      <c r="C14" s="21">
        <v>1333.33</v>
      </c>
      <c r="D14" s="21"/>
      <c r="E14" s="22">
        <f t="shared" si="0"/>
        <v>1333.33</v>
      </c>
      <c r="F14" s="19">
        <f t="shared" si="1"/>
        <v>1000000</v>
      </c>
    </row>
    <row r="15" spans="1:6" x14ac:dyDescent="0.3">
      <c r="A15" s="20">
        <v>45001</v>
      </c>
      <c r="B15" s="21">
        <v>16019.99</v>
      </c>
      <c r="C15" s="21">
        <v>1333.33</v>
      </c>
      <c r="D15" s="21"/>
      <c r="E15" s="22">
        <f t="shared" ref="E15:E74" si="2">SUM(B15:D15)</f>
        <v>17353.32</v>
      </c>
      <c r="F15" s="19">
        <f t="shared" si="1"/>
        <v>983980.01</v>
      </c>
    </row>
    <row r="16" spans="1:6" x14ac:dyDescent="0.3">
      <c r="A16" s="20">
        <v>45032</v>
      </c>
      <c r="B16" s="21">
        <v>16041.35</v>
      </c>
      <c r="C16" s="21">
        <v>1311.97</v>
      </c>
      <c r="D16" s="21"/>
      <c r="E16" s="22">
        <f t="shared" si="2"/>
        <v>17353.32</v>
      </c>
      <c r="F16" s="19">
        <f t="shared" si="1"/>
        <v>967938.66</v>
      </c>
    </row>
    <row r="17" spans="1:6" x14ac:dyDescent="0.3">
      <c r="A17" s="20">
        <v>45062</v>
      </c>
      <c r="B17" s="21">
        <v>16062.74</v>
      </c>
      <c r="C17" s="21">
        <v>1290.58</v>
      </c>
      <c r="D17" s="21"/>
      <c r="E17" s="22">
        <f t="shared" si="2"/>
        <v>17353.32</v>
      </c>
      <c r="F17" s="19">
        <f t="shared" si="1"/>
        <v>951875.92</v>
      </c>
    </row>
    <row r="18" spans="1:6" x14ac:dyDescent="0.3">
      <c r="A18" s="20">
        <v>45093</v>
      </c>
      <c r="B18" s="21">
        <v>16084.16</v>
      </c>
      <c r="C18" s="21">
        <v>1269.17</v>
      </c>
      <c r="D18" s="21"/>
      <c r="E18" s="22">
        <f t="shared" si="2"/>
        <v>17353.330000000002</v>
      </c>
      <c r="F18" s="19">
        <f t="shared" si="1"/>
        <v>935791.76</v>
      </c>
    </row>
    <row r="19" spans="1:6" x14ac:dyDescent="0.3">
      <c r="A19" s="20">
        <v>45123</v>
      </c>
      <c r="B19" s="21">
        <v>16105.6</v>
      </c>
      <c r="C19" s="21">
        <v>1247.72</v>
      </c>
      <c r="D19" s="21"/>
      <c r="E19" s="22">
        <f t="shared" si="2"/>
        <v>17353.32</v>
      </c>
      <c r="F19" s="19">
        <f t="shared" si="1"/>
        <v>919686.16</v>
      </c>
    </row>
    <row r="20" spans="1:6" x14ac:dyDescent="0.3">
      <c r="A20" s="20">
        <v>45154</v>
      </c>
      <c r="B20" s="21">
        <v>16127.08</v>
      </c>
      <c r="C20" s="21">
        <v>1226.25</v>
      </c>
      <c r="D20" s="21"/>
      <c r="E20" s="22">
        <f t="shared" si="2"/>
        <v>17353.330000000002</v>
      </c>
      <c r="F20" s="19">
        <f t="shared" si="1"/>
        <v>903559.08000000007</v>
      </c>
    </row>
    <row r="21" spans="1:6" x14ac:dyDescent="0.3">
      <c r="A21" s="20">
        <v>45185</v>
      </c>
      <c r="B21" s="21">
        <v>16148.58</v>
      </c>
      <c r="C21" s="21">
        <v>1204.75</v>
      </c>
      <c r="D21" s="21"/>
      <c r="E21" s="22">
        <f t="shared" si="2"/>
        <v>17353.330000000002</v>
      </c>
      <c r="F21" s="19">
        <f t="shared" si="1"/>
        <v>887410.50000000012</v>
      </c>
    </row>
    <row r="22" spans="1:6" x14ac:dyDescent="0.3">
      <c r="A22" s="20">
        <v>45215</v>
      </c>
      <c r="B22" s="21">
        <v>16170.11</v>
      </c>
      <c r="C22" s="21">
        <v>1183.21</v>
      </c>
      <c r="D22" s="21"/>
      <c r="E22" s="22">
        <f t="shared" si="2"/>
        <v>17353.32</v>
      </c>
      <c r="F22" s="19">
        <f t="shared" si="1"/>
        <v>871240.39000000013</v>
      </c>
    </row>
    <row r="23" spans="1:6" x14ac:dyDescent="0.3">
      <c r="A23" s="20">
        <v>45246</v>
      </c>
      <c r="B23" s="21">
        <v>16191.67</v>
      </c>
      <c r="C23" s="21">
        <v>1161.6500000000001</v>
      </c>
      <c r="D23" s="21"/>
      <c r="E23" s="22">
        <f t="shared" si="2"/>
        <v>17353.32</v>
      </c>
      <c r="F23" s="19">
        <f t="shared" si="1"/>
        <v>855048.72000000009</v>
      </c>
    </row>
    <row r="24" spans="1:6" x14ac:dyDescent="0.3">
      <c r="A24" s="20">
        <v>45276</v>
      </c>
      <c r="B24" s="21">
        <v>16213.26</v>
      </c>
      <c r="C24" s="21">
        <v>1140.06</v>
      </c>
      <c r="D24" s="21"/>
      <c r="E24" s="22">
        <f t="shared" si="2"/>
        <v>17353.32</v>
      </c>
      <c r="F24" s="19">
        <f t="shared" si="1"/>
        <v>838835.46000000008</v>
      </c>
    </row>
    <row r="25" spans="1:6" x14ac:dyDescent="0.3">
      <c r="A25" s="20">
        <v>45307</v>
      </c>
      <c r="B25" s="21">
        <v>16234.88</v>
      </c>
      <c r="C25" s="21">
        <v>1118.45</v>
      </c>
      <c r="D25" s="21"/>
      <c r="E25" s="22">
        <f t="shared" si="2"/>
        <v>17353.329999999998</v>
      </c>
      <c r="F25" s="19">
        <f t="shared" si="1"/>
        <v>822600.58000000007</v>
      </c>
    </row>
    <row r="26" spans="1:6" x14ac:dyDescent="0.3">
      <c r="A26" s="20">
        <v>45338</v>
      </c>
      <c r="B26" s="21">
        <v>16256.52</v>
      </c>
      <c r="C26" s="21">
        <v>1096.8</v>
      </c>
      <c r="D26" s="21"/>
      <c r="E26" s="22">
        <f t="shared" si="2"/>
        <v>17353.32</v>
      </c>
      <c r="F26" s="19">
        <f t="shared" si="1"/>
        <v>806344.06</v>
      </c>
    </row>
    <row r="27" spans="1:6" x14ac:dyDescent="0.3">
      <c r="A27" s="20">
        <v>45367</v>
      </c>
      <c r="B27" s="21">
        <v>16278.2</v>
      </c>
      <c r="C27" s="21">
        <v>1075.1300000000001</v>
      </c>
      <c r="D27" s="21"/>
      <c r="E27" s="22">
        <f t="shared" si="2"/>
        <v>17353.330000000002</v>
      </c>
      <c r="F27" s="19">
        <f t="shared" si="1"/>
        <v>790065.8600000001</v>
      </c>
    </row>
    <row r="28" spans="1:6" x14ac:dyDescent="0.3">
      <c r="A28" s="20">
        <v>45398</v>
      </c>
      <c r="B28" s="21">
        <v>16299.9</v>
      </c>
      <c r="C28" s="21">
        <v>1053.42</v>
      </c>
      <c r="D28" s="21"/>
      <c r="E28" s="22">
        <f t="shared" si="2"/>
        <v>17353.32</v>
      </c>
      <c r="F28" s="19">
        <f t="shared" si="1"/>
        <v>773765.96000000008</v>
      </c>
    </row>
    <row r="29" spans="1:6" x14ac:dyDescent="0.3">
      <c r="A29" s="20">
        <v>45428</v>
      </c>
      <c r="B29" s="21">
        <v>16321.64</v>
      </c>
      <c r="C29" s="21">
        <v>1031.69</v>
      </c>
      <c r="D29" s="21"/>
      <c r="E29" s="22">
        <f t="shared" si="2"/>
        <v>17353.329999999998</v>
      </c>
      <c r="F29" s="19">
        <f t="shared" si="1"/>
        <v>757444.32000000007</v>
      </c>
    </row>
    <row r="30" spans="1:6" x14ac:dyDescent="0.3">
      <c r="A30" s="20">
        <v>45459</v>
      </c>
      <c r="B30" s="21">
        <v>16343.4</v>
      </c>
      <c r="C30" s="21">
        <v>1009.93</v>
      </c>
      <c r="D30" s="21"/>
      <c r="E30" s="22">
        <f t="shared" si="2"/>
        <v>17353.329999999998</v>
      </c>
      <c r="F30" s="19">
        <f t="shared" si="1"/>
        <v>741100.92</v>
      </c>
    </row>
    <row r="31" spans="1:6" x14ac:dyDescent="0.3">
      <c r="A31" s="20">
        <v>45489</v>
      </c>
      <c r="B31" s="21">
        <v>16365.19</v>
      </c>
      <c r="C31" s="21">
        <v>988.13</v>
      </c>
      <c r="D31" s="21"/>
      <c r="E31" s="22">
        <f t="shared" si="2"/>
        <v>17353.32</v>
      </c>
      <c r="F31" s="19">
        <f t="shared" si="1"/>
        <v>724735.7300000001</v>
      </c>
    </row>
    <row r="32" spans="1:6" x14ac:dyDescent="0.3">
      <c r="A32" s="20">
        <v>45520</v>
      </c>
      <c r="B32" s="21">
        <v>16387.009999999998</v>
      </c>
      <c r="C32" s="21">
        <v>966.31</v>
      </c>
      <c r="D32" s="21"/>
      <c r="E32" s="22">
        <f t="shared" si="2"/>
        <v>17353.32</v>
      </c>
      <c r="F32" s="19">
        <f t="shared" si="1"/>
        <v>708348.72000000009</v>
      </c>
    </row>
    <row r="33" spans="1:6" x14ac:dyDescent="0.3">
      <c r="A33" s="20">
        <v>45551</v>
      </c>
      <c r="B33" s="21">
        <v>16408.86</v>
      </c>
      <c r="C33" s="21">
        <v>944.46</v>
      </c>
      <c r="D33" s="21"/>
      <c r="E33" s="22">
        <f t="shared" si="2"/>
        <v>17353.32</v>
      </c>
      <c r="F33" s="19">
        <f t="shared" si="1"/>
        <v>691939.8600000001</v>
      </c>
    </row>
    <row r="34" spans="1:6" x14ac:dyDescent="0.3">
      <c r="A34" s="20">
        <v>45581</v>
      </c>
      <c r="B34" s="21">
        <v>16430.740000000002</v>
      </c>
      <c r="C34" s="21">
        <v>922.59</v>
      </c>
      <c r="D34" s="21"/>
      <c r="E34" s="22">
        <f t="shared" si="2"/>
        <v>17353.330000000002</v>
      </c>
      <c r="F34" s="19">
        <f t="shared" si="1"/>
        <v>675509.12000000011</v>
      </c>
    </row>
    <row r="35" spans="1:6" x14ac:dyDescent="0.3">
      <c r="A35" s="20">
        <v>45612</v>
      </c>
      <c r="B35" s="21">
        <v>16452.650000000001</v>
      </c>
      <c r="C35" s="21">
        <v>900.68</v>
      </c>
      <c r="D35" s="21"/>
      <c r="E35" s="22">
        <f t="shared" si="2"/>
        <v>17353.330000000002</v>
      </c>
      <c r="F35" s="19">
        <f t="shared" si="1"/>
        <v>659056.47000000009</v>
      </c>
    </row>
    <row r="36" spans="1:6" x14ac:dyDescent="0.3">
      <c r="A36" s="20">
        <v>45642</v>
      </c>
      <c r="B36" s="21">
        <v>16474.580000000002</v>
      </c>
      <c r="C36" s="21">
        <v>878.74</v>
      </c>
      <c r="D36" s="21"/>
      <c r="E36" s="22">
        <f t="shared" si="2"/>
        <v>17353.320000000003</v>
      </c>
      <c r="F36" s="19">
        <f t="shared" si="1"/>
        <v>642581.89000000013</v>
      </c>
    </row>
    <row r="37" spans="1:6" x14ac:dyDescent="0.3">
      <c r="A37" s="20">
        <v>45673</v>
      </c>
      <c r="B37" s="21">
        <v>16496.55</v>
      </c>
      <c r="C37" s="21">
        <v>856.78</v>
      </c>
      <c r="D37" s="21"/>
      <c r="E37" s="22">
        <f t="shared" si="2"/>
        <v>17353.329999999998</v>
      </c>
      <c r="F37" s="19">
        <f t="shared" si="1"/>
        <v>626085.34000000008</v>
      </c>
    </row>
    <row r="38" spans="1:6" x14ac:dyDescent="0.3">
      <c r="A38" s="20">
        <v>45704</v>
      </c>
      <c r="B38" s="21">
        <v>16518.54</v>
      </c>
      <c r="C38" s="21">
        <v>834.78</v>
      </c>
      <c r="D38" s="21"/>
      <c r="E38" s="22">
        <f t="shared" si="2"/>
        <v>17353.32</v>
      </c>
      <c r="F38" s="19">
        <f t="shared" si="1"/>
        <v>609566.80000000005</v>
      </c>
    </row>
    <row r="39" spans="1:6" x14ac:dyDescent="0.3">
      <c r="A39" s="20">
        <v>45732</v>
      </c>
      <c r="B39" s="21">
        <v>16540.57</v>
      </c>
      <c r="C39" s="21">
        <v>812.76</v>
      </c>
      <c r="D39" s="21"/>
      <c r="E39" s="22">
        <f t="shared" si="2"/>
        <v>17353.329999999998</v>
      </c>
      <c r="F39" s="19">
        <f t="shared" si="1"/>
        <v>593026.2300000001</v>
      </c>
    </row>
    <row r="40" spans="1:6" x14ac:dyDescent="0.3">
      <c r="A40" s="20">
        <v>45763</v>
      </c>
      <c r="B40" s="21">
        <v>16562.62</v>
      </c>
      <c r="C40" s="21">
        <v>790.7</v>
      </c>
      <c r="D40" s="21"/>
      <c r="E40" s="22">
        <f t="shared" si="2"/>
        <v>17353.32</v>
      </c>
      <c r="F40" s="19">
        <f t="shared" si="1"/>
        <v>576463.6100000001</v>
      </c>
    </row>
    <row r="41" spans="1:6" x14ac:dyDescent="0.3">
      <c r="A41" s="20">
        <v>45793</v>
      </c>
      <c r="B41" s="21">
        <v>16584.71</v>
      </c>
      <c r="C41" s="21">
        <v>768.62</v>
      </c>
      <c r="D41" s="21"/>
      <c r="E41" s="22">
        <f t="shared" si="2"/>
        <v>17353.329999999998</v>
      </c>
      <c r="F41" s="19">
        <f t="shared" si="1"/>
        <v>559878.90000000014</v>
      </c>
    </row>
    <row r="42" spans="1:6" x14ac:dyDescent="0.3">
      <c r="A42" s="20">
        <v>45824</v>
      </c>
      <c r="B42" s="21">
        <v>16606.82</v>
      </c>
      <c r="C42" s="21">
        <v>746.51</v>
      </c>
      <c r="D42" s="21"/>
      <c r="E42" s="22">
        <f t="shared" si="2"/>
        <v>17353.329999999998</v>
      </c>
      <c r="F42" s="19">
        <f t="shared" si="1"/>
        <v>543272.08000000019</v>
      </c>
    </row>
    <row r="43" spans="1:6" x14ac:dyDescent="0.3">
      <c r="A43" s="20">
        <v>45854</v>
      </c>
      <c r="B43" s="21">
        <v>16628.96</v>
      </c>
      <c r="C43" s="21">
        <v>724.36</v>
      </c>
      <c r="D43" s="21"/>
      <c r="E43" s="22">
        <f t="shared" si="2"/>
        <v>17353.32</v>
      </c>
      <c r="F43" s="19">
        <f t="shared" si="1"/>
        <v>526643.12000000023</v>
      </c>
    </row>
    <row r="44" spans="1:6" x14ac:dyDescent="0.3">
      <c r="A44" s="20">
        <v>45885</v>
      </c>
      <c r="B44" s="21">
        <v>16651.13</v>
      </c>
      <c r="C44" s="21">
        <v>702.19</v>
      </c>
      <c r="D44" s="21"/>
      <c r="E44" s="22">
        <f t="shared" si="2"/>
        <v>17353.32</v>
      </c>
      <c r="F44" s="19">
        <f t="shared" si="1"/>
        <v>509991.99000000022</v>
      </c>
    </row>
    <row r="45" spans="1:6" x14ac:dyDescent="0.3">
      <c r="A45" s="20">
        <v>45916</v>
      </c>
      <c r="B45" s="21">
        <v>16673.330000000002</v>
      </c>
      <c r="C45" s="21">
        <v>679.99</v>
      </c>
      <c r="D45" s="21"/>
      <c r="E45" s="22">
        <f t="shared" si="2"/>
        <v>17353.320000000003</v>
      </c>
      <c r="F45" s="19">
        <f t="shared" si="1"/>
        <v>493318.66000000021</v>
      </c>
    </row>
    <row r="46" spans="1:6" x14ac:dyDescent="0.3">
      <c r="A46" s="20">
        <v>45946</v>
      </c>
      <c r="B46" s="21">
        <v>16695.57</v>
      </c>
      <c r="C46" s="21">
        <v>657.76</v>
      </c>
      <c r="D46" s="21"/>
      <c r="E46" s="22">
        <f t="shared" si="2"/>
        <v>17353.329999999998</v>
      </c>
      <c r="F46" s="19">
        <f t="shared" si="1"/>
        <v>476623.0900000002</v>
      </c>
    </row>
    <row r="47" spans="1:6" x14ac:dyDescent="0.3">
      <c r="A47" s="20">
        <v>45977</v>
      </c>
      <c r="B47" s="21">
        <v>16717.830000000002</v>
      </c>
      <c r="C47" s="21">
        <v>635.5</v>
      </c>
      <c r="D47" s="21"/>
      <c r="E47" s="22">
        <f t="shared" si="2"/>
        <v>17353.330000000002</v>
      </c>
      <c r="F47" s="19">
        <f t="shared" si="1"/>
        <v>459905.26000000018</v>
      </c>
    </row>
    <row r="48" spans="1:6" x14ac:dyDescent="0.3">
      <c r="A48" s="20">
        <v>46007</v>
      </c>
      <c r="B48" s="21">
        <v>16740.12</v>
      </c>
      <c r="C48" s="21">
        <v>613.21</v>
      </c>
      <c r="D48" s="21"/>
      <c r="E48" s="22">
        <f t="shared" si="2"/>
        <v>17353.329999999998</v>
      </c>
      <c r="F48" s="19">
        <f t="shared" si="1"/>
        <v>443165.14000000019</v>
      </c>
    </row>
    <row r="49" spans="1:6" x14ac:dyDescent="0.3">
      <c r="A49" s="20">
        <v>46038</v>
      </c>
      <c r="B49" s="21">
        <v>16762.439999999999</v>
      </c>
      <c r="C49" s="21">
        <v>590.89</v>
      </c>
      <c r="D49" s="21"/>
      <c r="E49" s="22">
        <f t="shared" si="2"/>
        <v>17353.329999999998</v>
      </c>
      <c r="F49" s="19">
        <f t="shared" si="1"/>
        <v>426402.70000000019</v>
      </c>
    </row>
    <row r="50" spans="1:6" x14ac:dyDescent="0.3">
      <c r="A50" s="20">
        <v>46069</v>
      </c>
      <c r="B50" s="21">
        <v>16784.79</v>
      </c>
      <c r="C50" s="21">
        <v>568.54</v>
      </c>
      <c r="D50" s="21"/>
      <c r="E50" s="22">
        <f t="shared" si="2"/>
        <v>17353.330000000002</v>
      </c>
      <c r="F50" s="19">
        <f t="shared" si="1"/>
        <v>409617.91000000021</v>
      </c>
    </row>
    <row r="51" spans="1:6" x14ac:dyDescent="0.3">
      <c r="A51" s="20">
        <v>46097</v>
      </c>
      <c r="B51" s="21">
        <v>16807.169999999998</v>
      </c>
      <c r="C51" s="21">
        <v>546.16</v>
      </c>
      <c r="D51" s="21"/>
      <c r="E51" s="22">
        <f t="shared" si="2"/>
        <v>17353.329999999998</v>
      </c>
      <c r="F51" s="19">
        <f t="shared" si="1"/>
        <v>392810.74000000022</v>
      </c>
    </row>
    <row r="52" spans="1:6" x14ac:dyDescent="0.3">
      <c r="A52" s="20">
        <v>46128</v>
      </c>
      <c r="B52" s="21">
        <v>16829.580000000002</v>
      </c>
      <c r="C52" s="21">
        <v>523.75</v>
      </c>
      <c r="D52" s="21"/>
      <c r="E52" s="22">
        <f t="shared" si="2"/>
        <v>17353.330000000002</v>
      </c>
      <c r="F52" s="19">
        <f t="shared" si="1"/>
        <v>375981.16000000021</v>
      </c>
    </row>
    <row r="53" spans="1:6" x14ac:dyDescent="0.3">
      <c r="A53" s="20">
        <v>46158</v>
      </c>
      <c r="B53" s="21">
        <v>16852.02</v>
      </c>
      <c r="C53" s="21">
        <v>501.31</v>
      </c>
      <c r="D53" s="21"/>
      <c r="E53" s="22">
        <f t="shared" si="2"/>
        <v>17353.330000000002</v>
      </c>
      <c r="F53" s="19">
        <f t="shared" si="1"/>
        <v>359129.14000000019</v>
      </c>
    </row>
    <row r="54" spans="1:6" x14ac:dyDescent="0.3">
      <c r="A54" s="20">
        <v>46189</v>
      </c>
      <c r="B54" s="21">
        <v>16874.490000000002</v>
      </c>
      <c r="C54" s="21">
        <v>478.84</v>
      </c>
      <c r="D54" s="21"/>
      <c r="E54" s="22">
        <f t="shared" si="2"/>
        <v>17353.330000000002</v>
      </c>
      <c r="F54" s="19">
        <f t="shared" si="1"/>
        <v>342254.6500000002</v>
      </c>
    </row>
    <row r="55" spans="1:6" x14ac:dyDescent="0.3">
      <c r="A55" s="20">
        <v>46219</v>
      </c>
      <c r="B55" s="21">
        <v>16896.98</v>
      </c>
      <c r="C55" s="21">
        <v>456.34</v>
      </c>
      <c r="D55" s="21"/>
      <c r="E55" s="22">
        <f t="shared" si="2"/>
        <v>17353.32</v>
      </c>
      <c r="F55" s="19">
        <f t="shared" si="1"/>
        <v>325357.67000000022</v>
      </c>
    </row>
    <row r="56" spans="1:6" x14ac:dyDescent="0.3">
      <c r="A56" s="20">
        <v>46250</v>
      </c>
      <c r="B56" s="21">
        <v>16919.509999999998</v>
      </c>
      <c r="C56" s="21">
        <v>433.81</v>
      </c>
      <c r="D56" s="21"/>
      <c r="E56" s="22">
        <f t="shared" si="2"/>
        <v>17353.32</v>
      </c>
      <c r="F56" s="19">
        <f t="shared" si="1"/>
        <v>308438.16000000021</v>
      </c>
    </row>
    <row r="57" spans="1:6" x14ac:dyDescent="0.3">
      <c r="A57" s="20">
        <v>46281</v>
      </c>
      <c r="B57" s="21">
        <v>16942.07</v>
      </c>
      <c r="C57" s="21">
        <v>411.25</v>
      </c>
      <c r="D57" s="21"/>
      <c r="E57" s="22">
        <f t="shared" si="2"/>
        <v>17353.32</v>
      </c>
      <c r="F57" s="19">
        <f t="shared" si="1"/>
        <v>291496.0900000002</v>
      </c>
    </row>
    <row r="58" spans="1:6" x14ac:dyDescent="0.3">
      <c r="A58" s="20">
        <v>46311</v>
      </c>
      <c r="B58" s="21">
        <v>16964.66</v>
      </c>
      <c r="C58" s="21">
        <v>388.66</v>
      </c>
      <c r="D58" s="21"/>
      <c r="E58" s="22">
        <f t="shared" si="2"/>
        <v>17353.32</v>
      </c>
      <c r="F58" s="19">
        <f t="shared" si="1"/>
        <v>274531.43000000023</v>
      </c>
    </row>
    <row r="59" spans="1:6" x14ac:dyDescent="0.3">
      <c r="A59" s="20">
        <v>46342</v>
      </c>
      <c r="B59" s="21">
        <v>16987.28</v>
      </c>
      <c r="C59" s="21">
        <v>366.04</v>
      </c>
      <c r="D59" s="21"/>
      <c r="E59" s="22">
        <f t="shared" si="2"/>
        <v>17353.32</v>
      </c>
      <c r="F59" s="19">
        <f t="shared" si="1"/>
        <v>257544.15000000023</v>
      </c>
    </row>
    <row r="60" spans="1:6" x14ac:dyDescent="0.3">
      <c r="A60" s="20">
        <v>46372</v>
      </c>
      <c r="B60" s="21">
        <v>17009.93</v>
      </c>
      <c r="C60" s="21">
        <v>343.39</v>
      </c>
      <c r="D60" s="21"/>
      <c r="E60" s="22">
        <f t="shared" si="2"/>
        <v>17353.32</v>
      </c>
      <c r="F60" s="19">
        <f t="shared" si="1"/>
        <v>240534.22000000023</v>
      </c>
    </row>
    <row r="61" spans="1:6" x14ac:dyDescent="0.3">
      <c r="A61" s="20">
        <v>46403</v>
      </c>
      <c r="B61" s="21">
        <v>17032.61</v>
      </c>
      <c r="C61" s="21">
        <v>320.70999999999998</v>
      </c>
      <c r="D61" s="21"/>
      <c r="E61" s="22">
        <f t="shared" si="2"/>
        <v>17353.32</v>
      </c>
      <c r="F61" s="19">
        <f t="shared" si="1"/>
        <v>223501.61000000022</v>
      </c>
    </row>
    <row r="62" spans="1:6" x14ac:dyDescent="0.3">
      <c r="A62" s="20">
        <v>46434</v>
      </c>
      <c r="B62" s="21">
        <v>17055.32</v>
      </c>
      <c r="C62" s="21">
        <v>298</v>
      </c>
      <c r="D62" s="21"/>
      <c r="E62" s="22">
        <f t="shared" si="2"/>
        <v>17353.32</v>
      </c>
      <c r="F62" s="19">
        <f t="shared" si="1"/>
        <v>206446.29000000021</v>
      </c>
    </row>
    <row r="63" spans="1:6" x14ac:dyDescent="0.3">
      <c r="A63" s="20">
        <v>46462</v>
      </c>
      <c r="B63" s="21">
        <v>17078.060000000001</v>
      </c>
      <c r="C63" s="21">
        <v>275.26</v>
      </c>
      <c r="D63" s="21"/>
      <c r="E63" s="22">
        <f t="shared" si="2"/>
        <v>17353.32</v>
      </c>
      <c r="F63" s="19">
        <f t="shared" si="1"/>
        <v>189368.23000000021</v>
      </c>
    </row>
    <row r="64" spans="1:6" x14ac:dyDescent="0.3">
      <c r="A64" s="20">
        <v>46493</v>
      </c>
      <c r="B64" s="21">
        <v>17100.830000000002</v>
      </c>
      <c r="C64" s="21">
        <v>252.49</v>
      </c>
      <c r="D64" s="21"/>
      <c r="E64" s="22">
        <f t="shared" si="2"/>
        <v>17353.320000000003</v>
      </c>
      <c r="F64" s="19">
        <f t="shared" si="1"/>
        <v>172267.4000000002</v>
      </c>
    </row>
    <row r="65" spans="1:6" x14ac:dyDescent="0.3">
      <c r="A65" s="20">
        <v>46523</v>
      </c>
      <c r="B65" s="21">
        <v>17123.63</v>
      </c>
      <c r="C65" s="21">
        <v>229.69</v>
      </c>
      <c r="D65" s="21"/>
      <c r="E65" s="22">
        <f t="shared" si="2"/>
        <v>17353.32</v>
      </c>
      <c r="F65" s="19">
        <f t="shared" si="1"/>
        <v>155143.77000000019</v>
      </c>
    </row>
    <row r="66" spans="1:6" x14ac:dyDescent="0.3">
      <c r="A66" s="20">
        <v>46554</v>
      </c>
      <c r="B66" s="21">
        <v>17146.47</v>
      </c>
      <c r="C66" s="21">
        <v>206.86</v>
      </c>
      <c r="D66" s="21"/>
      <c r="E66" s="22">
        <f t="shared" si="2"/>
        <v>17353.330000000002</v>
      </c>
      <c r="F66" s="19">
        <f t="shared" si="1"/>
        <v>137997.30000000019</v>
      </c>
    </row>
    <row r="67" spans="1:6" x14ac:dyDescent="0.3">
      <c r="A67" s="20">
        <v>46584</v>
      </c>
      <c r="B67" s="21">
        <v>17169.330000000002</v>
      </c>
      <c r="C67" s="21">
        <v>184</v>
      </c>
      <c r="D67" s="21"/>
      <c r="E67" s="22">
        <f t="shared" si="2"/>
        <v>17353.330000000002</v>
      </c>
      <c r="F67" s="19">
        <f t="shared" si="1"/>
        <v>120827.97000000019</v>
      </c>
    </row>
    <row r="68" spans="1:6" x14ac:dyDescent="0.3">
      <c r="A68" s="20">
        <v>46615</v>
      </c>
      <c r="B68" s="21">
        <v>17192.22</v>
      </c>
      <c r="C68" s="21">
        <v>161.1</v>
      </c>
      <c r="D68" s="21"/>
      <c r="E68" s="22">
        <f t="shared" si="2"/>
        <v>17353.32</v>
      </c>
      <c r="F68" s="19">
        <f t="shared" ref="F68:F74" si="3">+F67-B68</f>
        <v>103635.75000000019</v>
      </c>
    </row>
    <row r="69" spans="1:6" x14ac:dyDescent="0.3">
      <c r="A69" s="20">
        <v>46646</v>
      </c>
      <c r="B69" s="21">
        <v>17215.14</v>
      </c>
      <c r="C69" s="21">
        <v>138.18</v>
      </c>
      <c r="D69" s="21"/>
      <c r="E69" s="22">
        <f t="shared" si="2"/>
        <v>17353.32</v>
      </c>
      <c r="F69" s="19">
        <f t="shared" si="3"/>
        <v>86420.61000000019</v>
      </c>
    </row>
    <row r="70" spans="1:6" x14ac:dyDescent="0.3">
      <c r="A70" s="20">
        <v>46676</v>
      </c>
      <c r="B70" s="21">
        <v>17238.099999999999</v>
      </c>
      <c r="C70" s="21">
        <v>115.23</v>
      </c>
      <c r="D70" s="21"/>
      <c r="E70" s="22">
        <f t="shared" si="2"/>
        <v>17353.329999999998</v>
      </c>
      <c r="F70" s="19">
        <f t="shared" si="3"/>
        <v>69182.510000000184</v>
      </c>
    </row>
    <row r="71" spans="1:6" x14ac:dyDescent="0.3">
      <c r="A71" s="20">
        <v>46707</v>
      </c>
      <c r="B71" s="21">
        <v>17261.080000000002</v>
      </c>
      <c r="C71" s="21">
        <v>92.24</v>
      </c>
      <c r="D71" s="21"/>
      <c r="E71" s="22">
        <f t="shared" si="2"/>
        <v>17353.320000000003</v>
      </c>
      <c r="F71" s="19">
        <f t="shared" si="3"/>
        <v>51921.430000000182</v>
      </c>
    </row>
    <row r="72" spans="1:6" x14ac:dyDescent="0.3">
      <c r="A72" s="20">
        <v>46737</v>
      </c>
      <c r="B72" s="21">
        <v>17284.099999999999</v>
      </c>
      <c r="C72" s="21">
        <v>69.23</v>
      </c>
      <c r="D72" s="21"/>
      <c r="E72" s="22">
        <f t="shared" si="2"/>
        <v>17353.329999999998</v>
      </c>
      <c r="F72" s="19">
        <f t="shared" si="3"/>
        <v>34637.330000000184</v>
      </c>
    </row>
    <row r="73" spans="1:6" x14ac:dyDescent="0.3">
      <c r="A73" s="20">
        <v>46768</v>
      </c>
      <c r="B73" s="21">
        <v>17307.14</v>
      </c>
      <c r="C73" s="21">
        <v>46.18</v>
      </c>
      <c r="D73" s="21"/>
      <c r="E73" s="22">
        <f t="shared" si="2"/>
        <v>17353.32</v>
      </c>
      <c r="F73" s="19">
        <f t="shared" si="3"/>
        <v>17330.190000000184</v>
      </c>
    </row>
    <row r="74" spans="1:6" x14ac:dyDescent="0.3">
      <c r="A74" s="20">
        <v>46799</v>
      </c>
      <c r="B74" s="21">
        <v>17330.189999999999</v>
      </c>
      <c r="C74" s="21">
        <v>23.11</v>
      </c>
      <c r="D74" s="21"/>
      <c r="E74" s="22">
        <f t="shared" si="2"/>
        <v>17353.3</v>
      </c>
      <c r="F74" s="19">
        <f t="shared" si="3"/>
        <v>1.8553691916167736E-10</v>
      </c>
    </row>
    <row r="75" spans="1:6" x14ac:dyDescent="0.3">
      <c r="A75" s="18"/>
      <c r="B75" s="18"/>
      <c r="C75" s="18"/>
      <c r="D75" s="18"/>
      <c r="E75" s="18"/>
      <c r="F7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Ipotesi</vt:lpstr>
      <vt:lpstr>Dettaglio_assicurazioni</vt:lpstr>
      <vt:lpstr>Dettaglio_consulenze</vt:lpstr>
      <vt:lpstr>Mutuo_unicredit</vt:lpstr>
      <vt:lpstr>Mutuo_BPER</vt:lpstr>
      <vt:lpstr>Mutuo_intesa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Luppi</dc:creator>
  <cp:lastModifiedBy>Sara Luppi</cp:lastModifiedBy>
  <dcterms:created xsi:type="dcterms:W3CDTF">2022-07-14T09:09:03Z</dcterms:created>
  <dcterms:modified xsi:type="dcterms:W3CDTF">2022-07-22T09:00:21Z</dcterms:modified>
</cp:coreProperties>
</file>