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45" windowHeight="9300"/>
  </bookViews>
  <sheets>
    <sheet name="OVER ALL" sheetId="4" r:id="rId1"/>
    <sheet name="OT" sheetId="5" r:id="rId2"/>
    <sheet name="Worker" sheetId="6" r:id="rId3"/>
  </sheets>
  <externalReferences>
    <externalReference r:id="rId4"/>
    <externalReference r:id="rId5"/>
  </externalReferences>
  <calcPr calcId="144525"/>
</workbook>
</file>

<file path=xl/comments1.xml><?xml version="1.0" encoding="utf-8"?>
<comments xmlns="http://schemas.openxmlformats.org/spreadsheetml/2006/main">
  <authors>
    <author>sureerat_w</author>
  </authors>
  <commentList>
    <comment ref="F9" authorId="0">
      <text>
        <r>
          <rPr>
            <b/>
            <sz val="9"/>
            <rFont val="Tahoma"/>
            <charset val="0"/>
          </rPr>
          <t>sureerat_w:</t>
        </r>
        <r>
          <rPr>
            <sz val="9"/>
            <rFont val="Tahoma"/>
            <charset val="0"/>
          </rPr>
          <t xml:space="preserve">
เพิ่ม OT 3 = 6
รวม = 20 เดิม 14</t>
        </r>
      </text>
    </comment>
  </commentList>
</comments>
</file>

<file path=xl/sharedStrings.xml><?xml version="1.0" encoding="utf-8"?>
<sst xmlns="http://schemas.openxmlformats.org/spreadsheetml/2006/main" count="163" uniqueCount="63">
  <si>
    <t>Department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</si>
  <si>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</si>
  <si>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</si>
  <si>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</si>
  <si>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</si>
  <si>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</si>
  <si>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</si>
  <si>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</si>
  <si>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</si>
  <si>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</si>
  <si>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</si>
  <si>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</si>
  <si>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</si>
  <si>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PRODUCTION AMOUNT (UNIT : 1,000)</t>
  </si>
  <si>
    <t>Sales plan Y2018</t>
  </si>
  <si>
    <t>OVERTIME (HOUR)</t>
  </si>
  <si>
    <t xml:space="preserve"> STORE &amp; DELIVERY over time</t>
  </si>
  <si>
    <t>Planning over time</t>
  </si>
  <si>
    <t>Sale Admin over time</t>
  </si>
  <si>
    <t>Purchase over time</t>
  </si>
  <si>
    <t>Qm,Tpm,Calib.  over time</t>
  </si>
  <si>
    <t>Personnel over time</t>
  </si>
  <si>
    <t xml:space="preserve"> COMPUTER  over time</t>
  </si>
  <si>
    <t>ACCOUNT &amp; BOI  over time</t>
  </si>
  <si>
    <t>Ave</t>
  </si>
  <si>
    <t>Max</t>
  </si>
  <si>
    <t>Sales plan Y2019</t>
  </si>
  <si>
    <t>.</t>
  </si>
  <si>
    <t>Seal   AMOUNT (UNIT : 1,000)</t>
  </si>
  <si>
    <t>Sales plan Y2020</t>
  </si>
  <si>
    <t>Plan</t>
  </si>
  <si>
    <t xml:space="preserve">Sales plan Y2018 </t>
  </si>
  <si>
    <t xml:space="preserve">Sales plan Y2019 </t>
  </si>
  <si>
    <t>       135,619 </t>
  </si>
  <si>
    <t>   150,628 </t>
  </si>
  <si>
    <t>       155,907 </t>
  </si>
  <si>
    <t>   157,671 </t>
  </si>
  <si>
    <t>   154,734 </t>
  </si>
  <si>
    <t>   153,728 </t>
  </si>
  <si>
    <t>       150,086 </t>
  </si>
  <si>
    <t>       135,938 </t>
  </si>
  <si>
    <t>       145,786 </t>
  </si>
  <si>
    <t>       147,498 </t>
  </si>
  <si>
    <t>       135,087 </t>
  </si>
  <si>
    <t>       130,698 </t>
  </si>
  <si>
    <t>    1,753,378 </t>
  </si>
  <si>
    <t xml:space="preserve">Sales plan Y2020 </t>
  </si>
  <si>
    <t xml:space="preserve">Sales plan Y2021 </t>
  </si>
  <si>
    <t>Actual</t>
  </si>
  <si>
    <t xml:space="preserve">Act2018 </t>
  </si>
  <si>
    <t xml:space="preserve">Act2019 </t>
  </si>
  <si>
    <t xml:space="preserve">Act2020 </t>
  </si>
  <si>
    <t xml:space="preserve">Pln2021 </t>
  </si>
  <si>
    <t>sale</t>
  </si>
  <si>
    <t>worker</t>
  </si>
  <si>
    <t>ot</t>
  </si>
  <si>
    <t>OT</t>
  </si>
  <si>
    <t>SUM</t>
  </si>
  <si>
    <t>MAX</t>
  </si>
  <si>
    <t>Year 2018</t>
  </si>
  <si>
    <t>Year 2019</t>
  </si>
  <si>
    <t>Year 2020</t>
  </si>
  <si>
    <t>Worker(Person)</t>
  </si>
</sst>
</file>

<file path=xl/styles.xml><?xml version="1.0" encoding="utf-8"?>
<styleSheet xmlns="http://schemas.openxmlformats.org/spreadsheetml/2006/main">
  <numFmts count="5">
    <numFmt numFmtId="176" formatCode="_-* #,##0_-;\-* #,##0_-;_-* &quot;-&quot;_-;_-@_-"/>
    <numFmt numFmtId="177" formatCode="_-&quot;฿&quot;* #,##0.00_-;\-&quot;฿&quot;* #,##0.00_-;_-&quot;฿&quot;* &quot;-&quot;??_-;_-@_-"/>
    <numFmt numFmtId="178" formatCode="_-&quot;฿&quot;* #,##0_-;\-&quot;฿&quot;* #,##0_-;_-&quot;฿&quot;* &quot;-&quot;_-;_-@_-"/>
    <numFmt numFmtId="179" formatCode="_-* #,##0.00_-;\-* #,##0.00_-;_-* &quot;-&quot;??_-;_-@_-"/>
    <numFmt numFmtId="180" formatCode="_(* #,##0.00_);_(* \(#,##0.00\);_(* &quot;-&quot;??_);_(@_)"/>
  </numFmts>
  <fonts count="32">
    <font>
      <sz val="14"/>
      <color theme="1"/>
      <name val="TH Sarabun PSK"/>
      <charset val="134"/>
      <scheme val="minor"/>
    </font>
    <font>
      <b/>
      <sz val="20"/>
      <color theme="1"/>
      <name val="TH Sarabun PSK"/>
      <charset val="134"/>
      <scheme val="minor"/>
    </font>
    <font>
      <sz val="14"/>
      <name val="Angsana New"/>
      <charset val="0"/>
    </font>
    <font>
      <b/>
      <sz val="10"/>
      <name val="Arial"/>
      <charset val="0"/>
    </font>
    <font>
      <sz val="14"/>
      <color rgb="FF000000"/>
      <name val="Angsana New"/>
      <charset val="134"/>
    </font>
    <font>
      <b/>
      <sz val="9"/>
      <name val="Arial"/>
      <charset val="0"/>
    </font>
    <font>
      <b/>
      <sz val="8"/>
      <name val="Arial"/>
      <charset val="0"/>
    </font>
    <font>
      <sz val="14"/>
      <color theme="1"/>
      <name val="Angsana New"/>
      <charset val="134"/>
    </font>
    <font>
      <b/>
      <sz val="8"/>
      <color indexed="63"/>
      <name val="Arial"/>
      <charset val="0"/>
    </font>
    <font>
      <b/>
      <sz val="8"/>
      <color theme="1"/>
      <name val="Arial"/>
      <charset val="0"/>
    </font>
    <font>
      <sz val="9"/>
      <name val="Arial"/>
      <charset val="0"/>
    </font>
    <font>
      <sz val="14"/>
      <color theme="0"/>
      <name val="TH Sarabun PSK"/>
      <charset val="0"/>
      <scheme val="minor"/>
    </font>
    <font>
      <sz val="14"/>
      <color rgb="FF9C0006"/>
      <name val="TH Sarabun PSK"/>
      <charset val="0"/>
      <scheme val="minor"/>
    </font>
    <font>
      <sz val="14"/>
      <color rgb="FFFF0000"/>
      <name val="TH Sarabun PSK"/>
      <charset val="0"/>
      <scheme val="minor"/>
    </font>
    <font>
      <sz val="14"/>
      <color theme="1"/>
      <name val="TH Sarabun PSK"/>
      <charset val="0"/>
      <scheme val="minor"/>
    </font>
    <font>
      <b/>
      <sz val="14"/>
      <color theme="3"/>
      <name val="TH Sarabun PSK"/>
      <charset val="134"/>
      <scheme val="minor"/>
    </font>
    <font>
      <sz val="14"/>
      <color rgb="FF9C6500"/>
      <name val="TH Sarabun PSK"/>
      <charset val="0"/>
      <scheme val="minor"/>
    </font>
    <font>
      <b/>
      <sz val="14"/>
      <color rgb="FFFFFFFF"/>
      <name val="TH Sarabun PSK"/>
      <charset val="0"/>
      <scheme val="minor"/>
    </font>
    <font>
      <sz val="10"/>
      <name val="Arial"/>
      <charset val="0"/>
    </font>
    <font>
      <b/>
      <sz val="14"/>
      <color rgb="FFFA7D00"/>
      <name val="TH Sarabun PSK"/>
      <charset val="0"/>
      <scheme val="minor"/>
    </font>
    <font>
      <i/>
      <sz val="14"/>
      <color rgb="FF7F7F7F"/>
      <name val="TH Sarabun PSK"/>
      <charset val="0"/>
      <scheme val="minor"/>
    </font>
    <font>
      <u/>
      <sz val="14"/>
      <color rgb="FF800080"/>
      <name val="TH Sarabun PSK"/>
      <charset val="0"/>
      <scheme val="minor"/>
    </font>
    <font>
      <sz val="14"/>
      <color rgb="FF006100"/>
      <name val="TH Sarabun PSK"/>
      <charset val="0"/>
      <scheme val="minor"/>
    </font>
    <font>
      <b/>
      <sz val="18"/>
      <color theme="3"/>
      <name val="TH Sarabun PSK"/>
      <charset val="134"/>
      <scheme val="minor"/>
    </font>
    <font>
      <u/>
      <sz val="14"/>
      <color rgb="FF0000FF"/>
      <name val="TH Sarabun PSK"/>
      <charset val="0"/>
      <scheme val="minor"/>
    </font>
    <font>
      <b/>
      <sz val="14"/>
      <color theme="1"/>
      <name val="TH Sarabun PSK"/>
      <charset val="0"/>
      <scheme val="minor"/>
    </font>
    <font>
      <b/>
      <sz val="15"/>
      <color theme="3"/>
      <name val="TH Sarabun PSK"/>
      <charset val="134"/>
      <scheme val="minor"/>
    </font>
    <font>
      <sz val="14"/>
      <color rgb="FF3F3F76"/>
      <name val="TH Sarabun PSK"/>
      <charset val="0"/>
      <scheme val="minor"/>
    </font>
    <font>
      <sz val="14"/>
      <color rgb="FFFA7D00"/>
      <name val="TH Sarabun PSK"/>
      <charset val="0"/>
      <scheme val="minor"/>
    </font>
    <font>
      <b/>
      <sz val="14"/>
      <color rgb="FF3F3F3F"/>
      <name val="TH Sarabun PSK"/>
      <charset val="0"/>
      <scheme val="minor"/>
    </font>
    <font>
      <sz val="9"/>
      <name val="Tahoma"/>
      <charset val="0"/>
    </font>
    <font>
      <b/>
      <sz val="9"/>
      <name val="Tahoma"/>
      <charset val="0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14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24" borderId="10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9" fillId="16" borderId="1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180" fontId="18" fillId="0" borderId="0" applyFont="0" applyFill="0" applyBorder="0" applyAlignment="0" applyProtection="0"/>
    <xf numFmtId="0" fontId="25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8" fillId="0" borderId="0"/>
    <xf numFmtId="0" fontId="14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180" fontId="18" fillId="0" borderId="0" applyFont="0" applyFill="0" applyBorder="0" applyAlignment="0" applyProtection="0"/>
    <xf numFmtId="0" fontId="18" fillId="0" borderId="0"/>
  </cellStyleXfs>
  <cellXfs count="3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36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2" borderId="1" xfId="36" applyFont="1" applyFill="1" applyBorder="1" applyAlignment="1">
      <alignment horizontal="left" vertical="center"/>
    </xf>
    <xf numFmtId="0" fontId="3" fillId="3" borderId="2" xfId="36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left"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0" fontId="5" fillId="0" borderId="3" xfId="36" applyFont="1" applyBorder="1" applyAlignment="1">
      <alignment horizontal="left" vertical="center"/>
    </xf>
    <xf numFmtId="3" fontId="6" fillId="0" borderId="1" xfId="28" applyNumberFormat="1" applyFont="1" applyFill="1" applyBorder="1" applyAlignment="1">
      <alignment horizontal="center" vertical="center"/>
    </xf>
    <xf numFmtId="3" fontId="6" fillId="0" borderId="1" xfId="36" applyNumberFormat="1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1" fontId="2" fillId="0" borderId="1" xfId="36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3" fontId="8" fillId="0" borderId="1" xfId="28" applyNumberFormat="1" applyFont="1" applyFill="1" applyBorder="1" applyAlignment="1">
      <alignment horizontal="center" vertical="center"/>
    </xf>
    <xf numFmtId="3" fontId="8" fillId="0" borderId="1" xfId="36" applyNumberFormat="1" applyFont="1" applyFill="1" applyBorder="1" applyAlignment="1">
      <alignment horizontal="center" vertical="center"/>
    </xf>
    <xf numFmtId="4" fontId="6" fillId="0" borderId="1" xfId="28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3" fontId="4" fillId="0" borderId="1" xfId="0" applyNumberFormat="1" applyFont="1" applyBorder="1" applyAlignment="1">
      <alignment horizontal="center" vertical="center" wrapText="1"/>
    </xf>
    <xf numFmtId="3" fontId="6" fillId="0" borderId="1" xfId="51" applyNumberFormat="1" applyFont="1" applyBorder="1" applyAlignment="1">
      <alignment horizontal="center" vertical="center"/>
    </xf>
    <xf numFmtId="3" fontId="6" fillId="0" borderId="1" xfId="51" applyNumberFormat="1" applyFont="1" applyFill="1" applyBorder="1" applyAlignment="1">
      <alignment horizontal="center" vertical="center"/>
    </xf>
    <xf numFmtId="3" fontId="6" fillId="0" borderId="1" xfId="5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9" fillId="0" borderId="1" xfId="36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0" fillId="0" borderId="0" xfId="36" applyFont="1"/>
    <xf numFmtId="3" fontId="0" fillId="0" borderId="0" xfId="0" applyNumberFormat="1">
      <alignment vertical="center"/>
    </xf>
    <xf numFmtId="3" fontId="6" fillId="0" borderId="4" xfId="52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เครื่องหมายจุลภาค_KPI ACCOUNT 2010" xfId="28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ปกติ_KPI ACCOUNT 2010" xfId="36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เครื่องหมายจุลภาค_KPI ACCOUNT 2010 2" xfId="51"/>
    <cellStyle name="ปกติ_KPI ACCOUNT 2010 2" xfId="52"/>
  </cellStyles>
  <tableStyles count="0" defaultTableStyle="TableStyleMedium2" defaultPivotStyle="PivotStyleLight16"/>
  <colors>
    <mruColors>
      <color rgb="0072F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000" b="1"/>
              <a:t>Sale Actual</a:t>
            </a:r>
            <a:endParaRPr sz="2000" b="1"/>
          </a:p>
        </c:rich>
      </c:tx>
      <c:layout>
        <c:manualLayout>
          <c:xMode val="edge"/>
          <c:yMode val="edge"/>
          <c:x val="0.398239290170525"/>
          <c:y val="0.03160585637927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76200" cap="rnd">
              <a:solidFill>
                <a:schemeClr val="accent1"/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'OVER ALL'!$B$44:$B$47</c:f>
              <c:strCache>
                <c:ptCount val="4"/>
                <c:pt idx="0">
                  <c:v>Act2018 </c:v>
                </c:pt>
                <c:pt idx="1">
                  <c:v>Act2019 </c:v>
                </c:pt>
                <c:pt idx="2">
                  <c:v>Act2020 </c:v>
                </c:pt>
                <c:pt idx="3">
                  <c:v>Pln2021 </c:v>
                </c:pt>
              </c:strCache>
            </c:strRef>
          </c:cat>
          <c:val>
            <c:numRef>
              <c:f>'OVER ALL'!$O$44:$O$47</c:f>
              <c:numCache>
                <c:formatCode>#,##0</c:formatCode>
                <c:ptCount val="4"/>
                <c:pt idx="0">
                  <c:v>1129708</c:v>
                </c:pt>
                <c:pt idx="1">
                  <c:v>1124577</c:v>
                </c:pt>
                <c:pt idx="2">
                  <c:v>946947</c:v>
                </c:pt>
                <c:pt idx="3">
                  <c:v>1212502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24040609"/>
        <c:axId val="777937651"/>
      </c:barChart>
      <c:catAx>
        <c:axId val="8240406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937651"/>
        <c:crosses val="autoZero"/>
        <c:auto val="1"/>
        <c:lblAlgn val="ctr"/>
        <c:lblOffset val="100"/>
        <c:noMultiLvlLbl val="0"/>
      </c:catAx>
      <c:valAx>
        <c:axId val="7779376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0406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th-TH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Worker!$A$2:$A$4</c:f>
              <c:strCache>
                <c:ptCount val="3"/>
                <c:pt idx="0" c:formatCode="@">
                  <c:v>Year 2018</c:v>
                </c:pt>
                <c:pt idx="1" c:formatCode="@">
                  <c:v>Year 2019</c:v>
                </c:pt>
                <c:pt idx="2" c:formatCode="@">
                  <c:v>Year 2020</c:v>
                </c:pt>
              </c:strCache>
            </c:strRef>
          </c:cat>
          <c:val>
            <c:numRef>
              <c:f>Worker!$N$2:$N$4</c:f>
              <c:numCache>
                <c:formatCode>General</c:formatCode>
                <c:ptCount val="3"/>
                <c:pt idx="0">
                  <c:v>49</c:v>
                </c:pt>
                <c:pt idx="1">
                  <c:v>52</c:v>
                </c:pt>
                <c:pt idx="2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383246"/>
        <c:axId val="491752588"/>
      </c:barChart>
      <c:catAx>
        <c:axId val="5213832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th-T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752588"/>
        <c:crosses val="autoZero"/>
        <c:auto val="1"/>
        <c:lblAlgn val="ctr"/>
        <c:lblOffset val="100"/>
        <c:noMultiLvlLbl val="0"/>
      </c:catAx>
      <c:valAx>
        <c:axId val="4917525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th-T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3832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th-TH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000" b="1"/>
              <a:t>Overtime</a:t>
            </a:r>
            <a:endParaRPr sz="20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OT!$A$2:$A$4</c:f>
              <c:strCache>
                <c:ptCount val="3"/>
                <c:pt idx="0" c:formatCode="@">
                  <c:v>Year 2018</c:v>
                </c:pt>
                <c:pt idx="1" c:formatCode="@">
                  <c:v>Year 2019</c:v>
                </c:pt>
                <c:pt idx="2" c:formatCode="@">
                  <c:v>Year 2020</c:v>
                </c:pt>
              </c:strCache>
            </c:strRef>
          </c:cat>
          <c:val>
            <c:numRef>
              <c:f>OT!$O$2:$O$4</c:f>
              <c:numCache>
                <c:formatCode>General</c:formatCode>
                <c:ptCount val="3"/>
                <c:pt idx="0">
                  <c:v>72388.25</c:v>
                </c:pt>
                <c:pt idx="1">
                  <c:v>69222.85</c:v>
                </c:pt>
                <c:pt idx="2">
                  <c:v>41534.15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72413005"/>
        <c:axId val="943034612"/>
      </c:barChart>
      <c:catAx>
        <c:axId val="3724130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034612"/>
        <c:crosses val="autoZero"/>
        <c:auto val="1"/>
        <c:lblAlgn val="ctr"/>
        <c:lblOffset val="100"/>
        <c:noMultiLvlLbl val="0"/>
      </c:catAx>
      <c:valAx>
        <c:axId val="943034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4130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th-TH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th-TH" sz="2000" b="1"/>
              <a:t>Worker</a:t>
            </a:r>
            <a:endParaRPr lang="en-US" altLang="th-TH" sz="20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Worker!$A$2:$A$4</c:f>
              <c:strCache>
                <c:ptCount val="3"/>
                <c:pt idx="0" c:formatCode="@">
                  <c:v>Year 2018</c:v>
                </c:pt>
                <c:pt idx="1" c:formatCode="@">
                  <c:v>Year 2019</c:v>
                </c:pt>
                <c:pt idx="2" c:formatCode="@">
                  <c:v>Year 2020</c:v>
                </c:pt>
              </c:strCache>
            </c:strRef>
          </c:cat>
          <c:val>
            <c:numRef>
              <c:f>Worker!$N$2:$N$4</c:f>
              <c:numCache>
                <c:formatCode>General</c:formatCode>
                <c:ptCount val="3"/>
                <c:pt idx="0">
                  <c:v>49</c:v>
                </c:pt>
                <c:pt idx="1">
                  <c:v>52</c:v>
                </c:pt>
                <c:pt idx="2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383246"/>
        <c:axId val="491752588"/>
      </c:barChart>
      <c:catAx>
        <c:axId val="5213832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th-T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752588"/>
        <c:crosses val="autoZero"/>
        <c:auto val="1"/>
        <c:lblAlgn val="ctr"/>
        <c:lblOffset val="100"/>
        <c:noMultiLvlLbl val="0"/>
      </c:catAx>
      <c:valAx>
        <c:axId val="4917525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th-T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3832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th-TH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000" b="1"/>
              <a:t>Sale</a:t>
            </a:r>
            <a:endParaRPr sz="2000" b="1"/>
          </a:p>
        </c:rich>
      </c:tx>
      <c:layout>
        <c:manualLayout>
          <c:xMode val="edge"/>
          <c:yMode val="edge"/>
          <c:x val="0.398239290170525"/>
          <c:y val="0.03160585637927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76200" cap="rnd">
              <a:solidFill>
                <a:schemeClr val="accent1"/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'OVER ALL'!$B$44:$B$47</c:f>
              <c:strCache>
                <c:ptCount val="4"/>
                <c:pt idx="0">
                  <c:v>Act2018 </c:v>
                </c:pt>
                <c:pt idx="1">
                  <c:v>Act2019 </c:v>
                </c:pt>
                <c:pt idx="2">
                  <c:v>Act2020 </c:v>
                </c:pt>
                <c:pt idx="3">
                  <c:v>Pln2021 </c:v>
                </c:pt>
              </c:strCache>
            </c:strRef>
          </c:cat>
          <c:val>
            <c:numRef>
              <c:f>'OVER ALL'!$O$44:$O$47</c:f>
              <c:numCache>
                <c:formatCode>#,##0</c:formatCode>
                <c:ptCount val="4"/>
                <c:pt idx="0">
                  <c:v>1129708</c:v>
                </c:pt>
                <c:pt idx="1">
                  <c:v>1124577</c:v>
                </c:pt>
                <c:pt idx="2">
                  <c:v>946947</c:v>
                </c:pt>
                <c:pt idx="3">
                  <c:v>1212502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24040609"/>
        <c:axId val="777937651"/>
      </c:barChart>
      <c:catAx>
        <c:axId val="8240406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937651"/>
        <c:crosses val="autoZero"/>
        <c:auto val="1"/>
        <c:lblAlgn val="ctr"/>
        <c:lblOffset val="100"/>
        <c:noMultiLvlLbl val="0"/>
      </c:catAx>
      <c:valAx>
        <c:axId val="7779376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0406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000" b="1"/>
              <a:t>Overtime</a:t>
            </a:r>
            <a:endParaRPr sz="20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OT!$A$2:$A$4</c:f>
              <c:strCache>
                <c:ptCount val="3"/>
                <c:pt idx="0" c:formatCode="@">
                  <c:v>Year 2018</c:v>
                </c:pt>
                <c:pt idx="1" c:formatCode="@">
                  <c:v>Year 2019</c:v>
                </c:pt>
                <c:pt idx="2" c:formatCode="@">
                  <c:v>Year 2020</c:v>
                </c:pt>
              </c:strCache>
            </c:strRef>
          </c:cat>
          <c:val>
            <c:numRef>
              <c:f>OT!$O$2:$O$4</c:f>
              <c:numCache>
                <c:formatCode>General</c:formatCode>
                <c:ptCount val="3"/>
                <c:pt idx="0">
                  <c:v>72388.25</c:v>
                </c:pt>
                <c:pt idx="1">
                  <c:v>69222.85</c:v>
                </c:pt>
                <c:pt idx="2">
                  <c:v>41534.15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72413005"/>
        <c:axId val="943034612"/>
      </c:barChart>
      <c:catAx>
        <c:axId val="3724130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034612"/>
        <c:crosses val="autoZero"/>
        <c:auto val="1"/>
        <c:lblAlgn val="ctr"/>
        <c:lblOffset val="100"/>
        <c:noMultiLvlLbl val="0"/>
      </c:catAx>
      <c:valAx>
        <c:axId val="943034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4130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th-TH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th-TH" sz="2000" b="1"/>
              <a:t>Worker</a:t>
            </a:r>
            <a:endParaRPr lang="en-US" altLang="th-TH" sz="20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Worker!$A$2:$A$4</c:f>
              <c:strCache>
                <c:ptCount val="3"/>
                <c:pt idx="0" c:formatCode="@">
                  <c:v>Year 2018</c:v>
                </c:pt>
                <c:pt idx="1" c:formatCode="@">
                  <c:v>Year 2019</c:v>
                </c:pt>
                <c:pt idx="2" c:formatCode="@">
                  <c:v>Year 2020</c:v>
                </c:pt>
              </c:strCache>
            </c:strRef>
          </c:cat>
          <c:val>
            <c:numRef>
              <c:f>Worker!$N$2:$N$4</c:f>
              <c:numCache>
                <c:formatCode>General</c:formatCode>
                <c:ptCount val="3"/>
                <c:pt idx="0">
                  <c:v>49</c:v>
                </c:pt>
                <c:pt idx="1">
                  <c:v>52</c:v>
                </c:pt>
                <c:pt idx="2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383246"/>
        <c:axId val="491752588"/>
      </c:barChart>
      <c:catAx>
        <c:axId val="5213832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th-TH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752588"/>
        <c:crosses val="autoZero"/>
        <c:auto val="1"/>
        <c:lblAlgn val="ctr"/>
        <c:lblOffset val="100"/>
        <c:noMultiLvlLbl val="0"/>
      </c:catAx>
      <c:valAx>
        <c:axId val="4917525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th-TH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38324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th-TH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 ALL'!$H$60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'OVER ALL'!$G$61:$G$63</c:f>
              <c:strCache>
                <c:ptCount val="3"/>
                <c:pt idx="0">
                  <c:v>sale</c:v>
                </c:pt>
                <c:pt idx="1">
                  <c:v>worker</c:v>
                </c:pt>
                <c:pt idx="2">
                  <c:v>ot</c:v>
                </c:pt>
              </c:strCache>
            </c:strRef>
          </c:cat>
          <c:val>
            <c:numRef>
              <c:f>'OVER ALL'!$H$61:$H$63</c:f>
              <c:numCache>
                <c:formatCode>#,##0</c:formatCode>
                <c:ptCount val="3"/>
                <c:pt idx="0">
                  <c:v>1129</c:v>
                </c:pt>
                <c:pt idx="1" c:formatCode="General">
                  <c:v>490</c:v>
                </c:pt>
                <c:pt idx="2" c:formatCode="General">
                  <c:v>723.8825</c:v>
                </c:pt>
              </c:numCache>
            </c:numRef>
          </c:val>
        </c:ser>
        <c:ser>
          <c:idx val="1"/>
          <c:order val="1"/>
          <c:tx>
            <c:strRef>
              <c:f>'OVER ALL'!$I$60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'OVER ALL'!$G$61:$G$63</c:f>
              <c:strCache>
                <c:ptCount val="3"/>
                <c:pt idx="0">
                  <c:v>sale</c:v>
                </c:pt>
                <c:pt idx="1">
                  <c:v>worker</c:v>
                </c:pt>
                <c:pt idx="2">
                  <c:v>ot</c:v>
                </c:pt>
              </c:strCache>
            </c:strRef>
          </c:cat>
          <c:val>
            <c:numRef>
              <c:f>'OVER ALL'!$I$61:$I$63</c:f>
              <c:numCache>
                <c:formatCode>#,##0</c:formatCode>
                <c:ptCount val="3"/>
                <c:pt idx="0">
                  <c:v>1124</c:v>
                </c:pt>
                <c:pt idx="1" c:formatCode="General">
                  <c:v>520</c:v>
                </c:pt>
                <c:pt idx="2" c:formatCode="General">
                  <c:v>692.2285</c:v>
                </c:pt>
              </c:numCache>
            </c:numRef>
          </c:val>
        </c:ser>
        <c:ser>
          <c:idx val="2"/>
          <c:order val="2"/>
          <c:tx>
            <c:strRef>
              <c:f>'OVER ALL'!$J$60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'OVER ALL'!$G$61:$G$63</c:f>
              <c:strCache>
                <c:ptCount val="3"/>
                <c:pt idx="0">
                  <c:v>sale</c:v>
                </c:pt>
                <c:pt idx="1">
                  <c:v>worker</c:v>
                </c:pt>
                <c:pt idx="2">
                  <c:v>ot</c:v>
                </c:pt>
              </c:strCache>
            </c:strRef>
          </c:cat>
          <c:val>
            <c:numRef>
              <c:f>'OVER ALL'!$J$61:$J$63</c:f>
              <c:numCache>
                <c:formatCode>#,##0</c:formatCode>
                <c:ptCount val="3"/>
                <c:pt idx="0">
                  <c:v>946</c:v>
                </c:pt>
                <c:pt idx="1" c:formatCode="General">
                  <c:v>490</c:v>
                </c:pt>
                <c:pt idx="2" c:formatCode="General">
                  <c:v>415.3415</c:v>
                </c:pt>
              </c:numCache>
            </c:numRef>
          </c:val>
        </c:ser>
        <c:ser>
          <c:idx val="3"/>
          <c:order val="3"/>
          <c:tx>
            <c:strRef>
              <c:f>'OVER ALL'!$K$60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'OVER ALL'!$G$61:$G$63</c:f>
              <c:strCache>
                <c:ptCount val="3"/>
                <c:pt idx="0">
                  <c:v>sale</c:v>
                </c:pt>
                <c:pt idx="1">
                  <c:v>worker</c:v>
                </c:pt>
                <c:pt idx="2">
                  <c:v>ot</c:v>
                </c:pt>
              </c:strCache>
            </c:strRef>
          </c:cat>
          <c:val>
            <c:numRef>
              <c:f>'OVER ALL'!$K$61:$K$63</c:f>
              <c:numCache>
                <c:formatCode>#,##0</c:formatCode>
                <c:ptCount val="3"/>
                <c:pt idx="0">
                  <c:v>1212</c:v>
                </c:pt>
                <c:pt idx="1" c:formatCode="General">
                  <c:v>0</c:v>
                </c:pt>
                <c:pt idx="2" c: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684441"/>
        <c:axId val="125523423"/>
      </c:barChart>
      <c:catAx>
        <c:axId val="2226844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523423"/>
        <c:crosses val="autoZero"/>
        <c:auto val="1"/>
        <c:lblAlgn val="ctr"/>
        <c:lblOffset val="100"/>
        <c:noMultiLvlLbl val="0"/>
      </c:catAx>
      <c:valAx>
        <c:axId val="12552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6844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OT!$A$2</c:f>
              <c:strCache>
                <c:ptCount val="1"/>
                <c:pt idx="0">
                  <c:v>Year 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OT!$B$1:$M$1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OT!$B$2:$M$2</c:f>
              <c:numCache>
                <c:formatCode>General</c:formatCode>
                <c:ptCount val="12"/>
                <c:pt idx="0">
                  <c:v>5816.75</c:v>
                </c:pt>
                <c:pt idx="1">
                  <c:v>6748.5</c:v>
                </c:pt>
                <c:pt idx="2">
                  <c:v>7885.25</c:v>
                </c:pt>
                <c:pt idx="3">
                  <c:v>7153</c:v>
                </c:pt>
                <c:pt idx="4">
                  <c:v>6636</c:v>
                </c:pt>
                <c:pt idx="5">
                  <c:v>6314.75</c:v>
                </c:pt>
                <c:pt idx="6">
                  <c:v>6170</c:v>
                </c:pt>
                <c:pt idx="7">
                  <c:v>4985.75</c:v>
                </c:pt>
                <c:pt idx="8">
                  <c:v>4992</c:v>
                </c:pt>
                <c:pt idx="9">
                  <c:v>5433.5</c:v>
                </c:pt>
                <c:pt idx="10">
                  <c:v>5280</c:v>
                </c:pt>
                <c:pt idx="11">
                  <c:v>4972.75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OT!$A$3</c:f>
              <c:strCache>
                <c:ptCount val="1"/>
                <c:pt idx="0">
                  <c:v>Year 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OT!$B$1:$M$1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OT!$B$3:$M$3</c:f>
              <c:numCache>
                <c:formatCode>General</c:formatCode>
                <c:ptCount val="12"/>
                <c:pt idx="0">
                  <c:v>5256.75</c:v>
                </c:pt>
                <c:pt idx="1">
                  <c:v>4120.15</c:v>
                </c:pt>
                <c:pt idx="2">
                  <c:v>6662.25</c:v>
                </c:pt>
                <c:pt idx="3">
                  <c:v>5861.25</c:v>
                </c:pt>
                <c:pt idx="4">
                  <c:v>6180.25</c:v>
                </c:pt>
                <c:pt idx="5">
                  <c:v>7309.75</c:v>
                </c:pt>
                <c:pt idx="6">
                  <c:v>6240.75</c:v>
                </c:pt>
                <c:pt idx="7">
                  <c:v>3392</c:v>
                </c:pt>
                <c:pt idx="8">
                  <c:v>4121</c:v>
                </c:pt>
                <c:pt idx="9">
                  <c:v>6452.45</c:v>
                </c:pt>
                <c:pt idx="10">
                  <c:v>7220.25</c:v>
                </c:pt>
                <c:pt idx="11">
                  <c:v>6406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OT!$A$4</c:f>
              <c:strCache>
                <c:ptCount val="1"/>
                <c:pt idx="0">
                  <c:v>Year 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OT!$B$1:$M$1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OT!$B$4:$M$4</c:f>
              <c:numCache>
                <c:formatCode>General</c:formatCode>
                <c:ptCount val="12"/>
                <c:pt idx="0">
                  <c:v>6495.25</c:v>
                </c:pt>
                <c:pt idx="1">
                  <c:v>7102</c:v>
                </c:pt>
                <c:pt idx="2">
                  <c:v>7275</c:v>
                </c:pt>
                <c:pt idx="3">
                  <c:v>1100</c:v>
                </c:pt>
                <c:pt idx="4">
                  <c:v>167.75</c:v>
                </c:pt>
                <c:pt idx="5">
                  <c:v>189.75</c:v>
                </c:pt>
                <c:pt idx="6">
                  <c:v>497</c:v>
                </c:pt>
                <c:pt idx="7">
                  <c:v>1352.5</c:v>
                </c:pt>
                <c:pt idx="8">
                  <c:v>2559.75</c:v>
                </c:pt>
                <c:pt idx="9">
                  <c:v>3964.25</c:v>
                </c:pt>
                <c:pt idx="10">
                  <c:v>5485.75</c:v>
                </c:pt>
                <c:pt idx="11">
                  <c:v>5345.15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36438"/>
        <c:axId val="71288986"/>
      </c:lineChart>
      <c:catAx>
        <c:axId val="3718364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88986"/>
        <c:crosses val="autoZero"/>
        <c:auto val="1"/>
        <c:lblAlgn val="ctr"/>
        <c:lblOffset val="100"/>
        <c:noMultiLvlLbl val="0"/>
      </c:catAx>
      <c:valAx>
        <c:axId val="712889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18364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"Year 2018"</c:f>
              <c:strCache>
                <c:ptCount val="1"/>
                <c:pt idx="0">
                  <c:v>Year 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Worker!$B$1:$M$1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Worker!$B$2:$M$2</c:f>
              <c:numCache>
                <c:formatCode>General</c:formatCode>
                <c:ptCount val="12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"Year 2019"</c:f>
              <c:strCache>
                <c:ptCount val="1"/>
                <c:pt idx="0">
                  <c:v>Year 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Worker!$B$1:$M$1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Worker!$B$3:$M$3</c:f>
              <c:numCache>
                <c:formatCode>General</c:formatCode>
                <c:ptCount val="12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51</c:v>
                </c:pt>
                <c:pt idx="5">
                  <c:v>50</c:v>
                </c:pt>
                <c:pt idx="6">
                  <c:v>51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51</c:v>
                </c:pt>
                <c:pt idx="11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"Year 2020"</c:f>
              <c:strCache>
                <c:ptCount val="1"/>
                <c:pt idx="0">
                  <c:v>Year 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Worker!$B$1:$M$1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Worker!$B$4:$M$4</c:f>
              <c:numCache>
                <c:formatCode>General</c:formatCode>
                <c:ptCount val="12"/>
                <c:pt idx="0">
                  <c:v>48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37231"/>
        <c:axId val="302422218"/>
      </c:lineChart>
      <c:catAx>
        <c:axId val="5923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422218"/>
        <c:crosses val="autoZero"/>
        <c:auto val="1"/>
        <c:lblAlgn val="ctr"/>
        <c:lblOffset val="100"/>
        <c:noMultiLvlLbl val="0"/>
      </c:catAx>
      <c:valAx>
        <c:axId val="3024222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3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2079625</xdr:colOff>
      <xdr:row>47</xdr:row>
      <xdr:rowOff>263525</xdr:rowOff>
    </xdr:from>
    <xdr:to>
      <xdr:col>5</xdr:col>
      <xdr:colOff>384175</xdr:colOff>
      <xdr:row>57</xdr:row>
      <xdr:rowOff>244475</xdr:rowOff>
    </xdr:to>
    <xdr:graphicFrame>
      <xdr:nvGraphicFramePr>
        <xdr:cNvPr id="5" name="Chart 4"/>
        <xdr:cNvGraphicFramePr/>
      </xdr:nvGraphicFramePr>
      <xdr:xfrm>
        <a:off x="2079625" y="13550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151765</xdr:colOff>
      <xdr:row>47</xdr:row>
      <xdr:rowOff>207645</xdr:rowOff>
    </xdr:from>
    <xdr:to>
      <xdr:col>17</xdr:col>
      <xdr:colOff>37465</xdr:colOff>
      <xdr:row>57</xdr:row>
      <xdr:rowOff>188595</xdr:rowOff>
    </xdr:to>
    <xdr:graphicFrame>
      <xdr:nvGraphicFramePr>
        <xdr:cNvPr id="6" name="Chart 5"/>
        <xdr:cNvGraphicFramePr/>
      </xdr:nvGraphicFramePr>
      <xdr:xfrm>
        <a:off x="11105515" y="134950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250825</xdr:colOff>
      <xdr:row>47</xdr:row>
      <xdr:rowOff>201930</xdr:rowOff>
    </xdr:from>
    <xdr:to>
      <xdr:col>11</xdr:col>
      <xdr:colOff>136525</xdr:colOff>
      <xdr:row>57</xdr:row>
      <xdr:rowOff>182880</xdr:rowOff>
    </xdr:to>
    <xdr:graphicFrame>
      <xdr:nvGraphicFramePr>
        <xdr:cNvPr id="2" name="Chart 1"/>
        <xdr:cNvGraphicFramePr/>
      </xdr:nvGraphicFramePr>
      <xdr:xfrm>
        <a:off x="6518275" y="134893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2079625</xdr:colOff>
      <xdr:row>47</xdr:row>
      <xdr:rowOff>189230</xdr:rowOff>
    </xdr:from>
    <xdr:to>
      <xdr:col>5</xdr:col>
      <xdr:colOff>384175</xdr:colOff>
      <xdr:row>57</xdr:row>
      <xdr:rowOff>170180</xdr:rowOff>
    </xdr:to>
    <xdr:graphicFrame>
      <xdr:nvGraphicFramePr>
        <xdr:cNvPr id="3" name="Chart 2"/>
        <xdr:cNvGraphicFramePr/>
      </xdr:nvGraphicFramePr>
      <xdr:xfrm>
        <a:off x="2079625" y="13476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153670</xdr:colOff>
      <xdr:row>47</xdr:row>
      <xdr:rowOff>228600</xdr:rowOff>
    </xdr:from>
    <xdr:to>
      <xdr:col>17</xdr:col>
      <xdr:colOff>39370</xdr:colOff>
      <xdr:row>57</xdr:row>
      <xdr:rowOff>209550</xdr:rowOff>
    </xdr:to>
    <xdr:graphicFrame>
      <xdr:nvGraphicFramePr>
        <xdr:cNvPr id="4" name="Chart 3"/>
        <xdr:cNvGraphicFramePr/>
      </xdr:nvGraphicFramePr>
      <xdr:xfrm>
        <a:off x="11107420" y="13515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240030</xdr:colOff>
      <xdr:row>47</xdr:row>
      <xdr:rowOff>222885</xdr:rowOff>
    </xdr:from>
    <xdr:to>
      <xdr:col>11</xdr:col>
      <xdr:colOff>125730</xdr:colOff>
      <xdr:row>57</xdr:row>
      <xdr:rowOff>203835</xdr:rowOff>
    </xdr:to>
    <xdr:graphicFrame>
      <xdr:nvGraphicFramePr>
        <xdr:cNvPr id="8" name="Chart 7"/>
        <xdr:cNvGraphicFramePr/>
      </xdr:nvGraphicFramePr>
      <xdr:xfrm>
        <a:off x="6507480" y="135102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178435</xdr:colOff>
      <xdr:row>58</xdr:row>
      <xdr:rowOff>172085</xdr:rowOff>
    </xdr:from>
    <xdr:to>
      <xdr:col>17</xdr:col>
      <xdr:colOff>64135</xdr:colOff>
      <xdr:row>68</xdr:row>
      <xdr:rowOff>153035</xdr:rowOff>
    </xdr:to>
    <xdr:graphicFrame>
      <xdr:nvGraphicFramePr>
        <xdr:cNvPr id="10" name="Chart 9"/>
        <xdr:cNvGraphicFramePr/>
      </xdr:nvGraphicFramePr>
      <xdr:xfrm>
        <a:off x="11132185" y="164979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949325</xdr:colOff>
      <xdr:row>4</xdr:row>
      <xdr:rowOff>15875</xdr:rowOff>
    </xdr:from>
    <xdr:to>
      <xdr:col>13</xdr:col>
      <xdr:colOff>5715</xdr:colOff>
      <xdr:row>18</xdr:row>
      <xdr:rowOff>196850</xdr:rowOff>
    </xdr:to>
    <xdr:graphicFrame>
      <xdr:nvGraphicFramePr>
        <xdr:cNvPr id="6" name="Chart 5"/>
        <xdr:cNvGraphicFramePr/>
      </xdr:nvGraphicFramePr>
      <xdr:xfrm>
        <a:off x="949325" y="1235075"/>
        <a:ext cx="7343140" cy="4048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25400</xdr:colOff>
      <xdr:row>4</xdr:row>
      <xdr:rowOff>34925</xdr:rowOff>
    </xdr:from>
    <xdr:to>
      <xdr:col>13</xdr:col>
      <xdr:colOff>15240</xdr:colOff>
      <xdr:row>19</xdr:row>
      <xdr:rowOff>24765</xdr:rowOff>
    </xdr:to>
    <xdr:graphicFrame>
      <xdr:nvGraphicFramePr>
        <xdr:cNvPr id="2" name="Chart 1"/>
        <xdr:cNvGraphicFramePr/>
      </xdr:nvGraphicFramePr>
      <xdr:xfrm>
        <a:off x="1520825" y="1254125"/>
        <a:ext cx="7305040" cy="4133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441325</xdr:colOff>
      <xdr:row>4</xdr:row>
      <xdr:rowOff>209550</xdr:rowOff>
    </xdr:from>
    <xdr:to>
      <xdr:col>19</xdr:col>
      <xdr:colOff>136525</xdr:colOff>
      <xdr:row>14</xdr:row>
      <xdr:rowOff>190500</xdr:rowOff>
    </xdr:to>
    <xdr:graphicFrame>
      <xdr:nvGraphicFramePr>
        <xdr:cNvPr id="3" name="Chart 2"/>
        <xdr:cNvGraphicFramePr/>
      </xdr:nvGraphicFramePr>
      <xdr:xfrm>
        <a:off x="8032750" y="1428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3.TPM%20Activity\1.Kaizen%207%20step\Kaizen%20Team%20Round%201-2021\KAIZEN%20TEAM%2010%20-%20%20REDUCE%20%20WORK%20OF%20EMPLOYEE%20&#3611;&#3633;&#3604;\DataSupport\Production%20Amount%20-%20Workingtime-2018-2020\1_Production%20Amount%20-Working%20Time%2020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3.TPM%20Activity\1.Kaizen%207%20step\Kaizen%20Team%20Round%201-2021\KAIZEN%20TEAM%2010%20-%20%20REDUCE%20%20WORK%20OF%20EMPLOYEE%20&#3611;&#3633;&#3604;\DataSupport\Production%20Amount%20-%20Workingtime-2018-2020\1_Production%20Amount%20-Working%20Time%20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 PE"/>
      <sheetName val="2.ADH."/>
      <sheetName val="3.LC."/>
      <sheetName val="4.IPO"/>
      <sheetName val="5.Fab"/>
      <sheetName val="6.FL-NEW"/>
      <sheetName val="7.QA,QC"/>
      <sheetName val="8.Store-Del."/>
      <sheetName val="9.Planning"/>
      <sheetName val="10.Sale Admin"/>
      <sheetName val="12-Purchase"/>
      <sheetName val="13.Qm,Tpm,Calib."/>
      <sheetName val="14.Personnel"/>
      <sheetName val="14.1 Personnel-Driver"/>
      <sheetName val="15.MTN"/>
      <sheetName val="16.COM"/>
      <sheetName val="17.ACC&amp;BOI"/>
      <sheetName val="18.Engineer"/>
      <sheetName val="19.R&amp;D"/>
      <sheetName val="20.Technic."/>
      <sheetName val="PRO.AMT"/>
      <sheetName val="WORKING 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0">
          <cell r="D10">
            <v>4456.75</v>
          </cell>
        </row>
        <row r="11">
          <cell r="D11">
            <v>323.75</v>
          </cell>
        </row>
        <row r="12">
          <cell r="D12">
            <v>45.75</v>
          </cell>
        </row>
        <row r="13">
          <cell r="D13">
            <v>20</v>
          </cell>
        </row>
        <row r="14">
          <cell r="D14">
            <v>44</v>
          </cell>
        </row>
        <row r="15">
          <cell r="D15">
            <v>55</v>
          </cell>
        </row>
        <row r="18">
          <cell r="D18">
            <v>0</v>
          </cell>
        </row>
        <row r="19">
          <cell r="D19">
            <v>27.5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เปลี่ยนวิธีการคำนวณ GOAL 2019"/>
      <sheetName val="1. PE"/>
      <sheetName val="2.ADH."/>
      <sheetName val="3.LC"/>
      <sheetName val="4.IPO"/>
      <sheetName val="5.Fab"/>
      <sheetName val="6.FLame"/>
      <sheetName val="6.1 FLame(Exclude QC&amp;StoreFlm)"/>
      <sheetName val="7.QA,QC"/>
      <sheetName val="8.Store-Del."/>
      <sheetName val="9.Planning"/>
      <sheetName val="10.Sale Admin"/>
      <sheetName val="12-Purchase"/>
      <sheetName val="13.Qm,Tpm,Calib."/>
      <sheetName val="14.Personnel"/>
      <sheetName val="14.1 Personnel-Driver"/>
      <sheetName val="15.MTN"/>
      <sheetName val="16.COM"/>
      <sheetName val="17.ACC&amp;BOI"/>
      <sheetName val="18.Engineer"/>
      <sheetName val="19.R&amp;D"/>
      <sheetName val="20.Technic."/>
      <sheetName val="PRO.AMT"/>
      <sheetName val="WORKING 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0">
          <cell r="D10">
            <v>5003.4</v>
          </cell>
        </row>
        <row r="11">
          <cell r="D11">
            <v>225</v>
          </cell>
        </row>
        <row r="12">
          <cell r="D12">
            <v>62.75</v>
          </cell>
        </row>
        <row r="13">
          <cell r="D13">
            <v>6</v>
          </cell>
        </row>
        <row r="14">
          <cell r="D14">
            <v>23.5</v>
          </cell>
        </row>
        <row r="15">
          <cell r="D15">
            <v>0</v>
          </cell>
        </row>
        <row r="18">
          <cell r="D18">
            <v>24.5</v>
          </cell>
        </row>
        <row r="19">
          <cell r="D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hai Theme">
  <a:themeElements>
    <a:clrScheme name="Thai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Thai">
      <a:majorFont>
        <a:latin typeface="TH Sarabun PSK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H Sarabun PSK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H Sarabun PSK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H Sarabun PSK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hai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64"/>
  <sheetViews>
    <sheetView tabSelected="1" zoomScale="90" zoomScaleNormal="90" topLeftCell="B49" workbookViewId="0">
      <selection activeCell="J66" sqref="J66"/>
    </sheetView>
  </sheetViews>
  <sheetFormatPr defaultColWidth="9.14285714285714" defaultRowHeight="21.75"/>
  <cols>
    <col min="1" max="1" width="31.4285714285714" customWidth="1"/>
    <col min="2" max="2" width="27.4285714285714" customWidth="1"/>
    <col min="3" max="17" width="11.7142857142857" customWidth="1"/>
  </cols>
  <sheetData>
    <row r="1" ht="24.75" customHeight="1" spans="1:14">
      <c r="A1" s="6">
        <v>2018</v>
      </c>
      <c r="B1" s="7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customHeight="1" spans="1:14">
      <c r="A2" s="8" t="s">
        <v>13</v>
      </c>
      <c r="B2" s="9" t="s">
        <v>14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256">
      <c r="A3" s="11" t="s">
        <v>15</v>
      </c>
      <c r="B3" s="9" t="s">
        <v>16</v>
      </c>
      <c r="C3" s="12">
        <v>5228</v>
      </c>
      <c r="D3" s="12">
        <v>5882.25</v>
      </c>
      <c r="E3" s="12">
        <v>6852.5</v>
      </c>
      <c r="F3" s="13">
        <v>6266</v>
      </c>
      <c r="G3" s="13">
        <v>5743.5</v>
      </c>
      <c r="H3" s="13">
        <v>5541</v>
      </c>
      <c r="I3" s="13">
        <v>5458.75</v>
      </c>
      <c r="J3" s="13">
        <v>4253.25</v>
      </c>
      <c r="K3" s="13">
        <v>4268.25</v>
      </c>
      <c r="L3" s="13">
        <v>4733.75</v>
      </c>
      <c r="M3" s="13">
        <v>4741.5</v>
      </c>
      <c r="N3" s="13">
        <f>+'[1]WORKING TIME'!$D$10</f>
        <v>4456.75</v>
      </c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</row>
    <row r="4" spans="1:14">
      <c r="A4" s="14"/>
      <c r="B4" s="15" t="s">
        <v>17</v>
      </c>
      <c r="C4" s="12">
        <v>245.25</v>
      </c>
      <c r="D4" s="12">
        <v>513.75</v>
      </c>
      <c r="E4" s="12">
        <v>607.5</v>
      </c>
      <c r="F4" s="13">
        <v>548.5</v>
      </c>
      <c r="G4" s="13">
        <v>529.25</v>
      </c>
      <c r="H4" s="13">
        <v>387.75</v>
      </c>
      <c r="I4" s="13">
        <v>391.25</v>
      </c>
      <c r="J4" s="13">
        <v>402.75</v>
      </c>
      <c r="K4" s="13">
        <v>431.75</v>
      </c>
      <c r="L4" s="13">
        <v>329</v>
      </c>
      <c r="M4" s="13">
        <v>305.5</v>
      </c>
      <c r="N4" s="13">
        <f>+'[1]WORKING TIME'!$D$11</f>
        <v>323.75</v>
      </c>
    </row>
    <row r="5" spans="1:14">
      <c r="A5" s="14"/>
      <c r="B5" s="16" t="s">
        <v>18</v>
      </c>
      <c r="C5" s="12">
        <v>119.25</v>
      </c>
      <c r="D5" s="12">
        <v>148.5</v>
      </c>
      <c r="E5" s="12">
        <v>196.75</v>
      </c>
      <c r="F5" s="13">
        <v>148</v>
      </c>
      <c r="G5" s="13">
        <v>151</v>
      </c>
      <c r="H5" s="13">
        <v>134.75</v>
      </c>
      <c r="I5" s="13">
        <v>115</v>
      </c>
      <c r="J5" s="13">
        <v>91.75</v>
      </c>
      <c r="K5" s="13">
        <v>85.75</v>
      </c>
      <c r="L5" s="13">
        <v>91</v>
      </c>
      <c r="M5" s="13">
        <v>72.5</v>
      </c>
      <c r="N5" s="13">
        <f>+'[1]WORKING TIME'!$D$12</f>
        <v>45.75</v>
      </c>
    </row>
    <row r="6" customHeight="1" spans="1:14">
      <c r="A6" s="14"/>
      <c r="B6" s="16" t="s">
        <v>19</v>
      </c>
      <c r="C6" s="12">
        <v>28.25</v>
      </c>
      <c r="D6" s="12">
        <v>20.25</v>
      </c>
      <c r="E6" s="12">
        <v>43.25</v>
      </c>
      <c r="F6" s="13">
        <v>45.5</v>
      </c>
      <c r="G6" s="13">
        <v>25.5</v>
      </c>
      <c r="H6" s="13">
        <v>66</v>
      </c>
      <c r="I6" s="13">
        <v>33.25</v>
      </c>
      <c r="J6" s="13">
        <v>75.75</v>
      </c>
      <c r="K6" s="13">
        <v>26</v>
      </c>
      <c r="L6" s="13">
        <v>20.75</v>
      </c>
      <c r="M6" s="13">
        <v>44.25</v>
      </c>
      <c r="N6" s="13">
        <f>+'[1]WORKING TIME'!$D$13</f>
        <v>20</v>
      </c>
    </row>
    <row r="7" customHeight="1" spans="1:14">
      <c r="A7" s="14"/>
      <c r="B7" s="16" t="s">
        <v>20</v>
      </c>
      <c r="C7" s="12">
        <v>100.5</v>
      </c>
      <c r="D7" s="12">
        <v>105.5</v>
      </c>
      <c r="E7" s="12">
        <v>134.75</v>
      </c>
      <c r="F7" s="13">
        <v>85.25</v>
      </c>
      <c r="G7" s="13">
        <v>130.5</v>
      </c>
      <c r="H7" s="13">
        <v>128.25</v>
      </c>
      <c r="I7" s="13">
        <v>98.5</v>
      </c>
      <c r="J7" s="13">
        <v>115.25</v>
      </c>
      <c r="K7" s="13">
        <v>112.5</v>
      </c>
      <c r="L7" s="13">
        <v>196.75</v>
      </c>
      <c r="M7" s="13">
        <v>60.25</v>
      </c>
      <c r="N7" s="13">
        <f>+'[1]WORKING TIME'!$D$14</f>
        <v>44</v>
      </c>
    </row>
    <row r="8" spans="1:14">
      <c r="A8" s="14"/>
      <c r="B8" s="16" t="s">
        <v>21</v>
      </c>
      <c r="C8" s="12">
        <v>33</v>
      </c>
      <c r="D8" s="12">
        <v>49</v>
      </c>
      <c r="E8" s="12">
        <v>25</v>
      </c>
      <c r="F8" s="13">
        <v>24</v>
      </c>
      <c r="G8" s="13">
        <v>32</v>
      </c>
      <c r="H8" s="13">
        <v>36</v>
      </c>
      <c r="I8" s="13">
        <v>53</v>
      </c>
      <c r="J8" s="13">
        <v>33</v>
      </c>
      <c r="K8" s="13">
        <v>46</v>
      </c>
      <c r="L8" s="13">
        <v>44.25</v>
      </c>
      <c r="M8" s="13">
        <v>40</v>
      </c>
      <c r="N8" s="13">
        <f>+'[1]WORKING TIME'!$D$15</f>
        <v>55</v>
      </c>
    </row>
    <row r="9" spans="1:14">
      <c r="A9" s="14"/>
      <c r="B9" s="16" t="s">
        <v>22</v>
      </c>
      <c r="C9" s="17">
        <v>14.75</v>
      </c>
      <c r="D9" s="17">
        <v>12</v>
      </c>
      <c r="E9" s="17">
        <v>14</v>
      </c>
      <c r="F9" s="13">
        <v>20</v>
      </c>
      <c r="G9" s="18">
        <v>11.5</v>
      </c>
      <c r="H9" s="18">
        <v>2.5</v>
      </c>
      <c r="I9" s="18">
        <v>16</v>
      </c>
      <c r="J9" s="18">
        <v>10</v>
      </c>
      <c r="K9" s="18">
        <v>1</v>
      </c>
      <c r="L9" s="18">
        <v>2.5</v>
      </c>
      <c r="M9" s="18">
        <v>5</v>
      </c>
      <c r="N9" s="18">
        <f>+'[1]WORKING TIME'!$D$18</f>
        <v>0</v>
      </c>
    </row>
    <row r="10" spans="1:16">
      <c r="A10" s="14"/>
      <c r="B10" s="16" t="s">
        <v>23</v>
      </c>
      <c r="C10" s="19">
        <v>47.75</v>
      </c>
      <c r="D10" s="12">
        <v>17.25</v>
      </c>
      <c r="E10" s="12">
        <v>11.5</v>
      </c>
      <c r="F10" s="13">
        <v>15.75</v>
      </c>
      <c r="G10" s="13">
        <v>12.75</v>
      </c>
      <c r="H10" s="13">
        <v>18.5</v>
      </c>
      <c r="I10" s="13">
        <v>4.25</v>
      </c>
      <c r="J10" s="13">
        <v>4</v>
      </c>
      <c r="K10" s="13">
        <v>20.75</v>
      </c>
      <c r="L10" s="13">
        <v>15.5</v>
      </c>
      <c r="M10" s="13">
        <v>11</v>
      </c>
      <c r="N10" s="13">
        <f>+'[1]WORKING TIME'!$D$19</f>
        <v>27.5</v>
      </c>
      <c r="O10" s="31" t="s">
        <v>24</v>
      </c>
      <c r="P10" s="31" t="s">
        <v>25</v>
      </c>
    </row>
    <row r="11" customHeight="1" spans="2:16">
      <c r="B11" s="20"/>
      <c r="C11">
        <f t="shared" ref="C11:N11" si="0">SUM(C3:C10)</f>
        <v>5816.75</v>
      </c>
      <c r="D11">
        <f t="shared" si="0"/>
        <v>6748.5</v>
      </c>
      <c r="E11">
        <f t="shared" si="0"/>
        <v>7885.25</v>
      </c>
      <c r="F11">
        <f t="shared" si="0"/>
        <v>7153</v>
      </c>
      <c r="G11">
        <f t="shared" si="0"/>
        <v>6636</v>
      </c>
      <c r="H11">
        <f t="shared" si="0"/>
        <v>6314.75</v>
      </c>
      <c r="I11">
        <f t="shared" si="0"/>
        <v>6170</v>
      </c>
      <c r="J11">
        <f t="shared" si="0"/>
        <v>4985.75</v>
      </c>
      <c r="K11">
        <f t="shared" si="0"/>
        <v>4992</v>
      </c>
      <c r="L11">
        <f t="shared" si="0"/>
        <v>5433.5</v>
      </c>
      <c r="M11">
        <f t="shared" si="0"/>
        <v>5280</v>
      </c>
      <c r="N11">
        <f t="shared" si="0"/>
        <v>4972.75</v>
      </c>
      <c r="O11" s="31">
        <f>AVERAGE(C11:N11)</f>
        <v>6032.35416666667</v>
      </c>
      <c r="P11" s="31">
        <f>MAX(C11:N11)</f>
        <v>7885.25</v>
      </c>
    </row>
    <row r="12" ht="22.5"/>
    <row r="13" ht="22.5" spans="1:14">
      <c r="A13" s="6">
        <v>2019</v>
      </c>
      <c r="B13" s="7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  <c r="L13" s="2" t="s">
        <v>10</v>
      </c>
      <c r="M13" s="2" t="s">
        <v>11</v>
      </c>
      <c r="N13" s="2" t="s">
        <v>12</v>
      </c>
    </row>
    <row r="14" spans="1:15">
      <c r="A14" s="8" t="s">
        <v>13</v>
      </c>
      <c r="B14" s="9" t="s">
        <v>26</v>
      </c>
      <c r="C14" s="21">
        <v>135000</v>
      </c>
      <c r="D14" s="21">
        <v>143000</v>
      </c>
      <c r="E14" s="21">
        <v>155000</v>
      </c>
      <c r="F14" s="21">
        <v>135000</v>
      </c>
      <c r="G14" s="21">
        <v>147000</v>
      </c>
      <c r="H14" s="21">
        <v>149000</v>
      </c>
      <c r="I14" s="21">
        <v>138000</v>
      </c>
      <c r="J14" s="21">
        <v>140000</v>
      </c>
      <c r="K14" s="21">
        <v>145000</v>
      </c>
      <c r="L14" s="21">
        <v>140000</v>
      </c>
      <c r="M14" s="21">
        <v>149000</v>
      </c>
      <c r="N14" s="21">
        <v>135000</v>
      </c>
      <c r="O14" s="36">
        <f>SUM(C14:N14)</f>
        <v>1711000</v>
      </c>
    </row>
    <row r="15" spans="1:16">
      <c r="A15" s="11" t="s">
        <v>15</v>
      </c>
      <c r="B15" s="9" t="s">
        <v>16</v>
      </c>
      <c r="C15" s="22">
        <v>4707</v>
      </c>
      <c r="D15" s="22">
        <v>3431.5</v>
      </c>
      <c r="E15" s="23">
        <v>5953.5</v>
      </c>
      <c r="F15" s="24">
        <v>5350.75</v>
      </c>
      <c r="G15" s="24">
        <v>5526.25</v>
      </c>
      <c r="H15" s="24">
        <v>6595.5</v>
      </c>
      <c r="I15" s="24">
        <v>5626</v>
      </c>
      <c r="J15" s="24">
        <v>2849</v>
      </c>
      <c r="K15" s="24">
        <v>3360.75</v>
      </c>
      <c r="L15" s="24">
        <v>5419.25</v>
      </c>
      <c r="M15" s="24">
        <v>6339.25</v>
      </c>
      <c r="N15" s="37">
        <v>5620.5</v>
      </c>
      <c r="O15" s="35"/>
      <c r="P15" s="35"/>
    </row>
    <row r="16" spans="1:14">
      <c r="A16" s="14"/>
      <c r="B16" s="15" t="s">
        <v>17</v>
      </c>
      <c r="C16" s="22">
        <v>294.5</v>
      </c>
      <c r="D16" s="22">
        <v>364.15</v>
      </c>
      <c r="E16" s="23">
        <v>358.5</v>
      </c>
      <c r="F16" s="24">
        <v>237.5</v>
      </c>
      <c r="G16" s="24">
        <v>345.25</v>
      </c>
      <c r="H16" s="24">
        <v>378.5</v>
      </c>
      <c r="I16" s="24">
        <v>351.75</v>
      </c>
      <c r="J16" s="24">
        <v>220.75</v>
      </c>
      <c r="K16" s="24">
        <v>327.25</v>
      </c>
      <c r="L16" s="24">
        <v>572.25</v>
      </c>
      <c r="M16" s="24">
        <v>489</v>
      </c>
      <c r="N16" s="37">
        <v>452.75</v>
      </c>
    </row>
    <row r="17" spans="1:14">
      <c r="A17" s="14"/>
      <c r="B17" s="16" t="s">
        <v>18</v>
      </c>
      <c r="C17" s="22">
        <v>59</v>
      </c>
      <c r="D17" s="22">
        <v>120.25</v>
      </c>
      <c r="E17" s="23">
        <v>144.5</v>
      </c>
      <c r="F17" s="24">
        <v>122.25</v>
      </c>
      <c r="G17" s="24">
        <v>137.75</v>
      </c>
      <c r="H17" s="24">
        <v>127.75</v>
      </c>
      <c r="I17" s="24">
        <v>106.5</v>
      </c>
      <c r="J17" s="24">
        <v>75.75</v>
      </c>
      <c r="K17" s="24">
        <v>94</v>
      </c>
      <c r="L17" s="24">
        <v>116.5</v>
      </c>
      <c r="M17" s="24">
        <v>81.5</v>
      </c>
      <c r="N17" s="37">
        <v>82.5</v>
      </c>
    </row>
    <row r="18" spans="1:14">
      <c r="A18" s="14"/>
      <c r="B18" s="16" t="s">
        <v>19</v>
      </c>
      <c r="C18" s="22">
        <v>6.25</v>
      </c>
      <c r="D18" s="22">
        <v>21.5</v>
      </c>
      <c r="E18" s="23">
        <v>36.5</v>
      </c>
      <c r="F18" s="24">
        <v>30.75</v>
      </c>
      <c r="G18" s="24">
        <v>29.75</v>
      </c>
      <c r="H18" s="24">
        <v>32.5</v>
      </c>
      <c r="I18" s="24">
        <v>21</v>
      </c>
      <c r="J18" s="24">
        <v>39.25</v>
      </c>
      <c r="K18" s="24">
        <v>44.75</v>
      </c>
      <c r="L18" s="24">
        <v>30.5</v>
      </c>
      <c r="M18" s="24">
        <v>13.5</v>
      </c>
      <c r="N18" s="37">
        <v>29.75</v>
      </c>
    </row>
    <row r="19" spans="1:14">
      <c r="A19" s="14"/>
      <c r="B19" s="16" t="s">
        <v>20</v>
      </c>
      <c r="C19" s="22">
        <v>74</v>
      </c>
      <c r="D19" s="22">
        <v>74.25</v>
      </c>
      <c r="E19" s="23">
        <v>106.75</v>
      </c>
      <c r="F19" s="24">
        <v>51.25</v>
      </c>
      <c r="G19" s="24">
        <v>71.5</v>
      </c>
      <c r="H19" s="24">
        <v>105.25</v>
      </c>
      <c r="I19" s="24">
        <v>68.5</v>
      </c>
      <c r="J19" s="24">
        <v>122.25</v>
      </c>
      <c r="K19" s="24">
        <v>121</v>
      </c>
      <c r="L19" s="24">
        <v>159.75</v>
      </c>
      <c r="M19" s="24">
        <v>175</v>
      </c>
      <c r="N19" s="37">
        <v>141.5</v>
      </c>
    </row>
    <row r="20" spans="1:14">
      <c r="A20" s="14"/>
      <c r="B20" s="16" t="s">
        <v>21</v>
      </c>
      <c r="C20" s="22">
        <v>44</v>
      </c>
      <c r="D20" s="22">
        <v>33.25</v>
      </c>
      <c r="E20" s="23">
        <v>30</v>
      </c>
      <c r="F20" s="24">
        <v>35</v>
      </c>
      <c r="G20" s="24">
        <v>30.25</v>
      </c>
      <c r="H20" s="24">
        <v>47</v>
      </c>
      <c r="I20" s="24">
        <v>34</v>
      </c>
      <c r="J20" s="24">
        <v>42</v>
      </c>
      <c r="K20" s="24">
        <v>23.75</v>
      </c>
      <c r="L20" s="24">
        <v>52</v>
      </c>
      <c r="M20" s="24">
        <v>46</v>
      </c>
      <c r="N20" s="37">
        <v>59</v>
      </c>
    </row>
    <row r="21" spans="1:14">
      <c r="A21" s="14"/>
      <c r="B21" s="16" t="s">
        <v>22</v>
      </c>
      <c r="C21" s="22">
        <v>6</v>
      </c>
      <c r="D21" s="22">
        <v>6</v>
      </c>
      <c r="E21" s="23">
        <v>8</v>
      </c>
      <c r="F21" s="24">
        <v>18.75</v>
      </c>
      <c r="G21" s="24">
        <v>18</v>
      </c>
      <c r="H21" s="24">
        <v>8</v>
      </c>
      <c r="I21" s="24">
        <v>20</v>
      </c>
      <c r="J21" s="24">
        <v>30.5</v>
      </c>
      <c r="K21" s="24">
        <v>127.75</v>
      </c>
      <c r="L21" s="24">
        <v>62.95</v>
      </c>
      <c r="M21" s="24">
        <v>9</v>
      </c>
      <c r="N21" s="37">
        <v>8</v>
      </c>
    </row>
    <row r="22" spans="1:16">
      <c r="A22" s="14"/>
      <c r="B22" s="16" t="s">
        <v>23</v>
      </c>
      <c r="C22" s="22">
        <v>66</v>
      </c>
      <c r="D22" s="22">
        <v>69.25</v>
      </c>
      <c r="E22" s="23">
        <v>24.5</v>
      </c>
      <c r="F22" s="24">
        <v>15</v>
      </c>
      <c r="G22" s="24">
        <v>21.5</v>
      </c>
      <c r="H22" s="24">
        <v>15.25</v>
      </c>
      <c r="I22" s="24">
        <v>13</v>
      </c>
      <c r="J22" s="24">
        <v>12.5</v>
      </c>
      <c r="K22" s="24">
        <v>21.75</v>
      </c>
      <c r="L22" s="24">
        <v>39.25</v>
      </c>
      <c r="M22" s="24">
        <v>67</v>
      </c>
      <c r="N22" s="37">
        <v>12</v>
      </c>
      <c r="O22" s="31" t="s">
        <v>24</v>
      </c>
      <c r="P22" s="31" t="s">
        <v>25</v>
      </c>
    </row>
    <row r="23" spans="2:16">
      <c r="B23" s="20"/>
      <c r="C23" s="25">
        <f t="shared" ref="C23:N23" si="1">SUM(C15:C22)</f>
        <v>5256.75</v>
      </c>
      <c r="D23" s="25">
        <f t="shared" si="1"/>
        <v>4120.15</v>
      </c>
      <c r="E23" s="25">
        <f t="shared" si="1"/>
        <v>6662.25</v>
      </c>
      <c r="F23" s="25">
        <f t="shared" si="1"/>
        <v>5861.25</v>
      </c>
      <c r="G23" s="25">
        <f t="shared" si="1"/>
        <v>6180.25</v>
      </c>
      <c r="H23" s="25">
        <f t="shared" si="1"/>
        <v>7309.75</v>
      </c>
      <c r="I23" s="25">
        <f t="shared" si="1"/>
        <v>6240.75</v>
      </c>
      <c r="J23" s="25">
        <f t="shared" si="1"/>
        <v>3392</v>
      </c>
      <c r="K23" s="25">
        <f t="shared" si="1"/>
        <v>4121</v>
      </c>
      <c r="L23" s="25">
        <f t="shared" si="1"/>
        <v>6452.45</v>
      </c>
      <c r="M23" s="25">
        <f t="shared" si="1"/>
        <v>7220.25</v>
      </c>
      <c r="N23" s="25">
        <f t="shared" si="1"/>
        <v>6406</v>
      </c>
      <c r="O23" s="31">
        <f>AVERAGE(C23:N23)</f>
        <v>5768.57083333333</v>
      </c>
      <c r="P23" s="31">
        <f>MAX(C23:N23)</f>
        <v>7309.75</v>
      </c>
    </row>
    <row r="24" ht="22.5" spans="3:3">
      <c r="C24" t="s">
        <v>27</v>
      </c>
    </row>
    <row r="25" ht="22.5" spans="1:14">
      <c r="A25" s="6">
        <v>2020</v>
      </c>
      <c r="B25" s="7" t="s">
        <v>0</v>
      </c>
      <c r="C25" s="2" t="s">
        <v>1</v>
      </c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8</v>
      </c>
      <c r="K25" s="2" t="s">
        <v>9</v>
      </c>
      <c r="L25" s="2" t="s">
        <v>10</v>
      </c>
      <c r="M25" s="2" t="s">
        <v>11</v>
      </c>
      <c r="N25" s="2" t="s">
        <v>12</v>
      </c>
    </row>
    <row r="26" spans="1:15">
      <c r="A26" s="8" t="s">
        <v>28</v>
      </c>
      <c r="B26" s="9" t="s">
        <v>29</v>
      </c>
      <c r="C26" s="26">
        <v>99923</v>
      </c>
      <c r="D26" s="26">
        <v>108402</v>
      </c>
      <c r="E26" s="26">
        <v>111524</v>
      </c>
      <c r="F26" s="26">
        <v>104316</v>
      </c>
      <c r="G26" s="26">
        <v>106251</v>
      </c>
      <c r="H26" s="26">
        <v>104338</v>
      </c>
      <c r="I26" s="26">
        <v>97452</v>
      </c>
      <c r="J26" s="26">
        <v>84798</v>
      </c>
      <c r="K26" s="26">
        <v>91290</v>
      </c>
      <c r="L26" s="26">
        <v>98433</v>
      </c>
      <c r="M26" s="26">
        <v>100470</v>
      </c>
      <c r="N26" s="26">
        <v>100189</v>
      </c>
      <c r="O26" s="30">
        <f>SUM(C26:N26)</f>
        <v>1207386</v>
      </c>
    </row>
    <row r="27" spans="1:16">
      <c r="A27" s="11" t="s">
        <v>15</v>
      </c>
      <c r="B27" s="9" t="s">
        <v>16</v>
      </c>
      <c r="C27" s="27">
        <v>5719</v>
      </c>
      <c r="D27" s="27">
        <v>6329.75</v>
      </c>
      <c r="E27" s="27">
        <v>6584</v>
      </c>
      <c r="F27" s="27">
        <v>979.5</v>
      </c>
      <c r="G27" s="27">
        <v>162.25</v>
      </c>
      <c r="H27" s="27">
        <v>189.75</v>
      </c>
      <c r="I27" s="27">
        <v>494.5</v>
      </c>
      <c r="J27" s="27">
        <v>1329</v>
      </c>
      <c r="K27" s="27">
        <v>2527</v>
      </c>
      <c r="L27" s="27">
        <v>3807.25</v>
      </c>
      <c r="M27" s="27">
        <v>5168.75</v>
      </c>
      <c r="N27" s="27">
        <f>+'[2]WORKING TIME'!$D$10</f>
        <v>5003.4</v>
      </c>
      <c r="O27" s="35"/>
      <c r="P27" s="35"/>
    </row>
    <row r="28" spans="1:14">
      <c r="A28" s="14"/>
      <c r="B28" s="15" t="s">
        <v>17</v>
      </c>
      <c r="C28" s="27">
        <v>480.25</v>
      </c>
      <c r="D28" s="27">
        <v>366.25</v>
      </c>
      <c r="E28" s="27">
        <v>289.75</v>
      </c>
      <c r="F28" s="27">
        <v>23.25</v>
      </c>
      <c r="G28" s="27">
        <v>5.5</v>
      </c>
      <c r="H28" s="27">
        <v>0</v>
      </c>
      <c r="I28" s="27">
        <v>2.5</v>
      </c>
      <c r="J28" s="27">
        <v>8</v>
      </c>
      <c r="K28" s="27">
        <v>0</v>
      </c>
      <c r="L28" s="27">
        <v>123.25</v>
      </c>
      <c r="M28" s="27">
        <v>195</v>
      </c>
      <c r="N28" s="27">
        <f>+'[2]WORKING TIME'!$D$11</f>
        <v>225</v>
      </c>
    </row>
    <row r="29" spans="1:14">
      <c r="A29" s="14"/>
      <c r="B29" s="16" t="s">
        <v>18</v>
      </c>
      <c r="C29" s="27">
        <v>70</v>
      </c>
      <c r="D29" s="27">
        <v>94.75</v>
      </c>
      <c r="E29" s="27">
        <v>116</v>
      </c>
      <c r="F29" s="27">
        <v>18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65</v>
      </c>
      <c r="N29" s="27">
        <f>+'[2]WORKING TIME'!$D$12</f>
        <v>62.75</v>
      </c>
    </row>
    <row r="30" spans="1:14">
      <c r="A30" s="14"/>
      <c r="B30" s="16" t="s">
        <v>19</v>
      </c>
      <c r="C30" s="27">
        <v>24.25</v>
      </c>
      <c r="D30" s="27">
        <v>27.5</v>
      </c>
      <c r="E30" s="27">
        <v>57.75</v>
      </c>
      <c r="F30" s="27">
        <v>14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3.5</v>
      </c>
      <c r="N30" s="27">
        <f>+'[2]WORKING TIME'!$D$13</f>
        <v>6</v>
      </c>
    </row>
    <row r="31" spans="1:14">
      <c r="A31" s="14"/>
      <c r="B31" s="16" t="s">
        <v>20</v>
      </c>
      <c r="C31" s="27">
        <v>77.25</v>
      </c>
      <c r="D31" s="27">
        <v>142.75</v>
      </c>
      <c r="E31" s="27">
        <v>97.75</v>
      </c>
      <c r="F31" s="27">
        <v>38</v>
      </c>
      <c r="G31" s="27">
        <v>0</v>
      </c>
      <c r="H31" s="27">
        <v>0</v>
      </c>
      <c r="I31" s="27">
        <v>0</v>
      </c>
      <c r="J31" s="27">
        <v>0</v>
      </c>
      <c r="K31" s="27">
        <v>16</v>
      </c>
      <c r="L31" s="27">
        <v>27.5</v>
      </c>
      <c r="M31" s="27">
        <v>41.25</v>
      </c>
      <c r="N31" s="27">
        <f>+'[2]WORKING TIME'!$D$14</f>
        <v>23.5</v>
      </c>
    </row>
    <row r="32" spans="1:14">
      <c r="A32" s="14"/>
      <c r="B32" s="16" t="s">
        <v>21</v>
      </c>
      <c r="C32" s="27">
        <v>69</v>
      </c>
      <c r="D32" s="27">
        <v>39</v>
      </c>
      <c r="E32" s="27">
        <v>17</v>
      </c>
      <c r="F32" s="27">
        <v>9.5</v>
      </c>
      <c r="G32" s="27">
        <v>0</v>
      </c>
      <c r="H32" s="27">
        <v>0</v>
      </c>
      <c r="I32" s="27">
        <v>0</v>
      </c>
      <c r="J32" s="27">
        <v>6.5</v>
      </c>
      <c r="K32" s="27">
        <v>1.75</v>
      </c>
      <c r="L32" s="27">
        <v>0</v>
      </c>
      <c r="M32" s="27">
        <v>7.75</v>
      </c>
      <c r="N32" s="27">
        <f>+'[2]WORKING TIME'!$D$15</f>
        <v>0</v>
      </c>
    </row>
    <row r="33" spans="1:14">
      <c r="A33" s="14"/>
      <c r="B33" s="16" t="s">
        <v>22</v>
      </c>
      <c r="C33" s="27">
        <v>15</v>
      </c>
      <c r="D33" s="27">
        <v>70.25</v>
      </c>
      <c r="E33" s="27">
        <v>90.5</v>
      </c>
      <c r="F33" s="27">
        <v>13.75</v>
      </c>
      <c r="G33" s="27">
        <v>0</v>
      </c>
      <c r="H33" s="27">
        <v>0</v>
      </c>
      <c r="I33" s="27">
        <v>0</v>
      </c>
      <c r="J33" s="27">
        <v>9</v>
      </c>
      <c r="K33" s="27">
        <v>15</v>
      </c>
      <c r="L33" s="27">
        <v>6.25</v>
      </c>
      <c r="M33" s="27">
        <v>4.5</v>
      </c>
      <c r="N33" s="27">
        <f>+'[2]WORKING TIME'!$D$18</f>
        <v>24.5</v>
      </c>
    </row>
    <row r="34" spans="1:18">
      <c r="A34" s="14"/>
      <c r="B34" s="16" t="s">
        <v>23</v>
      </c>
      <c r="C34" s="27">
        <v>40.5</v>
      </c>
      <c r="D34" s="27">
        <v>31.75</v>
      </c>
      <c r="E34" s="27">
        <v>22.25</v>
      </c>
      <c r="F34" s="27">
        <v>4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f>+'[2]WORKING TIME'!$D$19</f>
        <v>0</v>
      </c>
      <c r="Q34" s="31" t="s">
        <v>24</v>
      </c>
      <c r="R34" s="31" t="s">
        <v>25</v>
      </c>
    </row>
    <row r="35" spans="2:18">
      <c r="B35" s="20"/>
      <c r="C35">
        <f t="shared" ref="C35:N35" si="2">SUM(C27:C34)</f>
        <v>6495.25</v>
      </c>
      <c r="D35">
        <f t="shared" si="2"/>
        <v>7102</v>
      </c>
      <c r="E35">
        <f t="shared" si="2"/>
        <v>7275</v>
      </c>
      <c r="F35">
        <f t="shared" si="2"/>
        <v>1100</v>
      </c>
      <c r="G35">
        <f t="shared" si="2"/>
        <v>167.75</v>
      </c>
      <c r="H35">
        <f t="shared" si="2"/>
        <v>189.75</v>
      </c>
      <c r="I35">
        <f t="shared" si="2"/>
        <v>497</v>
      </c>
      <c r="J35">
        <f t="shared" si="2"/>
        <v>1352.5</v>
      </c>
      <c r="K35">
        <f t="shared" si="2"/>
        <v>2559.75</v>
      </c>
      <c r="L35">
        <f t="shared" si="2"/>
        <v>3964.25</v>
      </c>
      <c r="M35">
        <f t="shared" si="2"/>
        <v>5485.75</v>
      </c>
      <c r="N35">
        <f t="shared" si="2"/>
        <v>5345.15</v>
      </c>
      <c r="Q35" s="31">
        <f>AVERAGE(C35:N35)</f>
        <v>3461.17916666667</v>
      </c>
      <c r="R35" s="31">
        <f>MAX(C35:N35)</f>
        <v>7275</v>
      </c>
    </row>
    <row r="37" ht="30.75" spans="2:14">
      <c r="B37" s="28" t="s">
        <v>30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9</v>
      </c>
      <c r="L37" s="2" t="s">
        <v>10</v>
      </c>
      <c r="M37" s="2" t="s">
        <v>11</v>
      </c>
      <c r="N37" s="2" t="s">
        <v>12</v>
      </c>
    </row>
    <row r="38" spans="2:15">
      <c r="B38" s="29" t="s">
        <v>31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</row>
    <row r="39" spans="2:15">
      <c r="B39" s="29" t="s">
        <v>32</v>
      </c>
      <c r="C39" s="31" t="s">
        <v>33</v>
      </c>
      <c r="D39" s="31" t="s">
        <v>34</v>
      </c>
      <c r="E39" s="31" t="s">
        <v>35</v>
      </c>
      <c r="F39" s="31" t="s">
        <v>36</v>
      </c>
      <c r="G39" s="31" t="s">
        <v>37</v>
      </c>
      <c r="H39" s="31" t="s">
        <v>38</v>
      </c>
      <c r="I39" s="31" t="s">
        <v>39</v>
      </c>
      <c r="J39" s="31" t="s">
        <v>40</v>
      </c>
      <c r="K39" s="31" t="s">
        <v>41</v>
      </c>
      <c r="L39" s="31" t="s">
        <v>42</v>
      </c>
      <c r="M39" s="31" t="s">
        <v>43</v>
      </c>
      <c r="N39" s="31" t="s">
        <v>44</v>
      </c>
      <c r="O39" s="38" t="s">
        <v>45</v>
      </c>
    </row>
    <row r="40" spans="2:15">
      <c r="B40" s="29" t="s">
        <v>46</v>
      </c>
      <c r="C40" s="30">
        <v>99923</v>
      </c>
      <c r="D40" s="30">
        <v>108402</v>
      </c>
      <c r="E40" s="30">
        <v>111524</v>
      </c>
      <c r="F40" s="30">
        <v>104316</v>
      </c>
      <c r="G40" s="30">
        <v>106251</v>
      </c>
      <c r="H40" s="30">
        <v>104338</v>
      </c>
      <c r="I40" s="30">
        <v>97452</v>
      </c>
      <c r="J40" s="30">
        <v>84798</v>
      </c>
      <c r="K40" s="30">
        <v>91290</v>
      </c>
      <c r="L40" s="30">
        <v>98433</v>
      </c>
      <c r="M40" s="30">
        <v>100470</v>
      </c>
      <c r="N40" s="30">
        <v>100189</v>
      </c>
      <c r="O40" s="30">
        <f>SUM(C40:N40)</f>
        <v>1207386</v>
      </c>
    </row>
    <row r="41" spans="2:15">
      <c r="B41" s="29" t="s">
        <v>47</v>
      </c>
      <c r="C41" s="30">
        <v>100849</v>
      </c>
      <c r="D41" s="30">
        <v>108313</v>
      </c>
      <c r="E41" s="30">
        <v>108524</v>
      </c>
      <c r="F41" s="30">
        <v>102279</v>
      </c>
      <c r="G41" s="30">
        <v>107477</v>
      </c>
      <c r="H41" s="30">
        <v>100383</v>
      </c>
      <c r="I41" s="30">
        <v>93650</v>
      </c>
      <c r="J41" s="30">
        <v>87960</v>
      </c>
      <c r="K41" s="30">
        <v>96664</v>
      </c>
      <c r="L41" s="30">
        <v>102051</v>
      </c>
      <c r="M41" s="30">
        <v>103009</v>
      </c>
      <c r="N41" s="30">
        <v>101343</v>
      </c>
      <c r="O41" s="30">
        <f>SUM(C41:N41)</f>
        <v>1212502</v>
      </c>
    </row>
    <row r="43" ht="30.75" spans="2:14">
      <c r="B43" s="28" t="s">
        <v>48</v>
      </c>
      <c r="C43" s="2" t="s">
        <v>1</v>
      </c>
      <c r="D43" s="2" t="s">
        <v>2</v>
      </c>
      <c r="E43" s="2" t="s">
        <v>3</v>
      </c>
      <c r="F43" s="2" t="s">
        <v>4</v>
      </c>
      <c r="G43" s="2" t="s">
        <v>5</v>
      </c>
      <c r="H43" s="2" t="s">
        <v>6</v>
      </c>
      <c r="I43" s="2" t="s">
        <v>7</v>
      </c>
      <c r="J43" s="2" t="s">
        <v>8</v>
      </c>
      <c r="K43" s="2" t="s">
        <v>9</v>
      </c>
      <c r="L43" s="2" t="s">
        <v>10</v>
      </c>
      <c r="M43" s="2" t="s">
        <v>11</v>
      </c>
      <c r="N43" s="2" t="s">
        <v>12</v>
      </c>
    </row>
    <row r="44" spans="2:15">
      <c r="B44" s="29" t="s">
        <v>49</v>
      </c>
      <c r="C44" s="30">
        <v>86498</v>
      </c>
      <c r="D44" s="30">
        <v>102827</v>
      </c>
      <c r="E44" s="30">
        <v>113412</v>
      </c>
      <c r="F44" s="30">
        <v>90888</v>
      </c>
      <c r="G44" s="30">
        <v>101596</v>
      </c>
      <c r="H44" s="30">
        <v>98412</v>
      </c>
      <c r="I44" s="30">
        <v>85609</v>
      </c>
      <c r="J44" s="30">
        <v>89681</v>
      </c>
      <c r="K44" s="30">
        <v>86631</v>
      </c>
      <c r="L44" s="30">
        <v>90237</v>
      </c>
      <c r="M44" s="30">
        <v>95982</v>
      </c>
      <c r="N44" s="30">
        <v>87936</v>
      </c>
      <c r="O44" s="30">
        <v>1129708</v>
      </c>
    </row>
    <row r="45" spans="2:15">
      <c r="B45" s="29" t="s">
        <v>50</v>
      </c>
      <c r="C45" s="30">
        <v>94575</v>
      </c>
      <c r="D45" s="30">
        <v>102462</v>
      </c>
      <c r="E45" s="30">
        <v>105856</v>
      </c>
      <c r="F45" s="30">
        <v>98476</v>
      </c>
      <c r="G45" s="30">
        <v>99762</v>
      </c>
      <c r="H45" s="30">
        <v>97619</v>
      </c>
      <c r="I45" s="30">
        <v>91612</v>
      </c>
      <c r="J45" s="30">
        <v>79564</v>
      </c>
      <c r="K45" s="30">
        <v>87770</v>
      </c>
      <c r="L45" s="30">
        <v>89889</v>
      </c>
      <c r="M45" s="30">
        <v>90004</v>
      </c>
      <c r="N45" s="30">
        <v>86988</v>
      </c>
      <c r="O45" s="30">
        <v>1124577</v>
      </c>
    </row>
    <row r="46" spans="2:15">
      <c r="B46" s="29" t="s">
        <v>51</v>
      </c>
      <c r="C46" s="32">
        <v>100712</v>
      </c>
      <c r="D46" s="32">
        <v>97362</v>
      </c>
      <c r="E46" s="32">
        <v>111302</v>
      </c>
      <c r="F46" s="32">
        <v>74318</v>
      </c>
      <c r="G46" s="32">
        <v>53802</v>
      </c>
      <c r="H46" s="32">
        <v>52564</v>
      </c>
      <c r="I46" s="32">
        <v>61716</v>
      </c>
      <c r="J46" s="32">
        <v>63002</v>
      </c>
      <c r="K46" s="32">
        <v>79089</v>
      </c>
      <c r="L46" s="32">
        <v>85962</v>
      </c>
      <c r="M46" s="32">
        <v>86093</v>
      </c>
      <c r="N46" s="32">
        <v>81025</v>
      </c>
      <c r="O46" s="30">
        <f>SUM(C46:N46)</f>
        <v>946947</v>
      </c>
    </row>
    <row r="47" spans="2:15">
      <c r="B47" s="29" t="s">
        <v>52</v>
      </c>
      <c r="C47" s="30">
        <v>100849</v>
      </c>
      <c r="D47" s="30">
        <v>108313</v>
      </c>
      <c r="E47" s="30">
        <v>108524</v>
      </c>
      <c r="F47" s="30">
        <v>102279</v>
      </c>
      <c r="G47" s="30">
        <v>107477</v>
      </c>
      <c r="H47" s="30">
        <v>100383</v>
      </c>
      <c r="I47" s="30">
        <v>93650</v>
      </c>
      <c r="J47" s="30">
        <v>87960</v>
      </c>
      <c r="K47" s="30">
        <v>96664</v>
      </c>
      <c r="L47" s="30">
        <v>102051</v>
      </c>
      <c r="M47" s="30">
        <v>103009</v>
      </c>
      <c r="N47" s="30">
        <v>101343</v>
      </c>
      <c r="O47" s="30">
        <f>SUM(C47:N47)</f>
        <v>1212502</v>
      </c>
    </row>
    <row r="60" spans="8:11">
      <c r="H60">
        <v>2018</v>
      </c>
      <c r="I60">
        <v>2019</v>
      </c>
      <c r="J60">
        <v>2020</v>
      </c>
      <c r="K60">
        <v>2021</v>
      </c>
    </row>
    <row r="61" spans="4:11">
      <c r="D61" s="30">
        <v>1129708</v>
      </c>
      <c r="G61" t="s">
        <v>53</v>
      </c>
      <c r="H61" s="30">
        <v>1129</v>
      </c>
      <c r="I61" s="30">
        <v>1124</v>
      </c>
      <c r="J61" s="30">
        <v>946</v>
      </c>
      <c r="K61" s="34">
        <v>1212</v>
      </c>
    </row>
    <row r="62" spans="4:11">
      <c r="D62" s="30">
        <v>1124577</v>
      </c>
      <c r="G62" t="s">
        <v>54</v>
      </c>
      <c r="H62" s="33">
        <v>490</v>
      </c>
      <c r="I62" s="33">
        <v>520</v>
      </c>
      <c r="J62" s="33">
        <v>490</v>
      </c>
      <c r="K62">
        <v>0</v>
      </c>
    </row>
    <row r="63" spans="4:11">
      <c r="D63" s="30">
        <v>946947</v>
      </c>
      <c r="G63" t="s">
        <v>55</v>
      </c>
      <c r="H63">
        <f t="shared" ref="H63:J63" si="3">H64/100</f>
        <v>723.8825</v>
      </c>
      <c r="I63">
        <f t="shared" si="3"/>
        <v>692.2285</v>
      </c>
      <c r="J63">
        <f t="shared" si="3"/>
        <v>415.3415</v>
      </c>
      <c r="K63">
        <v>0</v>
      </c>
    </row>
    <row r="64" spans="4:10">
      <c r="D64" s="34">
        <v>1212502</v>
      </c>
      <c r="H64">
        <v>72388.25</v>
      </c>
      <c r="I64">
        <v>69222.85</v>
      </c>
      <c r="J64">
        <v>41534.15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workbookViewId="0">
      <selection activeCell="O3" sqref="O3:O4"/>
    </sheetView>
  </sheetViews>
  <sheetFormatPr defaultColWidth="9.14285714285714" defaultRowHeight="21.75" outlineLevelRow="3"/>
  <cols>
    <col min="1" max="1" width="14.5714285714286" customWidth="1"/>
    <col min="14" max="15" width="9.57142857142857"/>
  </cols>
  <sheetData>
    <row r="1" ht="30.75" spans="1:16">
      <c r="A1" s="1" t="s">
        <v>56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O1" t="s">
        <v>57</v>
      </c>
      <c r="P1" t="s">
        <v>58</v>
      </c>
    </row>
    <row r="2" spans="1:16">
      <c r="A2" s="3" t="s">
        <v>59</v>
      </c>
      <c r="B2" s="4">
        <v>5816.75</v>
      </c>
      <c r="C2" s="4">
        <v>6748.5</v>
      </c>
      <c r="D2" s="4">
        <v>7885.25</v>
      </c>
      <c r="E2" s="4">
        <v>7153</v>
      </c>
      <c r="F2" s="4">
        <v>6636</v>
      </c>
      <c r="G2" s="4">
        <v>6314.75</v>
      </c>
      <c r="H2" s="4">
        <v>6170</v>
      </c>
      <c r="I2" s="4">
        <v>4985.75</v>
      </c>
      <c r="J2" s="4">
        <v>4992</v>
      </c>
      <c r="K2" s="4">
        <v>5433.5</v>
      </c>
      <c r="L2" s="4">
        <v>5280</v>
      </c>
      <c r="M2" s="4">
        <v>4972.75</v>
      </c>
      <c r="O2">
        <f>SUM(B2:M2)</f>
        <v>72388.25</v>
      </c>
      <c r="P2">
        <f>MAX(B2:M2)</f>
        <v>7885.25</v>
      </c>
    </row>
    <row r="3" spans="1:16">
      <c r="A3" s="3" t="s">
        <v>60</v>
      </c>
      <c r="B3" s="4">
        <v>5256.75</v>
      </c>
      <c r="C3" s="4">
        <v>4120.15</v>
      </c>
      <c r="D3" s="4">
        <v>6662.25</v>
      </c>
      <c r="E3" s="4">
        <v>5861.25</v>
      </c>
      <c r="F3" s="4">
        <v>6180.25</v>
      </c>
      <c r="G3" s="4">
        <v>7309.75</v>
      </c>
      <c r="H3" s="4">
        <v>6240.75</v>
      </c>
      <c r="I3" s="4">
        <v>3392</v>
      </c>
      <c r="J3" s="4">
        <v>4121</v>
      </c>
      <c r="K3" s="4">
        <v>6452.45</v>
      </c>
      <c r="L3" s="4">
        <v>7220.25</v>
      </c>
      <c r="M3" s="4">
        <v>6406</v>
      </c>
      <c r="O3">
        <f>SUM(B3:M3)</f>
        <v>69222.85</v>
      </c>
      <c r="P3">
        <f>MAX(B3:M3)</f>
        <v>7309.75</v>
      </c>
    </row>
    <row r="4" spans="1:16">
      <c r="A4" s="3" t="s">
        <v>61</v>
      </c>
      <c r="B4" s="4">
        <v>6495.25</v>
      </c>
      <c r="C4" s="4">
        <v>7102</v>
      </c>
      <c r="D4" s="4">
        <v>7275</v>
      </c>
      <c r="E4" s="4">
        <v>1100</v>
      </c>
      <c r="F4" s="4">
        <v>167.75</v>
      </c>
      <c r="G4" s="4">
        <v>189.75</v>
      </c>
      <c r="H4" s="4">
        <v>497</v>
      </c>
      <c r="I4" s="4">
        <v>1352.5</v>
      </c>
      <c r="J4" s="4">
        <v>2559.75</v>
      </c>
      <c r="K4" s="4">
        <v>3964.25</v>
      </c>
      <c r="L4" s="4">
        <v>5485.75</v>
      </c>
      <c r="M4" s="4">
        <v>5345.15</v>
      </c>
      <c r="O4">
        <f>SUM(B4:M4)</f>
        <v>41534.15</v>
      </c>
      <c r="P4">
        <f>MAX(B4:M4)</f>
        <v>7275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B4" sqref="B4"/>
    </sheetView>
  </sheetViews>
  <sheetFormatPr defaultColWidth="9.14285714285714" defaultRowHeight="21.75" outlineLevelRow="3"/>
  <cols>
    <col min="1" max="1" width="22.4285714285714" customWidth="1"/>
  </cols>
  <sheetData>
    <row r="1" ht="30.75" spans="1:14">
      <c r="A1" s="1" t="s">
        <v>62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/>
    </row>
    <row r="2" spans="1:14">
      <c r="A2" s="3" t="s">
        <v>59</v>
      </c>
      <c r="B2" s="4">
        <v>47</v>
      </c>
      <c r="C2" s="4">
        <v>47</v>
      </c>
      <c r="D2" s="4">
        <v>47</v>
      </c>
      <c r="E2" s="4">
        <v>47</v>
      </c>
      <c r="F2" s="4">
        <v>48</v>
      </c>
      <c r="G2" s="4">
        <v>49</v>
      </c>
      <c r="H2" s="4">
        <v>48</v>
      </c>
      <c r="I2" s="4">
        <v>48</v>
      </c>
      <c r="J2" s="4">
        <v>48</v>
      </c>
      <c r="K2" s="4">
        <v>49</v>
      </c>
      <c r="L2" s="4">
        <v>49</v>
      </c>
      <c r="M2" s="4">
        <v>49</v>
      </c>
      <c r="N2" s="5">
        <f>MAX(B2:M2)</f>
        <v>49</v>
      </c>
    </row>
    <row r="3" spans="1:14">
      <c r="A3" s="3" t="s">
        <v>60</v>
      </c>
      <c r="B3" s="4">
        <v>50</v>
      </c>
      <c r="C3" s="4">
        <v>49</v>
      </c>
      <c r="D3" s="4">
        <v>51</v>
      </c>
      <c r="E3" s="4">
        <v>52</v>
      </c>
      <c r="F3" s="4">
        <v>51</v>
      </c>
      <c r="G3" s="4">
        <v>50</v>
      </c>
      <c r="H3" s="4">
        <v>51</v>
      </c>
      <c r="I3" s="4">
        <v>50</v>
      </c>
      <c r="J3" s="4">
        <v>50</v>
      </c>
      <c r="K3" s="4">
        <v>50</v>
      </c>
      <c r="L3" s="4">
        <v>51</v>
      </c>
      <c r="M3" s="4">
        <v>51</v>
      </c>
      <c r="N3" s="5">
        <f>MAX(B3:M3)</f>
        <v>52</v>
      </c>
    </row>
    <row r="4" spans="1:14">
      <c r="A4" s="3" t="s">
        <v>61</v>
      </c>
      <c r="B4" s="4">
        <v>48</v>
      </c>
      <c r="C4" s="4">
        <v>49</v>
      </c>
      <c r="D4" s="4">
        <v>49</v>
      </c>
      <c r="E4" s="4">
        <v>49</v>
      </c>
      <c r="F4" s="4">
        <v>49</v>
      </c>
      <c r="G4" s="4">
        <v>49</v>
      </c>
      <c r="H4" s="4">
        <v>49</v>
      </c>
      <c r="I4" s="4">
        <v>49</v>
      </c>
      <c r="J4" s="4">
        <v>49</v>
      </c>
      <c r="K4" s="4">
        <v>49</v>
      </c>
      <c r="L4" s="4">
        <v>49</v>
      </c>
      <c r="M4" s="4">
        <v>48</v>
      </c>
      <c r="N4" s="5">
        <f>MAX(B4:M4)</f>
        <v>49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 ALL</vt:lpstr>
      <vt:lpstr>OT</vt:lpstr>
      <vt:lpstr>Worker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NUSHJAREE_Y</dc:creator>
  <cp:lastModifiedBy>Jetsada_P</cp:lastModifiedBy>
  <dcterms:created xsi:type="dcterms:W3CDTF">2021-03-09T06:26:00Z</dcterms:created>
  <dcterms:modified xsi:type="dcterms:W3CDTF">2021-03-19T09:53:19Z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1033-11.2.0.9291</vt:lpwstr>
  </property>
</Properties>
</file>