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Inon\Desktop\seminar\"/>
    </mc:Choice>
  </mc:AlternateContent>
  <bookViews>
    <workbookView xWindow="0" yWindow="0" windowWidth="17256" windowHeight="5664"/>
  </bookViews>
  <sheets>
    <sheet name="גיליון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W16" i="1"/>
  <c r="W17" i="1"/>
  <c r="W18" i="1"/>
  <c r="W19" i="1"/>
  <c r="W14" i="1"/>
  <c r="U3" i="1"/>
  <c r="U4" i="1"/>
  <c r="U5" i="1"/>
  <c r="U6" i="1"/>
  <c r="U7" i="1"/>
  <c r="U8" i="1"/>
  <c r="U14" i="1"/>
  <c r="U15" i="1"/>
  <c r="U16" i="1"/>
  <c r="U17" i="1"/>
  <c r="U18" i="1"/>
  <c r="U19" i="1"/>
  <c r="R27" i="1" l="1"/>
  <c r="R25" i="1" l="1"/>
  <c r="R26" i="1"/>
  <c r="R28" i="1"/>
  <c r="R29" i="1"/>
  <c r="R24" i="1"/>
  <c r="R15" i="1"/>
  <c r="R16" i="1"/>
  <c r="R17" i="1"/>
  <c r="V17" i="1" s="1"/>
  <c r="R18" i="1"/>
  <c r="R19" i="1"/>
  <c r="R14" i="1"/>
  <c r="R4" i="1"/>
  <c r="R5" i="1"/>
  <c r="R6" i="1"/>
  <c r="R7" i="1"/>
  <c r="R8" i="1"/>
  <c r="V8" i="1" s="1"/>
  <c r="W8" i="1" s="1"/>
  <c r="R3" i="1"/>
  <c r="U25" i="1"/>
  <c r="U26" i="1"/>
  <c r="U27" i="1"/>
  <c r="V27" i="1" s="1"/>
  <c r="W27" i="1" s="1"/>
  <c r="U28" i="1"/>
  <c r="U29" i="1"/>
  <c r="U24" i="1"/>
  <c r="V4" i="1"/>
  <c r="W4" i="1" s="1"/>
  <c r="V3" i="1"/>
  <c r="W3" i="1" s="1"/>
  <c r="V28" i="1" l="1"/>
  <c r="W28" i="1" s="1"/>
  <c r="V26" i="1"/>
  <c r="W26" i="1" s="1"/>
  <c r="V6" i="1"/>
  <c r="W6" i="1" s="1"/>
  <c r="V5" i="1"/>
  <c r="W5" i="1" s="1"/>
  <c r="V7" i="1"/>
  <c r="W7" i="1" s="1"/>
  <c r="V15" i="1"/>
  <c r="V19" i="1"/>
  <c r="V18" i="1"/>
  <c r="V16" i="1"/>
  <c r="V14" i="1"/>
  <c r="V29" i="1"/>
  <c r="W29" i="1" s="1"/>
  <c r="V25" i="1"/>
  <c r="W25" i="1" s="1"/>
  <c r="V24" i="1"/>
  <c r="W24" i="1" s="1"/>
</calcChain>
</file>

<file path=xl/sharedStrings.xml><?xml version="1.0" encoding="utf-8"?>
<sst xmlns="http://schemas.openxmlformats.org/spreadsheetml/2006/main" count="70" uniqueCount="27">
  <si>
    <t>landset calibration L5</t>
  </si>
  <si>
    <t>T3 TM1</t>
  </si>
  <si>
    <t>T3 TM2</t>
  </si>
  <si>
    <t>T3 TM3</t>
  </si>
  <si>
    <t>T2 TM1</t>
  </si>
  <si>
    <t>T2 TM2</t>
  </si>
  <si>
    <t>T2 TM3</t>
  </si>
  <si>
    <t>DN</t>
  </si>
  <si>
    <t>band 1</t>
  </si>
  <si>
    <t>band 2</t>
  </si>
  <si>
    <t>band 7</t>
  </si>
  <si>
    <t>band 3</t>
  </si>
  <si>
    <t>band 5</t>
  </si>
  <si>
    <t>band 4</t>
  </si>
  <si>
    <t>Table 2 factor</t>
  </si>
  <si>
    <t>Norm</t>
  </si>
  <si>
    <t>Offset</t>
  </si>
  <si>
    <t>Reletive scattering</t>
  </si>
  <si>
    <t>Haze</t>
  </si>
  <si>
    <t>DN(OUT)</t>
  </si>
  <si>
    <t>ערוץ 1</t>
  </si>
  <si>
    <t>ערוץ 2</t>
  </si>
  <si>
    <t>ערוץ 3</t>
  </si>
  <si>
    <t>Gain</t>
  </si>
  <si>
    <t>Correct (DN)</t>
  </si>
  <si>
    <t>Fix (DN)</t>
  </si>
  <si>
    <t>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</si>
</sst>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12" xfId="0" applyFill="1" applyBorder="1"/>
    <xf numFmtId="0" fontId="1" fillId="5" borderId="12" xfId="0" applyFont="1" applyFill="1" applyBorder="1" applyAlignment="1">
      <alignment horizontal="center" vertical="center"/>
    </xf>
    <xf numFmtId="0" fontId="0" fillId="5" borderId="12" xfId="0" applyFill="1" applyBorder="1"/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/>
    <xf numFmtId="0" fontId="1" fillId="6" borderId="12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R1" workbookViewId="0">
      <selection activeCell="Z16" sqref="Z16"/>
    </sheetView>
  </sheetViews>
  <sheetFormatPr defaultRowHeight="14.4" x14ac:dyDescent="0.3"/>
  <cols>
    <col min="1" max="1" width="6.77734375" customWidth="1"/>
    <col min="2" max="2" width="18" customWidth="1"/>
    <col min="15" max="15" width="7.109375" bestFit="1" customWidth="1"/>
    <col min="16" max="16" width="10.21875" bestFit="1" customWidth="1"/>
    <col min="17" max="17" width="13.109375" bestFit="1" customWidth="1"/>
    <col min="18" max="18" width="9.21875" bestFit="1" customWidth="1"/>
    <col min="19" max="19" width="9.109375" bestFit="1" customWidth="1"/>
    <col min="20" max="20" width="18.88671875" bestFit="1" customWidth="1"/>
    <col min="21" max="21" width="9.109375" style="22" bestFit="1"/>
    <col min="22" max="22" width="9.21875" bestFit="1" customWidth="1"/>
    <col min="23" max="23" width="12.21875" style="22" bestFit="1" customWidth="1"/>
  </cols>
  <sheetData>
    <row r="1" spans="1:23" ht="15" thickBot="1" x14ac:dyDescent="0.35">
      <c r="C1" t="s">
        <v>8</v>
      </c>
      <c r="D1" t="s">
        <v>9</v>
      </c>
      <c r="E1" t="s">
        <v>11</v>
      </c>
    </row>
    <row r="2" spans="1:23" ht="15.6" x14ac:dyDescent="0.3">
      <c r="B2" s="10" t="s">
        <v>0</v>
      </c>
      <c r="C2" s="2" t="s">
        <v>1</v>
      </c>
      <c r="D2" s="2" t="s">
        <v>2</v>
      </c>
      <c r="E2" s="3" t="s">
        <v>3</v>
      </c>
      <c r="F2" s="10" t="s">
        <v>7</v>
      </c>
      <c r="G2" s="13"/>
      <c r="M2" t="s">
        <v>20</v>
      </c>
      <c r="O2" s="14"/>
      <c r="P2" s="14" t="s">
        <v>23</v>
      </c>
      <c r="Q2" s="14" t="s">
        <v>14</v>
      </c>
      <c r="R2" s="14" t="s">
        <v>15</v>
      </c>
      <c r="S2" s="14" t="s">
        <v>16</v>
      </c>
      <c r="T2" s="14" t="s">
        <v>17</v>
      </c>
      <c r="U2" s="14" t="s">
        <v>18</v>
      </c>
      <c r="V2" s="14" t="s">
        <v>19</v>
      </c>
      <c r="W2" s="14" t="s">
        <v>24</v>
      </c>
    </row>
    <row r="3" spans="1:23" ht="16.2" thickBot="1" x14ac:dyDescent="0.35">
      <c r="A3" t="s">
        <v>8</v>
      </c>
      <c r="B3" s="12">
        <v>-2.19</v>
      </c>
      <c r="C3" s="5">
        <v>1</v>
      </c>
      <c r="D3" s="5">
        <v>1.95</v>
      </c>
      <c r="E3" s="6">
        <v>1.49</v>
      </c>
      <c r="F3" s="11">
        <v>11</v>
      </c>
      <c r="O3" s="15" t="s">
        <v>8</v>
      </c>
      <c r="P3" s="16">
        <v>0.67133900000000002</v>
      </c>
      <c r="Q3" s="16">
        <v>1</v>
      </c>
      <c r="R3" s="16">
        <f>P3/$P$3</f>
        <v>1</v>
      </c>
      <c r="S3" s="16">
        <v>-2.19</v>
      </c>
      <c r="T3" s="16">
        <v>15</v>
      </c>
      <c r="U3" s="20">
        <f>T3-($S$3)</f>
        <v>17.190000000000001</v>
      </c>
      <c r="V3" s="17">
        <f>U3*Q3*R3+(S3)</f>
        <v>15.000000000000002</v>
      </c>
      <c r="W3" s="20">
        <f>K14-V3</f>
        <v>24</v>
      </c>
    </row>
    <row r="4" spans="1:23" ht="15.6" x14ac:dyDescent="0.3">
      <c r="A4" t="s">
        <v>9</v>
      </c>
      <c r="B4" s="12">
        <v>-4.16</v>
      </c>
      <c r="C4" s="5">
        <v>0.52</v>
      </c>
      <c r="D4" s="5">
        <v>1</v>
      </c>
      <c r="E4" s="6">
        <v>0.76</v>
      </c>
      <c r="O4" s="15" t="s">
        <v>9</v>
      </c>
      <c r="P4" s="18">
        <v>1.3222050000000001</v>
      </c>
      <c r="Q4" s="18">
        <v>0.56299999999999994</v>
      </c>
      <c r="R4" s="18">
        <f t="shared" ref="R4:R8" si="0">P4/$P$3</f>
        <v>1.9695042296068008</v>
      </c>
      <c r="S4" s="18">
        <v>-4.16</v>
      </c>
      <c r="T4" s="18">
        <v>15</v>
      </c>
      <c r="U4" s="21">
        <f t="shared" ref="U4:U8" si="1">T4-($S$3)</f>
        <v>17.190000000000001</v>
      </c>
      <c r="V4" s="19">
        <f t="shared" ref="V4:V8" si="2">U4*Q4*R4+(S4)</f>
        <v>14.900802849007729</v>
      </c>
      <c r="W4" s="19">
        <f>K15-V4</f>
        <v>-1.9008028490077287</v>
      </c>
    </row>
    <row r="5" spans="1:23" ht="15.6" x14ac:dyDescent="0.3">
      <c r="A5" t="s">
        <v>11</v>
      </c>
      <c r="B5" s="12">
        <v>-2.21</v>
      </c>
      <c r="C5" s="5">
        <v>0.67</v>
      </c>
      <c r="D5" s="5">
        <v>1.31</v>
      </c>
      <c r="E5" s="6">
        <v>1</v>
      </c>
      <c r="O5" s="15" t="s">
        <v>11</v>
      </c>
      <c r="P5" s="16">
        <v>1.043976</v>
      </c>
      <c r="Q5" s="16">
        <v>0.29199999999999998</v>
      </c>
      <c r="R5" s="16">
        <f t="shared" si="0"/>
        <v>1.5550653246720361</v>
      </c>
      <c r="S5" s="16">
        <v>-2.21</v>
      </c>
      <c r="T5" s="16">
        <v>15</v>
      </c>
      <c r="U5" s="20">
        <f t="shared" si="1"/>
        <v>17.190000000000001</v>
      </c>
      <c r="V5" s="17">
        <f t="shared" si="2"/>
        <v>5.5956192958847915</v>
      </c>
      <c r="W5" s="20">
        <f>K16-V5</f>
        <v>4.4043807041152085</v>
      </c>
    </row>
    <row r="6" spans="1:23" ht="15.6" x14ac:dyDescent="0.3">
      <c r="A6" t="s">
        <v>13</v>
      </c>
      <c r="B6" s="12">
        <v>-2.39</v>
      </c>
      <c r="C6" s="5">
        <v>0.69</v>
      </c>
      <c r="D6" s="5">
        <v>1.35</v>
      </c>
      <c r="E6" s="6">
        <v>1.03</v>
      </c>
      <c r="O6" s="15" t="s">
        <v>13</v>
      </c>
      <c r="P6" s="18">
        <v>0.87602400000000002</v>
      </c>
      <c r="Q6" s="18">
        <v>0.11700000000000001</v>
      </c>
      <c r="R6" s="18">
        <f t="shared" si="0"/>
        <v>1.3048906737132804</v>
      </c>
      <c r="S6" s="18">
        <v>-2.39</v>
      </c>
      <c r="T6" s="18">
        <v>15</v>
      </c>
      <c r="U6" s="21">
        <f t="shared" si="1"/>
        <v>17.190000000000001</v>
      </c>
      <c r="V6" s="19">
        <f t="shared" si="2"/>
        <v>0.23443526969236128</v>
      </c>
      <c r="W6" s="19">
        <f>K17-V6</f>
        <v>5.7655647303076387</v>
      </c>
    </row>
    <row r="7" spans="1:23" ht="15.6" x14ac:dyDescent="0.3">
      <c r="A7" t="s">
        <v>12</v>
      </c>
      <c r="B7" s="12">
        <v>-0.49</v>
      </c>
      <c r="C7" s="5">
        <v>4.8899999999999997</v>
      </c>
      <c r="D7" s="5">
        <v>9.5399999999999991</v>
      </c>
      <c r="E7" s="6">
        <v>7.27</v>
      </c>
      <c r="O7" s="15" t="s">
        <v>12</v>
      </c>
      <c r="P7" s="16">
        <v>0.120354</v>
      </c>
      <c r="Q7" s="16">
        <v>7.4999999999999997E-2</v>
      </c>
      <c r="R7" s="16">
        <f t="shared" si="0"/>
        <v>0.17927455428628458</v>
      </c>
      <c r="S7" s="16">
        <v>-0.49</v>
      </c>
      <c r="T7" s="16">
        <v>15</v>
      </c>
      <c r="U7" s="20">
        <f t="shared" si="1"/>
        <v>17.190000000000001</v>
      </c>
      <c r="V7" s="17">
        <f t="shared" si="2"/>
        <v>-0.25887028088640762</v>
      </c>
      <c r="W7" s="20">
        <f>K18-V7</f>
        <v>4.2588702808864074</v>
      </c>
    </row>
    <row r="8" spans="1:23" ht="16.2" thickBot="1" x14ac:dyDescent="0.35">
      <c r="A8" t="s">
        <v>10</v>
      </c>
      <c r="B8" s="11">
        <v>-0.22</v>
      </c>
      <c r="C8" s="8">
        <v>9.32</v>
      </c>
      <c r="D8" s="8">
        <v>18.16</v>
      </c>
      <c r="E8" s="9">
        <v>13.85</v>
      </c>
      <c r="O8" s="15" t="s">
        <v>10</v>
      </c>
      <c r="P8" s="18">
        <v>6.5550999999999998E-2</v>
      </c>
      <c r="Q8" s="18">
        <v>2E-3</v>
      </c>
      <c r="R8" s="18">
        <f t="shared" si="0"/>
        <v>9.7642174817789515E-2</v>
      </c>
      <c r="S8" s="18">
        <v>-0.22</v>
      </c>
      <c r="T8" s="18">
        <v>15</v>
      </c>
      <c r="U8" s="21">
        <f t="shared" si="1"/>
        <v>17.190000000000001</v>
      </c>
      <c r="V8" s="19">
        <f t="shared" si="2"/>
        <v>-0.21664306202976441</v>
      </c>
      <c r="W8" s="19">
        <f>K19-V8</f>
        <v>2.2166430620297644</v>
      </c>
    </row>
    <row r="9" spans="1:23" x14ac:dyDescent="0.3">
      <c r="C9" s="1" t="s">
        <v>4</v>
      </c>
      <c r="D9" s="2" t="s">
        <v>5</v>
      </c>
      <c r="E9" s="3" t="s">
        <v>6</v>
      </c>
    </row>
    <row r="10" spans="1:23" x14ac:dyDescent="0.3">
      <c r="C10" s="4">
        <v>1</v>
      </c>
      <c r="D10" s="5">
        <v>1.77</v>
      </c>
      <c r="E10" s="6">
        <v>3.4289999999999998</v>
      </c>
    </row>
    <row r="11" spans="1:23" x14ac:dyDescent="0.3">
      <c r="C11" s="4">
        <v>0.56299999999999994</v>
      </c>
      <c r="D11" s="5">
        <v>1</v>
      </c>
      <c r="E11" s="6">
        <v>1.929</v>
      </c>
    </row>
    <row r="12" spans="1:23" x14ac:dyDescent="0.3">
      <c r="C12" s="4">
        <v>0.29199999999999998</v>
      </c>
      <c r="D12" s="5">
        <v>0.51800000000000002</v>
      </c>
      <c r="E12" s="6">
        <v>1</v>
      </c>
    </row>
    <row r="13" spans="1:23" ht="15.6" x14ac:dyDescent="0.3">
      <c r="C13" s="4">
        <v>0.11700000000000001</v>
      </c>
      <c r="D13" s="5">
        <v>0.107</v>
      </c>
      <c r="E13" s="6">
        <v>0.4</v>
      </c>
      <c r="J13" s="23" t="s">
        <v>26</v>
      </c>
      <c r="K13" s="23" t="s">
        <v>7</v>
      </c>
      <c r="M13" t="s">
        <v>21</v>
      </c>
      <c r="O13" s="14"/>
      <c r="P13" s="14" t="s">
        <v>23</v>
      </c>
      <c r="Q13" s="14" t="s">
        <v>14</v>
      </c>
      <c r="R13" s="14" t="s">
        <v>15</v>
      </c>
      <c r="S13" s="14" t="s">
        <v>16</v>
      </c>
      <c r="T13" s="14" t="s">
        <v>17</v>
      </c>
      <c r="U13" s="14" t="s">
        <v>18</v>
      </c>
      <c r="V13" s="14" t="s">
        <v>19</v>
      </c>
      <c r="W13" s="14" t="s">
        <v>25</v>
      </c>
    </row>
    <row r="14" spans="1:23" ht="15.6" x14ac:dyDescent="0.3">
      <c r="C14" s="4">
        <v>7.4999999999999997E-2</v>
      </c>
      <c r="D14" s="5">
        <v>1.2999999999999999E-2</v>
      </c>
      <c r="E14" s="6">
        <v>2.5999999999999999E-2</v>
      </c>
      <c r="J14" s="24" t="s">
        <v>8</v>
      </c>
      <c r="K14" s="24">
        <v>39</v>
      </c>
      <c r="O14" s="15" t="s">
        <v>8</v>
      </c>
      <c r="P14" s="16">
        <v>0.67133900000000002</v>
      </c>
      <c r="Q14" s="16">
        <v>1.7769999999999999</v>
      </c>
      <c r="R14" s="16">
        <f>P14/$P$15</f>
        <v>0.50774199159736955</v>
      </c>
      <c r="S14" s="16">
        <v>-2.19</v>
      </c>
      <c r="T14" s="16">
        <v>13</v>
      </c>
      <c r="U14" s="20">
        <f t="shared" ref="U14:U19" si="3">T14-($B$4)</f>
        <v>17.16</v>
      </c>
      <c r="V14" s="20">
        <f>U14*Q14*R14+(S14)</f>
        <v>13.2927390272159</v>
      </c>
      <c r="W14" s="20">
        <f>K14-T14</f>
        <v>26</v>
      </c>
    </row>
    <row r="15" spans="1:23" ht="16.2" thickBot="1" x14ac:dyDescent="0.35">
      <c r="C15" s="7">
        <v>2E-3</v>
      </c>
      <c r="D15" s="8">
        <v>4.0000000000000001E-3</v>
      </c>
      <c r="E15" s="9">
        <v>8.0000000000000002E-3</v>
      </c>
      <c r="J15" s="25" t="s">
        <v>9</v>
      </c>
      <c r="K15" s="25">
        <v>13</v>
      </c>
      <c r="O15" s="15" t="s">
        <v>9</v>
      </c>
      <c r="P15" s="18">
        <v>1.3222050000000001</v>
      </c>
      <c r="Q15" s="18">
        <v>1</v>
      </c>
      <c r="R15" s="18">
        <f t="shared" ref="R15:R19" si="4">P15/$P$15</f>
        <v>1</v>
      </c>
      <c r="S15" s="18">
        <v>-4.16</v>
      </c>
      <c r="T15" s="18">
        <v>13</v>
      </c>
      <c r="U15" s="21">
        <f t="shared" si="3"/>
        <v>17.16</v>
      </c>
      <c r="V15" s="21">
        <f t="shared" ref="V15:V19" si="5">U15*Q15*R15+(S15)</f>
        <v>13</v>
      </c>
      <c r="W15" s="21">
        <f>K15-T15</f>
        <v>0</v>
      </c>
    </row>
    <row r="16" spans="1:23" ht="15.6" x14ac:dyDescent="0.3">
      <c r="J16" s="24" t="s">
        <v>11</v>
      </c>
      <c r="K16" s="24">
        <v>10</v>
      </c>
      <c r="O16" s="15" t="s">
        <v>11</v>
      </c>
      <c r="P16" s="16">
        <v>1.043976</v>
      </c>
      <c r="Q16" s="16">
        <v>0.51800000000000002</v>
      </c>
      <c r="R16" s="16">
        <f t="shared" si="4"/>
        <v>0.78957196501298965</v>
      </c>
      <c r="S16" s="16">
        <v>-2.21</v>
      </c>
      <c r="T16" s="16">
        <v>13</v>
      </c>
      <c r="U16" s="20">
        <f t="shared" si="3"/>
        <v>17.16</v>
      </c>
      <c r="V16" s="20">
        <f t="shared" si="5"/>
        <v>4.8084104483646639</v>
      </c>
      <c r="W16" s="20">
        <f>K16-T16</f>
        <v>-3</v>
      </c>
    </row>
    <row r="17" spans="10:23" ht="15.6" x14ac:dyDescent="0.3">
      <c r="J17" s="25" t="s">
        <v>13</v>
      </c>
      <c r="K17" s="25">
        <v>6</v>
      </c>
      <c r="O17" s="15" t="s">
        <v>13</v>
      </c>
      <c r="P17" s="18">
        <v>0.87602400000000002</v>
      </c>
      <c r="Q17" s="18">
        <v>0.20699999999999999</v>
      </c>
      <c r="R17" s="18">
        <f t="shared" si="4"/>
        <v>0.66254778948801429</v>
      </c>
      <c r="S17" s="18">
        <v>-2.39</v>
      </c>
      <c r="T17" s="18">
        <v>13</v>
      </c>
      <c r="U17" s="21">
        <f t="shared" si="3"/>
        <v>17.16</v>
      </c>
      <c r="V17" s="21">
        <f t="shared" si="5"/>
        <v>-3.6550746003834789E-2</v>
      </c>
      <c r="W17" s="21">
        <f>K17-T17</f>
        <v>-7</v>
      </c>
    </row>
    <row r="18" spans="10:23" ht="15.6" x14ac:dyDescent="0.3">
      <c r="J18" s="24" t="s">
        <v>12</v>
      </c>
      <c r="K18" s="24">
        <v>4</v>
      </c>
      <c r="O18" s="15" t="s">
        <v>12</v>
      </c>
      <c r="P18" s="16">
        <v>0.120354</v>
      </c>
      <c r="Q18" s="16">
        <v>1.2999999999999999E-2</v>
      </c>
      <c r="R18" s="16">
        <f t="shared" si="4"/>
        <v>9.1025219236048865E-2</v>
      </c>
      <c r="S18" s="16">
        <v>-0.49</v>
      </c>
      <c r="T18" s="16">
        <v>13</v>
      </c>
      <c r="U18" s="20">
        <f t="shared" si="3"/>
        <v>17.16</v>
      </c>
      <c r="V18" s="20">
        <f t="shared" si="5"/>
        <v>-0.4696940940928222</v>
      </c>
      <c r="W18" s="20">
        <f>K18-T18</f>
        <v>-9</v>
      </c>
    </row>
    <row r="19" spans="10:23" ht="15.6" x14ac:dyDescent="0.3">
      <c r="J19" s="25" t="s">
        <v>10</v>
      </c>
      <c r="K19" s="25">
        <v>2</v>
      </c>
      <c r="O19" s="15" t="s">
        <v>10</v>
      </c>
      <c r="P19" s="18">
        <v>6.5550999999999998E-2</v>
      </c>
      <c r="Q19" s="18">
        <v>4.0000000000000001E-3</v>
      </c>
      <c r="R19" s="18">
        <f t="shared" si="4"/>
        <v>4.9577032305882972E-2</v>
      </c>
      <c r="S19" s="18">
        <v>-0.22</v>
      </c>
      <c r="T19" s="18">
        <v>13</v>
      </c>
      <c r="U19" s="21">
        <f t="shared" si="3"/>
        <v>17.16</v>
      </c>
      <c r="V19" s="21">
        <f t="shared" si="5"/>
        <v>-0.21659703250252418</v>
      </c>
      <c r="W19" s="21">
        <f>K19-T19</f>
        <v>-11</v>
      </c>
    </row>
    <row r="23" spans="10:23" ht="15.6" x14ac:dyDescent="0.3">
      <c r="M23" t="s">
        <v>22</v>
      </c>
      <c r="O23" s="14"/>
      <c r="P23" s="14" t="s">
        <v>23</v>
      </c>
      <c r="Q23" s="14" t="s">
        <v>14</v>
      </c>
      <c r="R23" s="14" t="s">
        <v>15</v>
      </c>
      <c r="S23" s="14" t="s">
        <v>16</v>
      </c>
      <c r="T23" s="14" t="s">
        <v>17</v>
      </c>
      <c r="U23" s="14" t="s">
        <v>18</v>
      </c>
      <c r="V23" s="14" t="s">
        <v>19</v>
      </c>
      <c r="W23" s="14" t="s">
        <v>24</v>
      </c>
    </row>
    <row r="24" spans="10:23" ht="15.6" x14ac:dyDescent="0.3">
      <c r="O24" s="15" t="s">
        <v>8</v>
      </c>
      <c r="P24" s="16">
        <v>0.67133900000000002</v>
      </c>
      <c r="Q24" s="16">
        <v>3.4289999999999998</v>
      </c>
      <c r="R24" s="16">
        <f>P24/$P$26</f>
        <v>0.64305980214104541</v>
      </c>
      <c r="S24" s="16">
        <v>-2.19</v>
      </c>
      <c r="T24" s="16">
        <v>11</v>
      </c>
      <c r="U24" s="20">
        <f>T24-($S$26)</f>
        <v>13.21</v>
      </c>
      <c r="V24" s="20">
        <f>U24*Q24*R24+(S24)</f>
        <v>26.938737732965123</v>
      </c>
      <c r="W24" s="20">
        <f>K14-V24</f>
        <v>12.061262267034877</v>
      </c>
    </row>
    <row r="25" spans="10:23" ht="15.6" x14ac:dyDescent="0.3">
      <c r="O25" s="15" t="s">
        <v>9</v>
      </c>
      <c r="P25" s="18">
        <v>1.3222050000000001</v>
      </c>
      <c r="Q25" s="18">
        <v>1.929</v>
      </c>
      <c r="R25" s="18">
        <f t="shared" ref="R25:R29" si="6">P25/$P$26</f>
        <v>1.2665090002069013</v>
      </c>
      <c r="S25" s="18">
        <v>-4.16</v>
      </c>
      <c r="T25" s="18">
        <v>11</v>
      </c>
      <c r="U25" s="18">
        <f t="shared" ref="U25:U29" si="7">T25-($S$26)</f>
        <v>13.21</v>
      </c>
      <c r="V25" s="21">
        <f t="shared" ref="V25:V29" si="8">U25*Q25*R25+(S25)</f>
        <v>28.113296329082278</v>
      </c>
      <c r="W25" s="21">
        <f>K15-V25</f>
        <v>-15.113296329082278</v>
      </c>
    </row>
    <row r="26" spans="10:23" ht="15.6" x14ac:dyDescent="0.3">
      <c r="O26" s="15" t="s">
        <v>11</v>
      </c>
      <c r="P26" s="16">
        <v>1.043976</v>
      </c>
      <c r="Q26" s="16">
        <v>1</v>
      </c>
      <c r="R26" s="16">
        <f t="shared" si="6"/>
        <v>1</v>
      </c>
      <c r="S26" s="16">
        <v>-2.21</v>
      </c>
      <c r="T26" s="16">
        <v>11</v>
      </c>
      <c r="U26" s="20">
        <f t="shared" si="7"/>
        <v>13.21</v>
      </c>
      <c r="V26" s="20">
        <f t="shared" si="8"/>
        <v>11</v>
      </c>
      <c r="W26" s="20">
        <f>K16-V26</f>
        <v>-1</v>
      </c>
    </row>
    <row r="27" spans="10:23" ht="15.6" x14ac:dyDescent="0.3">
      <c r="O27" s="15" t="s">
        <v>13</v>
      </c>
      <c r="P27" s="18">
        <v>0.87602400000000002</v>
      </c>
      <c r="Q27" s="18">
        <v>0.4</v>
      </c>
      <c r="R27" s="18">
        <f>P27/$P$26</f>
        <v>0.83912273845375762</v>
      </c>
      <c r="S27" s="18">
        <v>-2.39</v>
      </c>
      <c r="T27" s="18">
        <v>11</v>
      </c>
      <c r="U27" s="18">
        <f t="shared" si="7"/>
        <v>13.21</v>
      </c>
      <c r="V27" s="21">
        <f t="shared" si="8"/>
        <v>2.0439245499896557</v>
      </c>
      <c r="W27" s="21">
        <f>K17-V27</f>
        <v>3.9560754500103443</v>
      </c>
    </row>
    <row r="28" spans="10:23" ht="15.6" x14ac:dyDescent="0.3">
      <c r="O28" s="15" t="s">
        <v>12</v>
      </c>
      <c r="P28" s="16">
        <v>0.120354</v>
      </c>
      <c r="Q28" s="16">
        <v>2.5999999999999999E-2</v>
      </c>
      <c r="R28" s="16">
        <f t="shared" si="6"/>
        <v>0.11528425940826226</v>
      </c>
      <c r="S28" s="16">
        <v>-0.49</v>
      </c>
      <c r="T28" s="16">
        <v>11</v>
      </c>
      <c r="U28" s="20">
        <f t="shared" si="7"/>
        <v>13.21</v>
      </c>
      <c r="V28" s="20">
        <f t="shared" si="8"/>
        <v>-0.45040446826363822</v>
      </c>
      <c r="W28" s="20">
        <f>K18-V28</f>
        <v>4.4504044682636383</v>
      </c>
    </row>
    <row r="29" spans="10:23" ht="15.6" x14ac:dyDescent="0.3">
      <c r="O29" s="15" t="s">
        <v>10</v>
      </c>
      <c r="P29" s="18">
        <v>6.5550999999999998E-2</v>
      </c>
      <c r="Q29" s="18">
        <v>8.0000000000000002E-3</v>
      </c>
      <c r="R29" s="18">
        <f t="shared" si="6"/>
        <v>6.2789757618949088E-2</v>
      </c>
      <c r="S29" s="18">
        <v>-0.22</v>
      </c>
      <c r="T29" s="18">
        <v>11</v>
      </c>
      <c r="U29" s="18">
        <f t="shared" si="7"/>
        <v>13.21</v>
      </c>
      <c r="V29" s="21">
        <f t="shared" si="8"/>
        <v>-0.21336437841482947</v>
      </c>
      <c r="W29" s="21">
        <f>K19-V29</f>
        <v>2.2133643784148296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אלי' צרפתי</dc:creator>
  <cp:lastModifiedBy>Inon</cp:lastModifiedBy>
  <dcterms:created xsi:type="dcterms:W3CDTF">2016-06-05T08:41:45Z</dcterms:created>
  <dcterms:modified xsi:type="dcterms:W3CDTF">2017-03-26T10:20:26Z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ed8da179-5756-4756-a668-6273402e72ac</vt:lpwstr>
  </property>
</Properties>
</file>