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PycharmProjects\REU_ResearchLab\"/>
    </mc:Choice>
  </mc:AlternateContent>
  <xr:revisionPtr revIDLastSave="0" documentId="13_ncr:1_{50F2FFBB-3F17-4CD7-8428-3C8F497CAA0F}" xr6:coauthVersionLast="34" xr6:coauthVersionMax="34" xr10:uidLastSave="{00000000-0000-0000-0000-000000000000}"/>
  <bookViews>
    <workbookView xWindow="0" yWindow="0" windowWidth="28800" windowHeight="11625" tabRatio="976" activeTab="1" xr2:uid="{36D8E773-D8B4-41EC-A4A1-5F65847AEA9D}"/>
  </bookViews>
  <sheets>
    <sheet name="Onshore Wind" sheetId="1" r:id="rId1"/>
    <sheet name="Offshore Wind" sheetId="15" r:id="rId2"/>
    <sheet name="Solar" sheetId="8" r:id="rId3"/>
    <sheet name="Nuclear_capcost" sheetId="13" r:id="rId4"/>
    <sheet name="GCAM_Initial_Values" sheetId="16" r:id="rId5"/>
    <sheet name="Sampled_LCOE" sheetId="12" r:id="rId6"/>
    <sheet name="Sample_LCOE_MOD" sheetId="19" r:id="rId7"/>
    <sheet name="Gcam Start year values" sheetId="20" r:id="rId8"/>
    <sheet name="BEA Conversion Factors" sheetId="5" r:id="rId9"/>
    <sheet name="Sheet1" sheetId="17" r:id="rId10"/>
    <sheet name="pointsalet" sheetId="9" r:id="rId11"/>
  </sheets>
  <externalReferences>
    <externalReference r:id="rId12"/>
    <externalReference r:id="rId13"/>
    <externalReference r:id="rId14"/>
  </externalReferences>
  <definedNames>
    <definedName name="_2005_Conversion_Efficiency" localSheetId="1">[1]CCS_Additional_Capital_Cost!#REF!</definedName>
    <definedName name="_2005_Conversion_Efficiency" localSheetId="5">[1]CCS_Additional_Capital_Cost!#REF!</definedName>
    <definedName name="_2005_Conversion_Efficiency" localSheetId="2">[1]CCS_Additional_Capital_Cost!#REF!</definedName>
    <definedName name="_2005_Conversion_Efficiency">[1]CCS_Additional_Capital_Cost!#REF!</definedName>
    <definedName name="_2005_Emission_Rate_before_capture" localSheetId="1">[1]CCS_Additional_Capital_Cost!#REF!</definedName>
    <definedName name="_2005_Emission_Rate_before_capture" localSheetId="5">[1]CCS_Additional_Capital_Cost!#REF!</definedName>
    <definedName name="_2005_Emission_Rate_before_capture" localSheetId="2">[1]CCS_Additional_Capital_Cost!#REF!</definedName>
    <definedName name="_2005_Emission_Rate_before_capture">[1]CCS_Additional_Capital_Cost!#REF!</definedName>
    <definedName name="_2030_Conversion_Efficiency" localSheetId="1">[1]CCS_Additional_Capital_Cost!#REF!</definedName>
    <definedName name="_2030_Conversion_Efficiency" localSheetId="2">[1]CCS_Additional_Capital_Cost!#REF!</definedName>
    <definedName name="_2030_Conversion_Efficiency">[1]CCS_Additional_Capital_Cost!#REF!</definedName>
    <definedName name="_2030_Emission_Rate_before_capture" localSheetId="1">[1]CCS_Additional_Capital_Cost!#REF!</definedName>
    <definedName name="_2030_Emission_Rate_before_capture" localSheetId="2">[1]CCS_Additional_Capital_Cost!#REF!</definedName>
    <definedName name="_2030_Emission_Rate_before_capture">[1]CCS_Additional_Capital_Cost!#REF!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lldata" localSheetId="1">#REF!</definedName>
    <definedName name="alldata" localSheetId="2">#REF!</definedName>
    <definedName name="alldata">#REF!</definedName>
    <definedName name="Annualized_Capacity_Conversion" localSheetId="1">[1]CCS_Additional_Capital_Cost!#REF!</definedName>
    <definedName name="Annualized_Capacity_Conversion" localSheetId="2">[1]CCS_Additional_Capital_Cost!#REF!</definedName>
    <definedName name="Annualized_Capacity_Conversion">[1]CCS_Additional_Capital_Cost!#REF!</definedName>
    <definedName name="Base_Year" localSheetId="1">'Offshore Wind'!$B$3</definedName>
    <definedName name="Base_Year" localSheetId="5">'[2]Onshore Wind'!$B$3</definedName>
    <definedName name="Base_Year" localSheetId="2">Solar!$B$3</definedName>
    <definedName name="Base_Year">'Onshore Wind'!$B$3</definedName>
    <definedName name="Base_Year_Capital_Cost" localSheetId="1">[1]CCS_Additional_Capital_Cost!#REF!</definedName>
    <definedName name="Base_Year_Capital_Cost" localSheetId="2">[1]CCS_Additional_Capital_Cost!#REF!</definedName>
    <definedName name="Base_Year_Capital_Cost">[1]CCS_Additional_Capital_Cost!#REF!</definedName>
    <definedName name="capacity_factor">[1]CCS_Additional_Capital_Cost!$C$14</definedName>
    <definedName name="Capital_CCS_Unit_Conversion" localSheetId="1">[1]CCS_Additional_Capital_Cost!#REF!</definedName>
    <definedName name="Capital_CCS_Unit_Conversion" localSheetId="2">[1]CCS_Additional_Capital_Cost!#REF!</definedName>
    <definedName name="Capital_CCS_Unit_Conversion">[1]CCS_Additional_Capital_Cost!#REF!</definedName>
    <definedName name="Capture_Efficiency" localSheetId="1">[1]CCS_Additional_Capital_Cost!#REF!</definedName>
    <definedName name="Capture_Efficiency" localSheetId="2">[1]CCS_Additional_Capital_Cost!#REF!</definedName>
    <definedName name="Capture_Efficiency">[1]CCS_Additional_Capital_Cost!#REF!</definedName>
    <definedName name="Capture_Energy_Rate" localSheetId="1">[1]CCS_Additional_Capital_Cost!#REF!</definedName>
    <definedName name="Capture_Energy_Rate" localSheetId="2">[1]CCS_Additional_Capital_Cost!#REF!</definedName>
    <definedName name="Capture_Energy_Rate">[1]CCS_Additional_Capital_Cost!#REF!</definedName>
    <definedName name="Capture_Rate" localSheetId="1">[1]CCS_Additional_Capital_Cost!#REF!</definedName>
    <definedName name="Capture_Rate" localSheetId="2">[1]CCS_Additional_Capital_Cost!#REF!</definedName>
    <definedName name="Capture_Rate">[1]CCS_Additional_Capital_Cost!#REF!</definedName>
    <definedName name="Carbon_Content_Of_Fuel">[1]CCS_Energy_Penalty!$C$17</definedName>
    <definedName name="CCS_Deflator" localSheetId="1">[1]CCS_Additional_Capital_Cost!#REF!</definedName>
    <definedName name="CCS_Deflator" localSheetId="2">[1]CCS_Additional_Capital_Cost!#REF!</definedName>
    <definedName name="CCS_Deflator">[1]CCS_Additional_Capital_Cost!#REF!</definedName>
    <definedName name="CRF">[1]CCS_Additional_Capital_Cost!$C$13</definedName>
    <definedName name="dd" localSheetId="1">[1]CCS_Additional_Capital_Cost!#REF!</definedName>
    <definedName name="dd">[1]CCS_Additional_Capital_Cost!#REF!</definedName>
    <definedName name="Energy_Penalty" localSheetId="1">[1]CCS_Additional_Capital_Cost!#REF!</definedName>
    <definedName name="Energy_Penalty" localSheetId="2">[1]CCS_Additional_Capital_Cost!#REF!</definedName>
    <definedName name="Energy_Penalty">[1]CCS_Additional_Capital_Cost!#REF!</definedName>
    <definedName name="Energy_Penalty_Sample_Value">[1]CCS_Energy_Penalty!$C$9</definedName>
    <definedName name="Fuel" localSheetId="1">[1]CCS_Additional_Capital_Cost!#REF!</definedName>
    <definedName name="Fuel" localSheetId="2">[1]CCS_Additional_Capital_Cost!#REF!</definedName>
    <definedName name="Fuel">[1]CCS_Additional_Capital_Cost!#REF!</definedName>
    <definedName name="hhh" localSheetId="1">[1]CCS_Additional_Capital_Cost!#REF!</definedName>
    <definedName name="hhh">[1]CCS_Additional_Capital_Cost!#REF!</definedName>
    <definedName name="Hours_Per_Year">[1]Conversions!$L$15</definedName>
    <definedName name="OrgType_list">[3]Demographics!$B$177:$B$184</definedName>
    <definedName name="Rate_of_Return" localSheetId="1">[1]CCS_Additional_Capital_Cost!#REF!</definedName>
    <definedName name="Rate_of_Return" localSheetId="2">[1]CCS_Additional_Capital_Cost!#REF!</definedName>
    <definedName name="Rate_of_Return">[1]CCS_Additional_Capital_Cost!#REF!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art_Year" localSheetId="1">'Offshore Wind'!$B$4</definedName>
    <definedName name="Start_Year" localSheetId="5">'[2]Onshore Wind'!$B$4</definedName>
    <definedName name="Start_Year" localSheetId="2">Solar!$B$4</definedName>
    <definedName name="Start_Year">'Onshore Wind'!$B$4</definedName>
    <definedName name="Start_Year_Capital_Cost" localSheetId="1">[1]CCS_Additional_Capital_Cost!#REF!</definedName>
    <definedName name="Start_Year_Capital_Cost" localSheetId="2">[1]CCS_Additional_Capital_Cost!#REF!</definedName>
    <definedName name="Start_Year_Capital_Cost">[1]CCS_Additional_Capital_Cost!#REF!</definedName>
    <definedName name="Try" localSheetId="1">[1]CCS_Additional_Capital_Cost!#REF!</definedName>
    <definedName name="Try">[1]CCS_Additional_Capital_Cost!#REF!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2" l="1"/>
  <c r="L29" i="17" l="1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28" i="17"/>
  <c r="AR35" i="5" l="1"/>
  <c r="AK35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F22" i="16"/>
  <c r="B22" i="16"/>
  <c r="F10" i="16"/>
  <c r="B10" i="16"/>
  <c r="H8" i="16"/>
  <c r="D17" i="16" s="1"/>
  <c r="N1009" i="12"/>
  <c r="K1009" i="12"/>
  <c r="G1009" i="12"/>
  <c r="D1009" i="12"/>
  <c r="N1008" i="12"/>
  <c r="K1008" i="12"/>
  <c r="G1008" i="12"/>
  <c r="D1008" i="12"/>
  <c r="N1007" i="12"/>
  <c r="K1007" i="12"/>
  <c r="G1007" i="12"/>
  <c r="D1007" i="12"/>
  <c r="N1006" i="12"/>
  <c r="K1006" i="12"/>
  <c r="G1006" i="12"/>
  <c r="D1006" i="12"/>
  <c r="N1005" i="12"/>
  <c r="K1005" i="12"/>
  <c r="G1005" i="12"/>
  <c r="D1005" i="12"/>
  <c r="N1004" i="12"/>
  <c r="K1004" i="12"/>
  <c r="G1004" i="12"/>
  <c r="D1004" i="12"/>
  <c r="N1003" i="12"/>
  <c r="K1003" i="12"/>
  <c r="G1003" i="12"/>
  <c r="D1003" i="12"/>
  <c r="N1002" i="12"/>
  <c r="K1002" i="12"/>
  <c r="G1002" i="12"/>
  <c r="D1002" i="12"/>
  <c r="N1001" i="12"/>
  <c r="K1001" i="12"/>
  <c r="G1001" i="12"/>
  <c r="D1001" i="12"/>
  <c r="N1000" i="12"/>
  <c r="K1000" i="12"/>
  <c r="G1000" i="12"/>
  <c r="D1000" i="12"/>
  <c r="N999" i="12"/>
  <c r="K999" i="12"/>
  <c r="G999" i="12"/>
  <c r="D999" i="12"/>
  <c r="N998" i="12"/>
  <c r="K998" i="12"/>
  <c r="G998" i="12"/>
  <c r="D998" i="12"/>
  <c r="N997" i="12"/>
  <c r="K997" i="12"/>
  <c r="G997" i="12"/>
  <c r="D997" i="12"/>
  <c r="N996" i="12"/>
  <c r="K996" i="12"/>
  <c r="G996" i="12"/>
  <c r="D996" i="12"/>
  <c r="N995" i="12"/>
  <c r="K995" i="12"/>
  <c r="G995" i="12"/>
  <c r="D995" i="12"/>
  <c r="N994" i="12"/>
  <c r="K994" i="12"/>
  <c r="G994" i="12"/>
  <c r="D994" i="12"/>
  <c r="N993" i="12"/>
  <c r="K993" i="12"/>
  <c r="G993" i="12"/>
  <c r="D993" i="12"/>
  <c r="N992" i="12"/>
  <c r="K992" i="12"/>
  <c r="G992" i="12"/>
  <c r="D992" i="12"/>
  <c r="N991" i="12"/>
  <c r="K991" i="12"/>
  <c r="G991" i="12"/>
  <c r="D991" i="12"/>
  <c r="N990" i="12"/>
  <c r="K990" i="12"/>
  <c r="G990" i="12"/>
  <c r="D990" i="12"/>
  <c r="N989" i="12"/>
  <c r="K989" i="12"/>
  <c r="G989" i="12"/>
  <c r="D989" i="12"/>
  <c r="N988" i="12"/>
  <c r="K988" i="12"/>
  <c r="G988" i="12"/>
  <c r="D988" i="12"/>
  <c r="N987" i="12"/>
  <c r="K987" i="12"/>
  <c r="G987" i="12"/>
  <c r="D987" i="12"/>
  <c r="N986" i="12"/>
  <c r="K986" i="12"/>
  <c r="G986" i="12"/>
  <c r="D986" i="12"/>
  <c r="N985" i="12"/>
  <c r="K985" i="12"/>
  <c r="G985" i="12"/>
  <c r="D985" i="12"/>
  <c r="N984" i="12"/>
  <c r="K984" i="12"/>
  <c r="G984" i="12"/>
  <c r="D984" i="12"/>
  <c r="N983" i="12"/>
  <c r="K983" i="12"/>
  <c r="G983" i="12"/>
  <c r="D983" i="12"/>
  <c r="N982" i="12"/>
  <c r="K982" i="12"/>
  <c r="G982" i="12"/>
  <c r="D982" i="12"/>
  <c r="N981" i="12"/>
  <c r="K981" i="12"/>
  <c r="G981" i="12"/>
  <c r="D981" i="12"/>
  <c r="N980" i="12"/>
  <c r="K980" i="12"/>
  <c r="G980" i="12"/>
  <c r="D980" i="12"/>
  <c r="N979" i="12"/>
  <c r="K979" i="12"/>
  <c r="G979" i="12"/>
  <c r="D979" i="12"/>
  <c r="N978" i="12"/>
  <c r="K978" i="12"/>
  <c r="G978" i="12"/>
  <c r="D978" i="12"/>
  <c r="N977" i="12"/>
  <c r="K977" i="12"/>
  <c r="G977" i="12"/>
  <c r="D977" i="12"/>
  <c r="N976" i="12"/>
  <c r="K976" i="12"/>
  <c r="G976" i="12"/>
  <c r="D976" i="12"/>
  <c r="N975" i="12"/>
  <c r="K975" i="12"/>
  <c r="G975" i="12"/>
  <c r="D975" i="12"/>
  <c r="N974" i="12"/>
  <c r="K974" i="12"/>
  <c r="G974" i="12"/>
  <c r="D974" i="12"/>
  <c r="N973" i="12"/>
  <c r="K973" i="12"/>
  <c r="G973" i="12"/>
  <c r="D973" i="12"/>
  <c r="N972" i="12"/>
  <c r="K972" i="12"/>
  <c r="G972" i="12"/>
  <c r="D972" i="12"/>
  <c r="N971" i="12"/>
  <c r="K971" i="12"/>
  <c r="G971" i="12"/>
  <c r="D971" i="12"/>
  <c r="N970" i="12"/>
  <c r="K970" i="12"/>
  <c r="G970" i="12"/>
  <c r="D970" i="12"/>
  <c r="N969" i="12"/>
  <c r="K969" i="12"/>
  <c r="G969" i="12"/>
  <c r="D969" i="12"/>
  <c r="N968" i="12"/>
  <c r="K968" i="12"/>
  <c r="G968" i="12"/>
  <c r="D968" i="12"/>
  <c r="N967" i="12"/>
  <c r="K967" i="12"/>
  <c r="G967" i="12"/>
  <c r="D967" i="12"/>
  <c r="N966" i="12"/>
  <c r="K966" i="12"/>
  <c r="G966" i="12"/>
  <c r="D966" i="12"/>
  <c r="N965" i="12"/>
  <c r="K965" i="12"/>
  <c r="G965" i="12"/>
  <c r="D965" i="12"/>
  <c r="N964" i="12"/>
  <c r="K964" i="12"/>
  <c r="G964" i="12"/>
  <c r="D964" i="12"/>
  <c r="N963" i="12"/>
  <c r="K963" i="12"/>
  <c r="G963" i="12"/>
  <c r="D963" i="12"/>
  <c r="N962" i="12"/>
  <c r="K962" i="12"/>
  <c r="G962" i="12"/>
  <c r="D962" i="12"/>
  <c r="N961" i="12"/>
  <c r="K961" i="12"/>
  <c r="G961" i="12"/>
  <c r="D961" i="12"/>
  <c r="N960" i="12"/>
  <c r="K960" i="12"/>
  <c r="G960" i="12"/>
  <c r="D960" i="12"/>
  <c r="N959" i="12"/>
  <c r="K959" i="12"/>
  <c r="G959" i="12"/>
  <c r="D959" i="12"/>
  <c r="N958" i="12"/>
  <c r="K958" i="12"/>
  <c r="G958" i="12"/>
  <c r="D958" i="12"/>
  <c r="N957" i="12"/>
  <c r="K957" i="12"/>
  <c r="G957" i="12"/>
  <c r="D957" i="12"/>
  <c r="N956" i="12"/>
  <c r="K956" i="12"/>
  <c r="G956" i="12"/>
  <c r="D956" i="12"/>
  <c r="N955" i="12"/>
  <c r="K955" i="12"/>
  <c r="G955" i="12"/>
  <c r="D955" i="12"/>
  <c r="N954" i="12"/>
  <c r="K954" i="12"/>
  <c r="G954" i="12"/>
  <c r="D954" i="12"/>
  <c r="N953" i="12"/>
  <c r="K953" i="12"/>
  <c r="G953" i="12"/>
  <c r="D953" i="12"/>
  <c r="N952" i="12"/>
  <c r="K952" i="12"/>
  <c r="G952" i="12"/>
  <c r="D952" i="12"/>
  <c r="N951" i="12"/>
  <c r="K951" i="12"/>
  <c r="G951" i="12"/>
  <c r="D951" i="12"/>
  <c r="N950" i="12"/>
  <c r="K950" i="12"/>
  <c r="G950" i="12"/>
  <c r="D950" i="12"/>
  <c r="N949" i="12"/>
  <c r="K949" i="12"/>
  <c r="G949" i="12"/>
  <c r="D949" i="12"/>
  <c r="N948" i="12"/>
  <c r="K948" i="12"/>
  <c r="G948" i="12"/>
  <c r="D948" i="12"/>
  <c r="N947" i="12"/>
  <c r="K947" i="12"/>
  <c r="G947" i="12"/>
  <c r="D947" i="12"/>
  <c r="N946" i="12"/>
  <c r="K946" i="12"/>
  <c r="G946" i="12"/>
  <c r="D946" i="12"/>
  <c r="N945" i="12"/>
  <c r="K945" i="12"/>
  <c r="G945" i="12"/>
  <c r="D945" i="12"/>
  <c r="N944" i="12"/>
  <c r="K944" i="12"/>
  <c r="G944" i="12"/>
  <c r="D944" i="12"/>
  <c r="N943" i="12"/>
  <c r="K943" i="12"/>
  <c r="G943" i="12"/>
  <c r="D943" i="12"/>
  <c r="N942" i="12"/>
  <c r="K942" i="12"/>
  <c r="G942" i="12"/>
  <c r="D942" i="12"/>
  <c r="N941" i="12"/>
  <c r="K941" i="12"/>
  <c r="G941" i="12"/>
  <c r="D941" i="12"/>
  <c r="N940" i="12"/>
  <c r="K940" i="12"/>
  <c r="G940" i="12"/>
  <c r="D940" i="12"/>
  <c r="N939" i="12"/>
  <c r="K939" i="12"/>
  <c r="G939" i="12"/>
  <c r="D939" i="12"/>
  <c r="N938" i="12"/>
  <c r="K938" i="12"/>
  <c r="G938" i="12"/>
  <c r="D938" i="12"/>
  <c r="N937" i="12"/>
  <c r="K937" i="12"/>
  <c r="G937" i="12"/>
  <c r="D937" i="12"/>
  <c r="N936" i="12"/>
  <c r="K936" i="12"/>
  <c r="G936" i="12"/>
  <c r="D936" i="12"/>
  <c r="N935" i="12"/>
  <c r="K935" i="12"/>
  <c r="G935" i="12"/>
  <c r="D935" i="12"/>
  <c r="N934" i="12"/>
  <c r="K934" i="12"/>
  <c r="G934" i="12"/>
  <c r="D934" i="12"/>
  <c r="N933" i="12"/>
  <c r="K933" i="12"/>
  <c r="G933" i="12"/>
  <c r="D933" i="12"/>
  <c r="N932" i="12"/>
  <c r="K932" i="12"/>
  <c r="G932" i="12"/>
  <c r="D932" i="12"/>
  <c r="N931" i="12"/>
  <c r="K931" i="12"/>
  <c r="G931" i="12"/>
  <c r="D931" i="12"/>
  <c r="N930" i="12"/>
  <c r="K930" i="12"/>
  <c r="G930" i="12"/>
  <c r="D930" i="12"/>
  <c r="N929" i="12"/>
  <c r="K929" i="12"/>
  <c r="G929" i="12"/>
  <c r="D929" i="12"/>
  <c r="N928" i="12"/>
  <c r="K928" i="12"/>
  <c r="G928" i="12"/>
  <c r="D928" i="12"/>
  <c r="N927" i="12"/>
  <c r="K927" i="12"/>
  <c r="G927" i="12"/>
  <c r="D927" i="12"/>
  <c r="N926" i="12"/>
  <c r="K926" i="12"/>
  <c r="G926" i="12"/>
  <c r="D926" i="12"/>
  <c r="N925" i="12"/>
  <c r="K925" i="12"/>
  <c r="G925" i="12"/>
  <c r="D925" i="12"/>
  <c r="N924" i="12"/>
  <c r="K924" i="12"/>
  <c r="G924" i="12"/>
  <c r="D924" i="12"/>
  <c r="N923" i="12"/>
  <c r="K923" i="12"/>
  <c r="G923" i="12"/>
  <c r="D923" i="12"/>
  <c r="N922" i="12"/>
  <c r="K922" i="12"/>
  <c r="G922" i="12"/>
  <c r="D922" i="12"/>
  <c r="N921" i="12"/>
  <c r="K921" i="12"/>
  <c r="G921" i="12"/>
  <c r="D921" i="12"/>
  <c r="N920" i="12"/>
  <c r="K920" i="12"/>
  <c r="G920" i="12"/>
  <c r="D920" i="12"/>
  <c r="N919" i="12"/>
  <c r="K919" i="12"/>
  <c r="G919" i="12"/>
  <c r="D919" i="12"/>
  <c r="N918" i="12"/>
  <c r="K918" i="12"/>
  <c r="G918" i="12"/>
  <c r="D918" i="12"/>
  <c r="N917" i="12"/>
  <c r="K917" i="12"/>
  <c r="G917" i="12"/>
  <c r="D917" i="12"/>
  <c r="N916" i="12"/>
  <c r="K916" i="12"/>
  <c r="G916" i="12"/>
  <c r="D916" i="12"/>
  <c r="N915" i="12"/>
  <c r="K915" i="12"/>
  <c r="G915" i="12"/>
  <c r="D915" i="12"/>
  <c r="N914" i="12"/>
  <c r="K914" i="12"/>
  <c r="G914" i="12"/>
  <c r="D914" i="12"/>
  <c r="N913" i="12"/>
  <c r="K913" i="12"/>
  <c r="G913" i="12"/>
  <c r="D913" i="12"/>
  <c r="N912" i="12"/>
  <c r="K912" i="12"/>
  <c r="G912" i="12"/>
  <c r="D912" i="12"/>
  <c r="N911" i="12"/>
  <c r="K911" i="12"/>
  <c r="G911" i="12"/>
  <c r="D911" i="12"/>
  <c r="N910" i="12"/>
  <c r="K910" i="12"/>
  <c r="G910" i="12"/>
  <c r="D910" i="12"/>
  <c r="N909" i="12"/>
  <c r="K909" i="12"/>
  <c r="G909" i="12"/>
  <c r="D909" i="12"/>
  <c r="N908" i="12"/>
  <c r="K908" i="12"/>
  <c r="G908" i="12"/>
  <c r="D908" i="12"/>
  <c r="N907" i="12"/>
  <c r="K907" i="12"/>
  <c r="G907" i="12"/>
  <c r="D907" i="12"/>
  <c r="N906" i="12"/>
  <c r="K906" i="12"/>
  <c r="G906" i="12"/>
  <c r="D906" i="12"/>
  <c r="N905" i="12"/>
  <c r="K905" i="12"/>
  <c r="G905" i="12"/>
  <c r="D905" i="12"/>
  <c r="N904" i="12"/>
  <c r="K904" i="12"/>
  <c r="G904" i="12"/>
  <c r="D904" i="12"/>
  <c r="N903" i="12"/>
  <c r="K903" i="12"/>
  <c r="G903" i="12"/>
  <c r="D903" i="12"/>
  <c r="N902" i="12"/>
  <c r="K902" i="12"/>
  <c r="G902" i="12"/>
  <c r="D902" i="12"/>
  <c r="N901" i="12"/>
  <c r="K901" i="12"/>
  <c r="G901" i="12"/>
  <c r="D901" i="12"/>
  <c r="N900" i="12"/>
  <c r="K900" i="12"/>
  <c r="G900" i="12"/>
  <c r="D900" i="12"/>
  <c r="N899" i="12"/>
  <c r="K899" i="12"/>
  <c r="G899" i="12"/>
  <c r="D899" i="12"/>
  <c r="N898" i="12"/>
  <c r="K898" i="12"/>
  <c r="G898" i="12"/>
  <c r="D898" i="12"/>
  <c r="N897" i="12"/>
  <c r="K897" i="12"/>
  <c r="G897" i="12"/>
  <c r="D897" i="12"/>
  <c r="N896" i="12"/>
  <c r="K896" i="12"/>
  <c r="G896" i="12"/>
  <c r="D896" i="12"/>
  <c r="N895" i="12"/>
  <c r="K895" i="12"/>
  <c r="G895" i="12"/>
  <c r="D895" i="12"/>
  <c r="N894" i="12"/>
  <c r="K894" i="12"/>
  <c r="G894" i="12"/>
  <c r="D894" i="12"/>
  <c r="N893" i="12"/>
  <c r="K893" i="12"/>
  <c r="G893" i="12"/>
  <c r="D893" i="12"/>
  <c r="N892" i="12"/>
  <c r="K892" i="12"/>
  <c r="G892" i="12"/>
  <c r="D892" i="12"/>
  <c r="N891" i="12"/>
  <c r="K891" i="12"/>
  <c r="G891" i="12"/>
  <c r="D891" i="12"/>
  <c r="N890" i="12"/>
  <c r="K890" i="12"/>
  <c r="G890" i="12"/>
  <c r="D890" i="12"/>
  <c r="N889" i="12"/>
  <c r="K889" i="12"/>
  <c r="G889" i="12"/>
  <c r="D889" i="12"/>
  <c r="N888" i="12"/>
  <c r="K888" i="12"/>
  <c r="G888" i="12"/>
  <c r="D888" i="12"/>
  <c r="N887" i="12"/>
  <c r="K887" i="12"/>
  <c r="G887" i="12"/>
  <c r="D887" i="12"/>
  <c r="N886" i="12"/>
  <c r="K886" i="12"/>
  <c r="G886" i="12"/>
  <c r="D886" i="12"/>
  <c r="N885" i="12"/>
  <c r="K885" i="12"/>
  <c r="G885" i="12"/>
  <c r="D885" i="12"/>
  <c r="N884" i="12"/>
  <c r="K884" i="12"/>
  <c r="G884" i="12"/>
  <c r="D884" i="12"/>
  <c r="N883" i="12"/>
  <c r="K883" i="12"/>
  <c r="G883" i="12"/>
  <c r="D883" i="12"/>
  <c r="N882" i="12"/>
  <c r="K882" i="12"/>
  <c r="G882" i="12"/>
  <c r="D882" i="12"/>
  <c r="N881" i="12"/>
  <c r="K881" i="12"/>
  <c r="G881" i="12"/>
  <c r="D881" i="12"/>
  <c r="N880" i="12"/>
  <c r="K880" i="12"/>
  <c r="G880" i="12"/>
  <c r="D880" i="12"/>
  <c r="N879" i="12"/>
  <c r="K879" i="12"/>
  <c r="G879" i="12"/>
  <c r="D879" i="12"/>
  <c r="N878" i="12"/>
  <c r="K878" i="12"/>
  <c r="G878" i="12"/>
  <c r="D878" i="12"/>
  <c r="N877" i="12"/>
  <c r="K877" i="12"/>
  <c r="G877" i="12"/>
  <c r="D877" i="12"/>
  <c r="N876" i="12"/>
  <c r="K876" i="12"/>
  <c r="G876" i="12"/>
  <c r="D876" i="12"/>
  <c r="N875" i="12"/>
  <c r="K875" i="12"/>
  <c r="G875" i="12"/>
  <c r="D875" i="12"/>
  <c r="N874" i="12"/>
  <c r="K874" i="12"/>
  <c r="G874" i="12"/>
  <c r="D874" i="12"/>
  <c r="N873" i="12"/>
  <c r="K873" i="12"/>
  <c r="G873" i="12"/>
  <c r="D873" i="12"/>
  <c r="N872" i="12"/>
  <c r="K872" i="12"/>
  <c r="G872" i="12"/>
  <c r="D872" i="12"/>
  <c r="N871" i="12"/>
  <c r="K871" i="12"/>
  <c r="G871" i="12"/>
  <c r="D871" i="12"/>
  <c r="N870" i="12"/>
  <c r="K870" i="12"/>
  <c r="G870" i="12"/>
  <c r="D870" i="12"/>
  <c r="N869" i="12"/>
  <c r="K869" i="12"/>
  <c r="G869" i="12"/>
  <c r="D869" i="12"/>
  <c r="N868" i="12"/>
  <c r="K868" i="12"/>
  <c r="G868" i="12"/>
  <c r="D868" i="12"/>
  <c r="N867" i="12"/>
  <c r="K867" i="12"/>
  <c r="G867" i="12"/>
  <c r="D867" i="12"/>
  <c r="N866" i="12"/>
  <c r="K866" i="12"/>
  <c r="G866" i="12"/>
  <c r="D866" i="12"/>
  <c r="N865" i="12"/>
  <c r="K865" i="12"/>
  <c r="G865" i="12"/>
  <c r="D865" i="12"/>
  <c r="N864" i="12"/>
  <c r="K864" i="12"/>
  <c r="G864" i="12"/>
  <c r="D864" i="12"/>
  <c r="N863" i="12"/>
  <c r="K863" i="12"/>
  <c r="G863" i="12"/>
  <c r="D863" i="12"/>
  <c r="N862" i="12"/>
  <c r="K862" i="12"/>
  <c r="G862" i="12"/>
  <c r="D862" i="12"/>
  <c r="N861" i="12"/>
  <c r="K861" i="12"/>
  <c r="G861" i="12"/>
  <c r="D861" i="12"/>
  <c r="N860" i="12"/>
  <c r="K860" i="12"/>
  <c r="G860" i="12"/>
  <c r="D860" i="12"/>
  <c r="N859" i="12"/>
  <c r="K859" i="12"/>
  <c r="G859" i="12"/>
  <c r="D859" i="12"/>
  <c r="N858" i="12"/>
  <c r="K858" i="12"/>
  <c r="G858" i="12"/>
  <c r="D858" i="12"/>
  <c r="N857" i="12"/>
  <c r="K857" i="12"/>
  <c r="G857" i="12"/>
  <c r="D857" i="12"/>
  <c r="N856" i="12"/>
  <c r="K856" i="12"/>
  <c r="G856" i="12"/>
  <c r="D856" i="12"/>
  <c r="N855" i="12"/>
  <c r="K855" i="12"/>
  <c r="G855" i="12"/>
  <c r="D855" i="12"/>
  <c r="N854" i="12"/>
  <c r="K854" i="12"/>
  <c r="G854" i="12"/>
  <c r="D854" i="12"/>
  <c r="N853" i="12"/>
  <c r="K853" i="12"/>
  <c r="G853" i="12"/>
  <c r="D853" i="12"/>
  <c r="N852" i="12"/>
  <c r="K852" i="12"/>
  <c r="G852" i="12"/>
  <c r="D852" i="12"/>
  <c r="N851" i="12"/>
  <c r="K851" i="12"/>
  <c r="G851" i="12"/>
  <c r="D851" i="12"/>
  <c r="N850" i="12"/>
  <c r="K850" i="12"/>
  <c r="G850" i="12"/>
  <c r="D850" i="12"/>
  <c r="N849" i="12"/>
  <c r="K849" i="12"/>
  <c r="G849" i="12"/>
  <c r="D849" i="12"/>
  <c r="N848" i="12"/>
  <c r="K848" i="12"/>
  <c r="G848" i="12"/>
  <c r="D848" i="12"/>
  <c r="N847" i="12"/>
  <c r="K847" i="12"/>
  <c r="G847" i="12"/>
  <c r="D847" i="12"/>
  <c r="N846" i="12"/>
  <c r="K846" i="12"/>
  <c r="G846" i="12"/>
  <c r="D846" i="12"/>
  <c r="N845" i="12"/>
  <c r="K845" i="12"/>
  <c r="G845" i="12"/>
  <c r="D845" i="12"/>
  <c r="N844" i="12"/>
  <c r="K844" i="12"/>
  <c r="G844" i="12"/>
  <c r="D844" i="12"/>
  <c r="N843" i="12"/>
  <c r="K843" i="12"/>
  <c r="G843" i="12"/>
  <c r="D843" i="12"/>
  <c r="N842" i="12"/>
  <c r="K842" i="12"/>
  <c r="G842" i="12"/>
  <c r="D842" i="12"/>
  <c r="N841" i="12"/>
  <c r="K841" i="12"/>
  <c r="G841" i="12"/>
  <c r="D841" i="12"/>
  <c r="N840" i="12"/>
  <c r="K840" i="12"/>
  <c r="G840" i="12"/>
  <c r="D840" i="12"/>
  <c r="N839" i="12"/>
  <c r="K839" i="12"/>
  <c r="G839" i="12"/>
  <c r="D839" i="12"/>
  <c r="N838" i="12"/>
  <c r="K838" i="12"/>
  <c r="G838" i="12"/>
  <c r="D838" i="12"/>
  <c r="N837" i="12"/>
  <c r="K837" i="12"/>
  <c r="G837" i="12"/>
  <c r="D837" i="12"/>
  <c r="N836" i="12"/>
  <c r="K836" i="12"/>
  <c r="G836" i="12"/>
  <c r="D836" i="12"/>
  <c r="N835" i="12"/>
  <c r="K835" i="12"/>
  <c r="G835" i="12"/>
  <c r="D835" i="12"/>
  <c r="N834" i="12"/>
  <c r="K834" i="12"/>
  <c r="G834" i="12"/>
  <c r="D834" i="12"/>
  <c r="N833" i="12"/>
  <c r="K833" i="12"/>
  <c r="G833" i="12"/>
  <c r="D833" i="12"/>
  <c r="N832" i="12"/>
  <c r="K832" i="12"/>
  <c r="G832" i="12"/>
  <c r="D832" i="12"/>
  <c r="N831" i="12"/>
  <c r="K831" i="12"/>
  <c r="G831" i="12"/>
  <c r="D831" i="12"/>
  <c r="N830" i="12"/>
  <c r="K830" i="12"/>
  <c r="G830" i="12"/>
  <c r="D830" i="12"/>
  <c r="N829" i="12"/>
  <c r="K829" i="12"/>
  <c r="G829" i="12"/>
  <c r="D829" i="12"/>
  <c r="N828" i="12"/>
  <c r="K828" i="12"/>
  <c r="G828" i="12"/>
  <c r="D828" i="12"/>
  <c r="N827" i="12"/>
  <c r="K827" i="12"/>
  <c r="G827" i="12"/>
  <c r="D827" i="12"/>
  <c r="N826" i="12"/>
  <c r="K826" i="12"/>
  <c r="G826" i="12"/>
  <c r="D826" i="12"/>
  <c r="N825" i="12"/>
  <c r="K825" i="12"/>
  <c r="G825" i="12"/>
  <c r="D825" i="12"/>
  <c r="N824" i="12"/>
  <c r="K824" i="12"/>
  <c r="G824" i="12"/>
  <c r="D824" i="12"/>
  <c r="N823" i="12"/>
  <c r="K823" i="12"/>
  <c r="G823" i="12"/>
  <c r="D823" i="12"/>
  <c r="N822" i="12"/>
  <c r="K822" i="12"/>
  <c r="G822" i="12"/>
  <c r="D822" i="12"/>
  <c r="N821" i="12"/>
  <c r="K821" i="12"/>
  <c r="G821" i="12"/>
  <c r="D821" i="12"/>
  <c r="N820" i="12"/>
  <c r="K820" i="12"/>
  <c r="G820" i="12"/>
  <c r="D820" i="12"/>
  <c r="N819" i="12"/>
  <c r="K819" i="12"/>
  <c r="G819" i="12"/>
  <c r="D819" i="12"/>
  <c r="N818" i="12"/>
  <c r="K818" i="12"/>
  <c r="G818" i="12"/>
  <c r="D818" i="12"/>
  <c r="N817" i="12"/>
  <c r="K817" i="12"/>
  <c r="G817" i="12"/>
  <c r="D817" i="12"/>
  <c r="N816" i="12"/>
  <c r="K816" i="12"/>
  <c r="G816" i="12"/>
  <c r="D816" i="12"/>
  <c r="N815" i="12"/>
  <c r="K815" i="12"/>
  <c r="G815" i="12"/>
  <c r="D815" i="12"/>
  <c r="N814" i="12"/>
  <c r="K814" i="12"/>
  <c r="G814" i="12"/>
  <c r="D814" i="12"/>
  <c r="N813" i="12"/>
  <c r="K813" i="12"/>
  <c r="G813" i="12"/>
  <c r="D813" i="12"/>
  <c r="N812" i="12"/>
  <c r="K812" i="12"/>
  <c r="G812" i="12"/>
  <c r="D812" i="12"/>
  <c r="N811" i="12"/>
  <c r="K811" i="12"/>
  <c r="G811" i="12"/>
  <c r="D811" i="12"/>
  <c r="N810" i="12"/>
  <c r="K810" i="12"/>
  <c r="G810" i="12"/>
  <c r="D810" i="12"/>
  <c r="N809" i="12"/>
  <c r="K809" i="12"/>
  <c r="G809" i="12"/>
  <c r="D809" i="12"/>
  <c r="N808" i="12"/>
  <c r="K808" i="12"/>
  <c r="G808" i="12"/>
  <c r="D808" i="12"/>
  <c r="N807" i="12"/>
  <c r="K807" i="12"/>
  <c r="G807" i="12"/>
  <c r="D807" i="12"/>
  <c r="N806" i="12"/>
  <c r="K806" i="12"/>
  <c r="G806" i="12"/>
  <c r="D806" i="12"/>
  <c r="N805" i="12"/>
  <c r="K805" i="12"/>
  <c r="G805" i="12"/>
  <c r="D805" i="12"/>
  <c r="N804" i="12"/>
  <c r="K804" i="12"/>
  <c r="G804" i="12"/>
  <c r="D804" i="12"/>
  <c r="N803" i="12"/>
  <c r="K803" i="12"/>
  <c r="G803" i="12"/>
  <c r="D803" i="12"/>
  <c r="N802" i="12"/>
  <c r="K802" i="12"/>
  <c r="G802" i="12"/>
  <c r="D802" i="12"/>
  <c r="N801" i="12"/>
  <c r="K801" i="12"/>
  <c r="G801" i="12"/>
  <c r="D801" i="12"/>
  <c r="N800" i="12"/>
  <c r="K800" i="12"/>
  <c r="G800" i="12"/>
  <c r="D800" i="12"/>
  <c r="N799" i="12"/>
  <c r="K799" i="12"/>
  <c r="G799" i="12"/>
  <c r="D799" i="12"/>
  <c r="N798" i="12"/>
  <c r="K798" i="12"/>
  <c r="G798" i="12"/>
  <c r="D798" i="12"/>
  <c r="N797" i="12"/>
  <c r="K797" i="12"/>
  <c r="G797" i="12"/>
  <c r="D797" i="12"/>
  <c r="N796" i="12"/>
  <c r="K796" i="12"/>
  <c r="G796" i="12"/>
  <c r="D796" i="12"/>
  <c r="N795" i="12"/>
  <c r="K795" i="12"/>
  <c r="G795" i="12"/>
  <c r="D795" i="12"/>
  <c r="N794" i="12"/>
  <c r="K794" i="12"/>
  <c r="G794" i="12"/>
  <c r="D794" i="12"/>
  <c r="N793" i="12"/>
  <c r="K793" i="12"/>
  <c r="G793" i="12"/>
  <c r="D793" i="12"/>
  <c r="N792" i="12"/>
  <c r="K792" i="12"/>
  <c r="G792" i="12"/>
  <c r="D792" i="12"/>
  <c r="N791" i="12"/>
  <c r="K791" i="12"/>
  <c r="G791" i="12"/>
  <c r="D791" i="12"/>
  <c r="N790" i="12"/>
  <c r="K790" i="12"/>
  <c r="G790" i="12"/>
  <c r="D790" i="12"/>
  <c r="N789" i="12"/>
  <c r="K789" i="12"/>
  <c r="G789" i="12"/>
  <c r="D789" i="12"/>
  <c r="N788" i="12"/>
  <c r="K788" i="12"/>
  <c r="G788" i="12"/>
  <c r="D788" i="12"/>
  <c r="N787" i="12"/>
  <c r="K787" i="12"/>
  <c r="G787" i="12"/>
  <c r="D787" i="12"/>
  <c r="N786" i="12"/>
  <c r="K786" i="12"/>
  <c r="G786" i="12"/>
  <c r="D786" i="12"/>
  <c r="N785" i="12"/>
  <c r="K785" i="12"/>
  <c r="G785" i="12"/>
  <c r="D785" i="12"/>
  <c r="N784" i="12"/>
  <c r="K784" i="12"/>
  <c r="G784" i="12"/>
  <c r="D784" i="12"/>
  <c r="N783" i="12"/>
  <c r="K783" i="12"/>
  <c r="G783" i="12"/>
  <c r="D783" i="12"/>
  <c r="N782" i="12"/>
  <c r="K782" i="12"/>
  <c r="G782" i="12"/>
  <c r="D782" i="12"/>
  <c r="N781" i="12"/>
  <c r="K781" i="12"/>
  <c r="G781" i="12"/>
  <c r="D781" i="12"/>
  <c r="N780" i="12"/>
  <c r="K780" i="12"/>
  <c r="G780" i="12"/>
  <c r="D780" i="12"/>
  <c r="N779" i="12"/>
  <c r="K779" i="12"/>
  <c r="G779" i="12"/>
  <c r="D779" i="12"/>
  <c r="N778" i="12"/>
  <c r="K778" i="12"/>
  <c r="G778" i="12"/>
  <c r="D778" i="12"/>
  <c r="N777" i="12"/>
  <c r="K777" i="12"/>
  <c r="G777" i="12"/>
  <c r="D777" i="12"/>
  <c r="N776" i="12"/>
  <c r="K776" i="12"/>
  <c r="G776" i="12"/>
  <c r="D776" i="12"/>
  <c r="N775" i="12"/>
  <c r="K775" i="12"/>
  <c r="G775" i="12"/>
  <c r="D775" i="12"/>
  <c r="N774" i="12"/>
  <c r="K774" i="12"/>
  <c r="G774" i="12"/>
  <c r="D774" i="12"/>
  <c r="N773" i="12"/>
  <c r="K773" i="12"/>
  <c r="G773" i="12"/>
  <c r="D773" i="12"/>
  <c r="N772" i="12"/>
  <c r="K772" i="12"/>
  <c r="G772" i="12"/>
  <c r="D772" i="12"/>
  <c r="N771" i="12"/>
  <c r="K771" i="12"/>
  <c r="G771" i="12"/>
  <c r="D771" i="12"/>
  <c r="N770" i="12"/>
  <c r="K770" i="12"/>
  <c r="G770" i="12"/>
  <c r="D770" i="12"/>
  <c r="N769" i="12"/>
  <c r="K769" i="12"/>
  <c r="G769" i="12"/>
  <c r="D769" i="12"/>
  <c r="N768" i="12"/>
  <c r="K768" i="12"/>
  <c r="G768" i="12"/>
  <c r="D768" i="12"/>
  <c r="N767" i="12"/>
  <c r="K767" i="12"/>
  <c r="G767" i="12"/>
  <c r="D767" i="12"/>
  <c r="N766" i="12"/>
  <c r="K766" i="12"/>
  <c r="G766" i="12"/>
  <c r="D766" i="12"/>
  <c r="N765" i="12"/>
  <c r="K765" i="12"/>
  <c r="G765" i="12"/>
  <c r="D765" i="12"/>
  <c r="N764" i="12"/>
  <c r="K764" i="12"/>
  <c r="G764" i="12"/>
  <c r="D764" i="12"/>
  <c r="N763" i="12"/>
  <c r="K763" i="12"/>
  <c r="G763" i="12"/>
  <c r="D763" i="12"/>
  <c r="N762" i="12"/>
  <c r="K762" i="12"/>
  <c r="G762" i="12"/>
  <c r="D762" i="12"/>
  <c r="N761" i="12"/>
  <c r="K761" i="12"/>
  <c r="G761" i="12"/>
  <c r="D761" i="12"/>
  <c r="N760" i="12"/>
  <c r="K760" i="12"/>
  <c r="G760" i="12"/>
  <c r="D760" i="12"/>
  <c r="N759" i="12"/>
  <c r="K759" i="12"/>
  <c r="G759" i="12"/>
  <c r="D759" i="12"/>
  <c r="N758" i="12"/>
  <c r="K758" i="12"/>
  <c r="G758" i="12"/>
  <c r="D758" i="12"/>
  <c r="N757" i="12"/>
  <c r="K757" i="12"/>
  <c r="G757" i="12"/>
  <c r="D757" i="12"/>
  <c r="N756" i="12"/>
  <c r="K756" i="12"/>
  <c r="G756" i="12"/>
  <c r="D756" i="12"/>
  <c r="N755" i="12"/>
  <c r="K755" i="12"/>
  <c r="G755" i="12"/>
  <c r="D755" i="12"/>
  <c r="N754" i="12"/>
  <c r="K754" i="12"/>
  <c r="G754" i="12"/>
  <c r="D754" i="12"/>
  <c r="N753" i="12"/>
  <c r="K753" i="12"/>
  <c r="G753" i="12"/>
  <c r="D753" i="12"/>
  <c r="N752" i="12"/>
  <c r="K752" i="12"/>
  <c r="G752" i="12"/>
  <c r="D752" i="12"/>
  <c r="N751" i="12"/>
  <c r="K751" i="12"/>
  <c r="G751" i="12"/>
  <c r="D751" i="12"/>
  <c r="N750" i="12"/>
  <c r="K750" i="12"/>
  <c r="G750" i="12"/>
  <c r="D750" i="12"/>
  <c r="N749" i="12"/>
  <c r="K749" i="12"/>
  <c r="G749" i="12"/>
  <c r="D749" i="12"/>
  <c r="N748" i="12"/>
  <c r="K748" i="12"/>
  <c r="G748" i="12"/>
  <c r="D748" i="12"/>
  <c r="N747" i="12"/>
  <c r="K747" i="12"/>
  <c r="G747" i="12"/>
  <c r="D747" i="12"/>
  <c r="N746" i="12"/>
  <c r="K746" i="12"/>
  <c r="G746" i="12"/>
  <c r="D746" i="12"/>
  <c r="N745" i="12"/>
  <c r="K745" i="12"/>
  <c r="G745" i="12"/>
  <c r="D745" i="12"/>
  <c r="N744" i="12"/>
  <c r="K744" i="12"/>
  <c r="G744" i="12"/>
  <c r="D744" i="12"/>
  <c r="N743" i="12"/>
  <c r="K743" i="12"/>
  <c r="G743" i="12"/>
  <c r="D743" i="12"/>
  <c r="N742" i="12"/>
  <c r="K742" i="12"/>
  <c r="G742" i="12"/>
  <c r="D742" i="12"/>
  <c r="N741" i="12"/>
  <c r="K741" i="12"/>
  <c r="G741" i="12"/>
  <c r="D741" i="12"/>
  <c r="N740" i="12"/>
  <c r="K740" i="12"/>
  <c r="G740" i="12"/>
  <c r="D740" i="12"/>
  <c r="N739" i="12"/>
  <c r="K739" i="12"/>
  <c r="G739" i="12"/>
  <c r="D739" i="12"/>
  <c r="N738" i="12"/>
  <c r="K738" i="12"/>
  <c r="G738" i="12"/>
  <c r="D738" i="12"/>
  <c r="N737" i="12"/>
  <c r="K737" i="12"/>
  <c r="G737" i="12"/>
  <c r="D737" i="12"/>
  <c r="N736" i="12"/>
  <c r="K736" i="12"/>
  <c r="G736" i="12"/>
  <c r="D736" i="12"/>
  <c r="N735" i="12"/>
  <c r="K735" i="12"/>
  <c r="G735" i="12"/>
  <c r="D735" i="12"/>
  <c r="N734" i="12"/>
  <c r="K734" i="12"/>
  <c r="G734" i="12"/>
  <c r="D734" i="12"/>
  <c r="N733" i="12"/>
  <c r="K733" i="12"/>
  <c r="G733" i="12"/>
  <c r="D733" i="12"/>
  <c r="N732" i="12"/>
  <c r="K732" i="12"/>
  <c r="G732" i="12"/>
  <c r="D732" i="12"/>
  <c r="N731" i="12"/>
  <c r="K731" i="12"/>
  <c r="G731" i="12"/>
  <c r="D731" i="12"/>
  <c r="N730" i="12"/>
  <c r="K730" i="12"/>
  <c r="G730" i="12"/>
  <c r="D730" i="12"/>
  <c r="N729" i="12"/>
  <c r="K729" i="12"/>
  <c r="G729" i="12"/>
  <c r="D729" i="12"/>
  <c r="N728" i="12"/>
  <c r="K728" i="12"/>
  <c r="G728" i="12"/>
  <c r="D728" i="12"/>
  <c r="N727" i="12"/>
  <c r="K727" i="12"/>
  <c r="G727" i="12"/>
  <c r="D727" i="12"/>
  <c r="N726" i="12"/>
  <c r="K726" i="12"/>
  <c r="G726" i="12"/>
  <c r="D726" i="12"/>
  <c r="N725" i="12"/>
  <c r="K725" i="12"/>
  <c r="G725" i="12"/>
  <c r="D725" i="12"/>
  <c r="N724" i="12"/>
  <c r="K724" i="12"/>
  <c r="G724" i="12"/>
  <c r="D724" i="12"/>
  <c r="N723" i="12"/>
  <c r="K723" i="12"/>
  <c r="G723" i="12"/>
  <c r="D723" i="12"/>
  <c r="N722" i="12"/>
  <c r="K722" i="12"/>
  <c r="G722" i="12"/>
  <c r="D722" i="12"/>
  <c r="N721" i="12"/>
  <c r="K721" i="12"/>
  <c r="G721" i="12"/>
  <c r="D721" i="12"/>
  <c r="N720" i="12"/>
  <c r="K720" i="12"/>
  <c r="G720" i="12"/>
  <c r="D720" i="12"/>
  <c r="N719" i="12"/>
  <c r="K719" i="12"/>
  <c r="G719" i="12"/>
  <c r="D719" i="12"/>
  <c r="N718" i="12"/>
  <c r="K718" i="12"/>
  <c r="G718" i="12"/>
  <c r="D718" i="12"/>
  <c r="N717" i="12"/>
  <c r="K717" i="12"/>
  <c r="G717" i="12"/>
  <c r="D717" i="12"/>
  <c r="N716" i="12"/>
  <c r="K716" i="12"/>
  <c r="G716" i="12"/>
  <c r="D716" i="12"/>
  <c r="N715" i="12"/>
  <c r="K715" i="12"/>
  <c r="G715" i="12"/>
  <c r="D715" i="12"/>
  <c r="N714" i="12"/>
  <c r="K714" i="12"/>
  <c r="G714" i="12"/>
  <c r="D714" i="12"/>
  <c r="N713" i="12"/>
  <c r="K713" i="12"/>
  <c r="G713" i="12"/>
  <c r="D713" i="12"/>
  <c r="N712" i="12"/>
  <c r="K712" i="12"/>
  <c r="G712" i="12"/>
  <c r="D712" i="12"/>
  <c r="N711" i="12"/>
  <c r="K711" i="12"/>
  <c r="G711" i="12"/>
  <c r="D711" i="12"/>
  <c r="N710" i="12"/>
  <c r="K710" i="12"/>
  <c r="G710" i="12"/>
  <c r="D710" i="12"/>
  <c r="N709" i="12"/>
  <c r="K709" i="12"/>
  <c r="G709" i="12"/>
  <c r="D709" i="12"/>
  <c r="N708" i="12"/>
  <c r="K708" i="12"/>
  <c r="G708" i="12"/>
  <c r="D708" i="12"/>
  <c r="N707" i="12"/>
  <c r="K707" i="12"/>
  <c r="G707" i="12"/>
  <c r="D707" i="12"/>
  <c r="N706" i="12"/>
  <c r="K706" i="12"/>
  <c r="G706" i="12"/>
  <c r="D706" i="12"/>
  <c r="N705" i="12"/>
  <c r="K705" i="12"/>
  <c r="G705" i="12"/>
  <c r="D705" i="12"/>
  <c r="N704" i="12"/>
  <c r="K704" i="12"/>
  <c r="G704" i="12"/>
  <c r="D704" i="12"/>
  <c r="N703" i="12"/>
  <c r="K703" i="12"/>
  <c r="G703" i="12"/>
  <c r="D703" i="12"/>
  <c r="N702" i="12"/>
  <c r="K702" i="12"/>
  <c r="G702" i="12"/>
  <c r="D702" i="12"/>
  <c r="N701" i="12"/>
  <c r="K701" i="12"/>
  <c r="G701" i="12"/>
  <c r="D701" i="12"/>
  <c r="N700" i="12"/>
  <c r="K700" i="12"/>
  <c r="G700" i="12"/>
  <c r="D700" i="12"/>
  <c r="N699" i="12"/>
  <c r="K699" i="12"/>
  <c r="G699" i="12"/>
  <c r="D699" i="12"/>
  <c r="N698" i="12"/>
  <c r="K698" i="12"/>
  <c r="G698" i="12"/>
  <c r="D698" i="12"/>
  <c r="N697" i="12"/>
  <c r="K697" i="12"/>
  <c r="G697" i="12"/>
  <c r="D697" i="12"/>
  <c r="N696" i="12"/>
  <c r="K696" i="12"/>
  <c r="G696" i="12"/>
  <c r="D696" i="12"/>
  <c r="N695" i="12"/>
  <c r="K695" i="12"/>
  <c r="G695" i="12"/>
  <c r="D695" i="12"/>
  <c r="N694" i="12"/>
  <c r="K694" i="12"/>
  <c r="G694" i="12"/>
  <c r="D694" i="12"/>
  <c r="N693" i="12"/>
  <c r="K693" i="12"/>
  <c r="G693" i="12"/>
  <c r="D693" i="12"/>
  <c r="N692" i="12"/>
  <c r="K692" i="12"/>
  <c r="G692" i="12"/>
  <c r="D692" i="12"/>
  <c r="N691" i="12"/>
  <c r="K691" i="12"/>
  <c r="G691" i="12"/>
  <c r="D691" i="12"/>
  <c r="N690" i="12"/>
  <c r="K690" i="12"/>
  <c r="G690" i="12"/>
  <c r="D690" i="12"/>
  <c r="N689" i="12"/>
  <c r="K689" i="12"/>
  <c r="G689" i="12"/>
  <c r="D689" i="12"/>
  <c r="N688" i="12"/>
  <c r="K688" i="12"/>
  <c r="G688" i="12"/>
  <c r="D688" i="12"/>
  <c r="N687" i="12"/>
  <c r="K687" i="12"/>
  <c r="G687" i="12"/>
  <c r="D687" i="12"/>
  <c r="N686" i="12"/>
  <c r="K686" i="12"/>
  <c r="G686" i="12"/>
  <c r="D686" i="12"/>
  <c r="N685" i="12"/>
  <c r="K685" i="12"/>
  <c r="G685" i="12"/>
  <c r="D685" i="12"/>
  <c r="N684" i="12"/>
  <c r="K684" i="12"/>
  <c r="G684" i="12"/>
  <c r="D684" i="12"/>
  <c r="N683" i="12"/>
  <c r="K683" i="12"/>
  <c r="G683" i="12"/>
  <c r="D683" i="12"/>
  <c r="N682" i="12"/>
  <c r="K682" i="12"/>
  <c r="G682" i="12"/>
  <c r="D682" i="12"/>
  <c r="N681" i="12"/>
  <c r="K681" i="12"/>
  <c r="G681" i="12"/>
  <c r="D681" i="12"/>
  <c r="N680" i="12"/>
  <c r="K680" i="12"/>
  <c r="G680" i="12"/>
  <c r="D680" i="12"/>
  <c r="N679" i="12"/>
  <c r="K679" i="12"/>
  <c r="G679" i="12"/>
  <c r="D679" i="12"/>
  <c r="N678" i="12"/>
  <c r="K678" i="12"/>
  <c r="G678" i="12"/>
  <c r="D678" i="12"/>
  <c r="N677" i="12"/>
  <c r="K677" i="12"/>
  <c r="G677" i="12"/>
  <c r="D677" i="12"/>
  <c r="N676" i="12"/>
  <c r="K676" i="12"/>
  <c r="G676" i="12"/>
  <c r="D676" i="12"/>
  <c r="N675" i="12"/>
  <c r="K675" i="12"/>
  <c r="G675" i="12"/>
  <c r="D675" i="12"/>
  <c r="N674" i="12"/>
  <c r="K674" i="12"/>
  <c r="G674" i="12"/>
  <c r="D674" i="12"/>
  <c r="N673" i="12"/>
  <c r="K673" i="12"/>
  <c r="G673" i="12"/>
  <c r="D673" i="12"/>
  <c r="N672" i="12"/>
  <c r="K672" i="12"/>
  <c r="G672" i="12"/>
  <c r="D672" i="12"/>
  <c r="N671" i="12"/>
  <c r="K671" i="12"/>
  <c r="G671" i="12"/>
  <c r="D671" i="12"/>
  <c r="N670" i="12"/>
  <c r="K670" i="12"/>
  <c r="G670" i="12"/>
  <c r="D670" i="12"/>
  <c r="N669" i="12"/>
  <c r="K669" i="12"/>
  <c r="G669" i="12"/>
  <c r="D669" i="12"/>
  <c r="N668" i="12"/>
  <c r="K668" i="12"/>
  <c r="G668" i="12"/>
  <c r="D668" i="12"/>
  <c r="N667" i="12"/>
  <c r="K667" i="12"/>
  <c r="G667" i="12"/>
  <c r="D667" i="12"/>
  <c r="N666" i="12"/>
  <c r="K666" i="12"/>
  <c r="G666" i="12"/>
  <c r="D666" i="12"/>
  <c r="N665" i="12"/>
  <c r="K665" i="12"/>
  <c r="G665" i="12"/>
  <c r="D665" i="12"/>
  <c r="N664" i="12"/>
  <c r="K664" i="12"/>
  <c r="G664" i="12"/>
  <c r="D664" i="12"/>
  <c r="N663" i="12"/>
  <c r="K663" i="12"/>
  <c r="G663" i="12"/>
  <c r="D663" i="12"/>
  <c r="N662" i="12"/>
  <c r="K662" i="12"/>
  <c r="G662" i="12"/>
  <c r="D662" i="12"/>
  <c r="N661" i="12"/>
  <c r="K661" i="12"/>
  <c r="G661" i="12"/>
  <c r="D661" i="12"/>
  <c r="N660" i="12"/>
  <c r="K660" i="12"/>
  <c r="G660" i="12"/>
  <c r="D660" i="12"/>
  <c r="N659" i="12"/>
  <c r="K659" i="12"/>
  <c r="G659" i="12"/>
  <c r="D659" i="12"/>
  <c r="N658" i="12"/>
  <c r="K658" i="12"/>
  <c r="G658" i="12"/>
  <c r="D658" i="12"/>
  <c r="N657" i="12"/>
  <c r="K657" i="12"/>
  <c r="G657" i="12"/>
  <c r="D657" i="12"/>
  <c r="N656" i="12"/>
  <c r="K656" i="12"/>
  <c r="G656" i="12"/>
  <c r="D656" i="12"/>
  <c r="N655" i="12"/>
  <c r="K655" i="12"/>
  <c r="G655" i="12"/>
  <c r="D655" i="12"/>
  <c r="N654" i="12"/>
  <c r="K654" i="12"/>
  <c r="G654" i="12"/>
  <c r="D654" i="12"/>
  <c r="N653" i="12"/>
  <c r="K653" i="12"/>
  <c r="G653" i="12"/>
  <c r="D653" i="12"/>
  <c r="N652" i="12"/>
  <c r="K652" i="12"/>
  <c r="G652" i="12"/>
  <c r="D652" i="12"/>
  <c r="N651" i="12"/>
  <c r="K651" i="12"/>
  <c r="G651" i="12"/>
  <c r="D651" i="12"/>
  <c r="N650" i="12"/>
  <c r="K650" i="12"/>
  <c r="G650" i="12"/>
  <c r="D650" i="12"/>
  <c r="N649" i="12"/>
  <c r="K649" i="12"/>
  <c r="G649" i="12"/>
  <c r="D649" i="12"/>
  <c r="N648" i="12"/>
  <c r="K648" i="12"/>
  <c r="G648" i="12"/>
  <c r="D648" i="12"/>
  <c r="N647" i="12"/>
  <c r="K647" i="12"/>
  <c r="G647" i="12"/>
  <c r="D647" i="12"/>
  <c r="N646" i="12"/>
  <c r="K646" i="12"/>
  <c r="G646" i="12"/>
  <c r="D646" i="12"/>
  <c r="N645" i="12"/>
  <c r="K645" i="12"/>
  <c r="G645" i="12"/>
  <c r="D645" i="12"/>
  <c r="N644" i="12"/>
  <c r="K644" i="12"/>
  <c r="G644" i="12"/>
  <c r="D644" i="12"/>
  <c r="N643" i="12"/>
  <c r="K643" i="12"/>
  <c r="G643" i="12"/>
  <c r="D643" i="12"/>
  <c r="N642" i="12"/>
  <c r="K642" i="12"/>
  <c r="G642" i="12"/>
  <c r="D642" i="12"/>
  <c r="N641" i="12"/>
  <c r="K641" i="12"/>
  <c r="G641" i="12"/>
  <c r="D641" i="12"/>
  <c r="N640" i="12"/>
  <c r="K640" i="12"/>
  <c r="G640" i="12"/>
  <c r="D640" i="12"/>
  <c r="N639" i="12"/>
  <c r="K639" i="12"/>
  <c r="G639" i="12"/>
  <c r="D639" i="12"/>
  <c r="N638" i="12"/>
  <c r="K638" i="12"/>
  <c r="G638" i="12"/>
  <c r="D638" i="12"/>
  <c r="N637" i="12"/>
  <c r="K637" i="12"/>
  <c r="G637" i="12"/>
  <c r="D637" i="12"/>
  <c r="N636" i="12"/>
  <c r="K636" i="12"/>
  <c r="G636" i="12"/>
  <c r="D636" i="12"/>
  <c r="N635" i="12"/>
  <c r="K635" i="12"/>
  <c r="G635" i="12"/>
  <c r="D635" i="12"/>
  <c r="N634" i="12"/>
  <c r="K634" i="12"/>
  <c r="G634" i="12"/>
  <c r="D634" i="12"/>
  <c r="N633" i="12"/>
  <c r="K633" i="12"/>
  <c r="G633" i="12"/>
  <c r="D633" i="12"/>
  <c r="N632" i="12"/>
  <c r="K632" i="12"/>
  <c r="G632" i="12"/>
  <c r="D632" i="12"/>
  <c r="N631" i="12"/>
  <c r="K631" i="12"/>
  <c r="G631" i="12"/>
  <c r="D631" i="12"/>
  <c r="N630" i="12"/>
  <c r="K630" i="12"/>
  <c r="G630" i="12"/>
  <c r="D630" i="12"/>
  <c r="N629" i="12"/>
  <c r="K629" i="12"/>
  <c r="G629" i="12"/>
  <c r="D629" i="12"/>
  <c r="N628" i="12"/>
  <c r="K628" i="12"/>
  <c r="G628" i="12"/>
  <c r="D628" i="12"/>
  <c r="N627" i="12"/>
  <c r="K627" i="12"/>
  <c r="G627" i="12"/>
  <c r="D627" i="12"/>
  <c r="N626" i="12"/>
  <c r="K626" i="12"/>
  <c r="G626" i="12"/>
  <c r="D626" i="12"/>
  <c r="N625" i="12"/>
  <c r="K625" i="12"/>
  <c r="G625" i="12"/>
  <c r="D625" i="12"/>
  <c r="N624" i="12"/>
  <c r="K624" i="12"/>
  <c r="G624" i="12"/>
  <c r="D624" i="12"/>
  <c r="N623" i="12"/>
  <c r="K623" i="12"/>
  <c r="G623" i="12"/>
  <c r="D623" i="12"/>
  <c r="N622" i="12"/>
  <c r="K622" i="12"/>
  <c r="G622" i="12"/>
  <c r="D622" i="12"/>
  <c r="N621" i="12"/>
  <c r="K621" i="12"/>
  <c r="G621" i="12"/>
  <c r="D621" i="12"/>
  <c r="N620" i="12"/>
  <c r="K620" i="12"/>
  <c r="G620" i="12"/>
  <c r="D620" i="12"/>
  <c r="N619" i="12"/>
  <c r="K619" i="12"/>
  <c r="G619" i="12"/>
  <c r="D619" i="12"/>
  <c r="N618" i="12"/>
  <c r="K618" i="12"/>
  <c r="G618" i="12"/>
  <c r="D618" i="12"/>
  <c r="N617" i="12"/>
  <c r="K617" i="12"/>
  <c r="G617" i="12"/>
  <c r="D617" i="12"/>
  <c r="N616" i="12"/>
  <c r="K616" i="12"/>
  <c r="G616" i="12"/>
  <c r="D616" i="12"/>
  <c r="N615" i="12"/>
  <c r="K615" i="12"/>
  <c r="G615" i="12"/>
  <c r="D615" i="12"/>
  <c r="N614" i="12"/>
  <c r="K614" i="12"/>
  <c r="G614" i="12"/>
  <c r="D614" i="12"/>
  <c r="N613" i="12"/>
  <c r="K613" i="12"/>
  <c r="G613" i="12"/>
  <c r="D613" i="12"/>
  <c r="N612" i="12"/>
  <c r="K612" i="12"/>
  <c r="G612" i="12"/>
  <c r="D612" i="12"/>
  <c r="N611" i="12"/>
  <c r="K611" i="12"/>
  <c r="G611" i="12"/>
  <c r="D611" i="12"/>
  <c r="N610" i="12"/>
  <c r="K610" i="12"/>
  <c r="G610" i="12"/>
  <c r="D610" i="12"/>
  <c r="N609" i="12"/>
  <c r="K609" i="12"/>
  <c r="G609" i="12"/>
  <c r="D609" i="12"/>
  <c r="N608" i="12"/>
  <c r="K608" i="12"/>
  <c r="G608" i="12"/>
  <c r="D608" i="12"/>
  <c r="N607" i="12"/>
  <c r="K607" i="12"/>
  <c r="G607" i="12"/>
  <c r="D607" i="12"/>
  <c r="N606" i="12"/>
  <c r="K606" i="12"/>
  <c r="G606" i="12"/>
  <c r="D606" i="12"/>
  <c r="N605" i="12"/>
  <c r="K605" i="12"/>
  <c r="G605" i="12"/>
  <c r="D605" i="12"/>
  <c r="N604" i="12"/>
  <c r="K604" i="12"/>
  <c r="G604" i="12"/>
  <c r="D604" i="12"/>
  <c r="N603" i="12"/>
  <c r="K603" i="12"/>
  <c r="G603" i="12"/>
  <c r="D603" i="12"/>
  <c r="N602" i="12"/>
  <c r="K602" i="12"/>
  <c r="G602" i="12"/>
  <c r="D602" i="12"/>
  <c r="N601" i="12"/>
  <c r="K601" i="12"/>
  <c r="G601" i="12"/>
  <c r="D601" i="12"/>
  <c r="N600" i="12"/>
  <c r="K600" i="12"/>
  <c r="G600" i="12"/>
  <c r="D600" i="12"/>
  <c r="N599" i="12"/>
  <c r="K599" i="12"/>
  <c r="G599" i="12"/>
  <c r="D599" i="12"/>
  <c r="N598" i="12"/>
  <c r="K598" i="12"/>
  <c r="G598" i="12"/>
  <c r="D598" i="12"/>
  <c r="N597" i="12"/>
  <c r="K597" i="12"/>
  <c r="G597" i="12"/>
  <c r="D597" i="12"/>
  <c r="N596" i="12"/>
  <c r="K596" i="12"/>
  <c r="G596" i="12"/>
  <c r="D596" i="12"/>
  <c r="N595" i="12"/>
  <c r="K595" i="12"/>
  <c r="G595" i="12"/>
  <c r="D595" i="12"/>
  <c r="N594" i="12"/>
  <c r="K594" i="12"/>
  <c r="G594" i="12"/>
  <c r="D594" i="12"/>
  <c r="N593" i="12"/>
  <c r="K593" i="12"/>
  <c r="G593" i="12"/>
  <c r="D593" i="12"/>
  <c r="N592" i="12"/>
  <c r="K592" i="12"/>
  <c r="G592" i="12"/>
  <c r="D592" i="12"/>
  <c r="N591" i="12"/>
  <c r="K591" i="12"/>
  <c r="G591" i="12"/>
  <c r="D591" i="12"/>
  <c r="N590" i="12"/>
  <c r="K590" i="12"/>
  <c r="G590" i="12"/>
  <c r="D590" i="12"/>
  <c r="N589" i="12"/>
  <c r="K589" i="12"/>
  <c r="G589" i="12"/>
  <c r="D589" i="12"/>
  <c r="N588" i="12"/>
  <c r="K588" i="12"/>
  <c r="G588" i="12"/>
  <c r="D588" i="12"/>
  <c r="N587" i="12"/>
  <c r="K587" i="12"/>
  <c r="G587" i="12"/>
  <c r="D587" i="12"/>
  <c r="N586" i="12"/>
  <c r="K586" i="12"/>
  <c r="G586" i="12"/>
  <c r="D586" i="12"/>
  <c r="N585" i="12"/>
  <c r="K585" i="12"/>
  <c r="G585" i="12"/>
  <c r="D585" i="12"/>
  <c r="N584" i="12"/>
  <c r="K584" i="12"/>
  <c r="G584" i="12"/>
  <c r="D584" i="12"/>
  <c r="N583" i="12"/>
  <c r="K583" i="12"/>
  <c r="G583" i="12"/>
  <c r="D583" i="12"/>
  <c r="N582" i="12"/>
  <c r="K582" i="12"/>
  <c r="G582" i="12"/>
  <c r="D582" i="12"/>
  <c r="N581" i="12"/>
  <c r="K581" i="12"/>
  <c r="G581" i="12"/>
  <c r="D581" i="12"/>
  <c r="N580" i="12"/>
  <c r="K580" i="12"/>
  <c r="G580" i="12"/>
  <c r="D580" i="12"/>
  <c r="N579" i="12"/>
  <c r="K579" i="12"/>
  <c r="G579" i="12"/>
  <c r="D579" i="12"/>
  <c r="N578" i="12"/>
  <c r="K578" i="12"/>
  <c r="G578" i="12"/>
  <c r="D578" i="12"/>
  <c r="N577" i="12"/>
  <c r="K577" i="12"/>
  <c r="G577" i="12"/>
  <c r="D577" i="12"/>
  <c r="N576" i="12"/>
  <c r="K576" i="12"/>
  <c r="G576" i="12"/>
  <c r="D576" i="12"/>
  <c r="N575" i="12"/>
  <c r="K575" i="12"/>
  <c r="G575" i="12"/>
  <c r="D575" i="12"/>
  <c r="N574" i="12"/>
  <c r="K574" i="12"/>
  <c r="G574" i="12"/>
  <c r="D574" i="12"/>
  <c r="N573" i="12"/>
  <c r="K573" i="12"/>
  <c r="G573" i="12"/>
  <c r="D573" i="12"/>
  <c r="N572" i="12"/>
  <c r="K572" i="12"/>
  <c r="G572" i="12"/>
  <c r="D572" i="12"/>
  <c r="N571" i="12"/>
  <c r="K571" i="12"/>
  <c r="G571" i="12"/>
  <c r="D571" i="12"/>
  <c r="N570" i="12"/>
  <c r="K570" i="12"/>
  <c r="G570" i="12"/>
  <c r="D570" i="12"/>
  <c r="N569" i="12"/>
  <c r="K569" i="12"/>
  <c r="G569" i="12"/>
  <c r="D569" i="12"/>
  <c r="N568" i="12"/>
  <c r="K568" i="12"/>
  <c r="G568" i="12"/>
  <c r="D568" i="12"/>
  <c r="N567" i="12"/>
  <c r="K567" i="12"/>
  <c r="G567" i="12"/>
  <c r="D567" i="12"/>
  <c r="N566" i="12"/>
  <c r="K566" i="12"/>
  <c r="G566" i="12"/>
  <c r="D566" i="12"/>
  <c r="N565" i="12"/>
  <c r="K565" i="12"/>
  <c r="G565" i="12"/>
  <c r="D565" i="12"/>
  <c r="N564" i="12"/>
  <c r="K564" i="12"/>
  <c r="G564" i="12"/>
  <c r="D564" i="12"/>
  <c r="N563" i="12"/>
  <c r="K563" i="12"/>
  <c r="G563" i="12"/>
  <c r="D563" i="12"/>
  <c r="N562" i="12"/>
  <c r="K562" i="12"/>
  <c r="G562" i="12"/>
  <c r="D562" i="12"/>
  <c r="N561" i="12"/>
  <c r="K561" i="12"/>
  <c r="G561" i="12"/>
  <c r="D561" i="12"/>
  <c r="N560" i="12"/>
  <c r="K560" i="12"/>
  <c r="G560" i="12"/>
  <c r="D560" i="12"/>
  <c r="N559" i="12"/>
  <c r="K559" i="12"/>
  <c r="G559" i="12"/>
  <c r="D559" i="12"/>
  <c r="N558" i="12"/>
  <c r="K558" i="12"/>
  <c r="G558" i="12"/>
  <c r="D558" i="12"/>
  <c r="N557" i="12"/>
  <c r="K557" i="12"/>
  <c r="G557" i="12"/>
  <c r="D557" i="12"/>
  <c r="N556" i="12"/>
  <c r="K556" i="12"/>
  <c r="G556" i="12"/>
  <c r="D556" i="12"/>
  <c r="N555" i="12"/>
  <c r="K555" i="12"/>
  <c r="G555" i="12"/>
  <c r="D555" i="12"/>
  <c r="N554" i="12"/>
  <c r="K554" i="12"/>
  <c r="G554" i="12"/>
  <c r="D554" i="12"/>
  <c r="N553" i="12"/>
  <c r="K553" i="12"/>
  <c r="G553" i="12"/>
  <c r="D553" i="12"/>
  <c r="N552" i="12"/>
  <c r="K552" i="12"/>
  <c r="G552" i="12"/>
  <c r="D552" i="12"/>
  <c r="N551" i="12"/>
  <c r="K551" i="12"/>
  <c r="G551" i="12"/>
  <c r="D551" i="12"/>
  <c r="N550" i="12"/>
  <c r="K550" i="12"/>
  <c r="G550" i="12"/>
  <c r="D550" i="12"/>
  <c r="N549" i="12"/>
  <c r="K549" i="12"/>
  <c r="G549" i="12"/>
  <c r="D549" i="12"/>
  <c r="N548" i="12"/>
  <c r="K548" i="12"/>
  <c r="G548" i="12"/>
  <c r="D548" i="12"/>
  <c r="N547" i="12"/>
  <c r="K547" i="12"/>
  <c r="G547" i="12"/>
  <c r="D547" i="12"/>
  <c r="N546" i="12"/>
  <c r="K546" i="12"/>
  <c r="G546" i="12"/>
  <c r="D546" i="12"/>
  <c r="N545" i="12"/>
  <c r="K545" i="12"/>
  <c r="G545" i="12"/>
  <c r="D545" i="12"/>
  <c r="N544" i="12"/>
  <c r="K544" i="12"/>
  <c r="G544" i="12"/>
  <c r="D544" i="12"/>
  <c r="N543" i="12"/>
  <c r="K543" i="12"/>
  <c r="G543" i="12"/>
  <c r="D543" i="12"/>
  <c r="N542" i="12"/>
  <c r="K542" i="12"/>
  <c r="G542" i="12"/>
  <c r="D542" i="12"/>
  <c r="N541" i="12"/>
  <c r="K541" i="12"/>
  <c r="G541" i="12"/>
  <c r="D541" i="12"/>
  <c r="N540" i="12"/>
  <c r="K540" i="12"/>
  <c r="G540" i="12"/>
  <c r="D540" i="12"/>
  <c r="N539" i="12"/>
  <c r="K539" i="12"/>
  <c r="G539" i="12"/>
  <c r="D539" i="12"/>
  <c r="N538" i="12"/>
  <c r="K538" i="12"/>
  <c r="G538" i="12"/>
  <c r="D538" i="12"/>
  <c r="N537" i="12"/>
  <c r="K537" i="12"/>
  <c r="G537" i="12"/>
  <c r="D537" i="12"/>
  <c r="N536" i="12"/>
  <c r="K536" i="12"/>
  <c r="G536" i="12"/>
  <c r="D536" i="12"/>
  <c r="N535" i="12"/>
  <c r="K535" i="12"/>
  <c r="G535" i="12"/>
  <c r="D535" i="12"/>
  <c r="N534" i="12"/>
  <c r="K534" i="12"/>
  <c r="G534" i="12"/>
  <c r="D534" i="12"/>
  <c r="N533" i="12"/>
  <c r="K533" i="12"/>
  <c r="G533" i="12"/>
  <c r="D533" i="12"/>
  <c r="N532" i="12"/>
  <c r="K532" i="12"/>
  <c r="G532" i="12"/>
  <c r="D532" i="12"/>
  <c r="N531" i="12"/>
  <c r="K531" i="12"/>
  <c r="G531" i="12"/>
  <c r="D531" i="12"/>
  <c r="N530" i="12"/>
  <c r="K530" i="12"/>
  <c r="G530" i="12"/>
  <c r="D530" i="12"/>
  <c r="N529" i="12"/>
  <c r="K529" i="12"/>
  <c r="G529" i="12"/>
  <c r="D529" i="12"/>
  <c r="N528" i="12"/>
  <c r="K528" i="12"/>
  <c r="G528" i="12"/>
  <c r="D528" i="12"/>
  <c r="N527" i="12"/>
  <c r="K527" i="12"/>
  <c r="G527" i="12"/>
  <c r="D527" i="12"/>
  <c r="N526" i="12"/>
  <c r="K526" i="12"/>
  <c r="G526" i="12"/>
  <c r="D526" i="12"/>
  <c r="N525" i="12"/>
  <c r="K525" i="12"/>
  <c r="G525" i="12"/>
  <c r="D525" i="12"/>
  <c r="N524" i="12"/>
  <c r="K524" i="12"/>
  <c r="G524" i="12"/>
  <c r="D524" i="12"/>
  <c r="N523" i="12"/>
  <c r="K523" i="12"/>
  <c r="G523" i="12"/>
  <c r="D523" i="12"/>
  <c r="N522" i="12"/>
  <c r="K522" i="12"/>
  <c r="G522" i="12"/>
  <c r="D522" i="12"/>
  <c r="N521" i="12"/>
  <c r="K521" i="12"/>
  <c r="G521" i="12"/>
  <c r="D521" i="12"/>
  <c r="N520" i="12"/>
  <c r="K520" i="12"/>
  <c r="G520" i="12"/>
  <c r="D520" i="12"/>
  <c r="N519" i="12"/>
  <c r="K519" i="12"/>
  <c r="G519" i="12"/>
  <c r="D519" i="12"/>
  <c r="N518" i="12"/>
  <c r="K518" i="12"/>
  <c r="G518" i="12"/>
  <c r="D518" i="12"/>
  <c r="N517" i="12"/>
  <c r="K517" i="12"/>
  <c r="G517" i="12"/>
  <c r="D517" i="12"/>
  <c r="N516" i="12"/>
  <c r="K516" i="12"/>
  <c r="G516" i="12"/>
  <c r="D516" i="12"/>
  <c r="N515" i="12"/>
  <c r="K515" i="12"/>
  <c r="G515" i="12"/>
  <c r="D515" i="12"/>
  <c r="N514" i="12"/>
  <c r="K514" i="12"/>
  <c r="G514" i="12"/>
  <c r="D514" i="12"/>
  <c r="N513" i="12"/>
  <c r="K513" i="12"/>
  <c r="G513" i="12"/>
  <c r="D513" i="12"/>
  <c r="N512" i="12"/>
  <c r="K512" i="12"/>
  <c r="G512" i="12"/>
  <c r="D512" i="12"/>
  <c r="N511" i="12"/>
  <c r="K511" i="12"/>
  <c r="G511" i="12"/>
  <c r="D511" i="12"/>
  <c r="N510" i="12"/>
  <c r="K510" i="12"/>
  <c r="G510" i="12"/>
  <c r="D510" i="12"/>
  <c r="N509" i="12"/>
  <c r="K509" i="12"/>
  <c r="G509" i="12"/>
  <c r="D509" i="12"/>
  <c r="N508" i="12"/>
  <c r="K508" i="12"/>
  <c r="G508" i="12"/>
  <c r="D508" i="12"/>
  <c r="N507" i="12"/>
  <c r="K507" i="12"/>
  <c r="G507" i="12"/>
  <c r="D507" i="12"/>
  <c r="N506" i="12"/>
  <c r="K506" i="12"/>
  <c r="G506" i="12"/>
  <c r="D506" i="12"/>
  <c r="N505" i="12"/>
  <c r="K505" i="12"/>
  <c r="G505" i="12"/>
  <c r="D505" i="12"/>
  <c r="N504" i="12"/>
  <c r="K504" i="12"/>
  <c r="G504" i="12"/>
  <c r="D504" i="12"/>
  <c r="N503" i="12"/>
  <c r="K503" i="12"/>
  <c r="G503" i="12"/>
  <c r="D503" i="12"/>
  <c r="N502" i="12"/>
  <c r="K502" i="12"/>
  <c r="G502" i="12"/>
  <c r="D502" i="12"/>
  <c r="N501" i="12"/>
  <c r="K501" i="12"/>
  <c r="G501" i="12"/>
  <c r="D501" i="12"/>
  <c r="N500" i="12"/>
  <c r="K500" i="12"/>
  <c r="G500" i="12"/>
  <c r="D500" i="12"/>
  <c r="N499" i="12"/>
  <c r="K499" i="12"/>
  <c r="G499" i="12"/>
  <c r="D499" i="12"/>
  <c r="N498" i="12"/>
  <c r="K498" i="12"/>
  <c r="G498" i="12"/>
  <c r="D498" i="12"/>
  <c r="N497" i="12"/>
  <c r="K497" i="12"/>
  <c r="G497" i="12"/>
  <c r="D497" i="12"/>
  <c r="N496" i="12"/>
  <c r="K496" i="12"/>
  <c r="G496" i="12"/>
  <c r="D496" i="12"/>
  <c r="N495" i="12"/>
  <c r="K495" i="12"/>
  <c r="G495" i="12"/>
  <c r="D495" i="12"/>
  <c r="N494" i="12"/>
  <c r="K494" i="12"/>
  <c r="G494" i="12"/>
  <c r="D494" i="12"/>
  <c r="N493" i="12"/>
  <c r="K493" i="12"/>
  <c r="G493" i="12"/>
  <c r="D493" i="12"/>
  <c r="N492" i="12"/>
  <c r="K492" i="12"/>
  <c r="G492" i="12"/>
  <c r="D492" i="12"/>
  <c r="N491" i="12"/>
  <c r="K491" i="12"/>
  <c r="G491" i="12"/>
  <c r="D491" i="12"/>
  <c r="N490" i="12"/>
  <c r="K490" i="12"/>
  <c r="G490" i="12"/>
  <c r="D490" i="12"/>
  <c r="N489" i="12"/>
  <c r="K489" i="12"/>
  <c r="G489" i="12"/>
  <c r="D489" i="12"/>
  <c r="N488" i="12"/>
  <c r="K488" i="12"/>
  <c r="G488" i="12"/>
  <c r="D488" i="12"/>
  <c r="N487" i="12"/>
  <c r="K487" i="12"/>
  <c r="G487" i="12"/>
  <c r="D487" i="12"/>
  <c r="N486" i="12"/>
  <c r="K486" i="12"/>
  <c r="G486" i="12"/>
  <c r="D486" i="12"/>
  <c r="N485" i="12"/>
  <c r="K485" i="12"/>
  <c r="G485" i="12"/>
  <c r="D485" i="12"/>
  <c r="N484" i="12"/>
  <c r="K484" i="12"/>
  <c r="G484" i="12"/>
  <c r="D484" i="12"/>
  <c r="N483" i="12"/>
  <c r="K483" i="12"/>
  <c r="G483" i="12"/>
  <c r="D483" i="12"/>
  <c r="N482" i="12"/>
  <c r="K482" i="12"/>
  <c r="G482" i="12"/>
  <c r="D482" i="12"/>
  <c r="N481" i="12"/>
  <c r="K481" i="12"/>
  <c r="G481" i="12"/>
  <c r="D481" i="12"/>
  <c r="N480" i="12"/>
  <c r="K480" i="12"/>
  <c r="G480" i="12"/>
  <c r="D480" i="12"/>
  <c r="N479" i="12"/>
  <c r="K479" i="12"/>
  <c r="G479" i="12"/>
  <c r="D479" i="12"/>
  <c r="N478" i="12"/>
  <c r="K478" i="12"/>
  <c r="G478" i="12"/>
  <c r="D478" i="12"/>
  <c r="N477" i="12"/>
  <c r="K477" i="12"/>
  <c r="G477" i="12"/>
  <c r="D477" i="12"/>
  <c r="N476" i="12"/>
  <c r="K476" i="12"/>
  <c r="G476" i="12"/>
  <c r="D476" i="12"/>
  <c r="N475" i="12"/>
  <c r="K475" i="12"/>
  <c r="G475" i="12"/>
  <c r="D475" i="12"/>
  <c r="N474" i="12"/>
  <c r="K474" i="12"/>
  <c r="G474" i="12"/>
  <c r="D474" i="12"/>
  <c r="N473" i="12"/>
  <c r="K473" i="12"/>
  <c r="G473" i="12"/>
  <c r="D473" i="12"/>
  <c r="N472" i="12"/>
  <c r="K472" i="12"/>
  <c r="G472" i="12"/>
  <c r="D472" i="12"/>
  <c r="N471" i="12"/>
  <c r="K471" i="12"/>
  <c r="G471" i="12"/>
  <c r="D471" i="12"/>
  <c r="N470" i="12"/>
  <c r="K470" i="12"/>
  <c r="G470" i="12"/>
  <c r="D470" i="12"/>
  <c r="N469" i="12"/>
  <c r="K469" i="12"/>
  <c r="G469" i="12"/>
  <c r="D469" i="12"/>
  <c r="N468" i="12"/>
  <c r="K468" i="12"/>
  <c r="G468" i="12"/>
  <c r="D468" i="12"/>
  <c r="N467" i="12"/>
  <c r="K467" i="12"/>
  <c r="G467" i="12"/>
  <c r="D467" i="12"/>
  <c r="N466" i="12"/>
  <c r="K466" i="12"/>
  <c r="G466" i="12"/>
  <c r="D466" i="12"/>
  <c r="N465" i="12"/>
  <c r="K465" i="12"/>
  <c r="G465" i="12"/>
  <c r="D465" i="12"/>
  <c r="N464" i="12"/>
  <c r="K464" i="12"/>
  <c r="G464" i="12"/>
  <c r="D464" i="12"/>
  <c r="N463" i="12"/>
  <c r="K463" i="12"/>
  <c r="G463" i="12"/>
  <c r="D463" i="12"/>
  <c r="N462" i="12"/>
  <c r="K462" i="12"/>
  <c r="G462" i="12"/>
  <c r="D462" i="12"/>
  <c r="N461" i="12"/>
  <c r="K461" i="12"/>
  <c r="G461" i="12"/>
  <c r="D461" i="12"/>
  <c r="N460" i="12"/>
  <c r="K460" i="12"/>
  <c r="G460" i="12"/>
  <c r="D460" i="12"/>
  <c r="N459" i="12"/>
  <c r="K459" i="12"/>
  <c r="G459" i="12"/>
  <c r="D459" i="12"/>
  <c r="N458" i="12"/>
  <c r="K458" i="12"/>
  <c r="G458" i="12"/>
  <c r="D458" i="12"/>
  <c r="N457" i="12"/>
  <c r="K457" i="12"/>
  <c r="G457" i="12"/>
  <c r="D457" i="12"/>
  <c r="N456" i="12"/>
  <c r="K456" i="12"/>
  <c r="G456" i="12"/>
  <c r="D456" i="12"/>
  <c r="N455" i="12"/>
  <c r="K455" i="12"/>
  <c r="G455" i="12"/>
  <c r="D455" i="12"/>
  <c r="N454" i="12"/>
  <c r="K454" i="12"/>
  <c r="G454" i="12"/>
  <c r="D454" i="12"/>
  <c r="N453" i="12"/>
  <c r="K453" i="12"/>
  <c r="G453" i="12"/>
  <c r="D453" i="12"/>
  <c r="N452" i="12"/>
  <c r="K452" i="12"/>
  <c r="G452" i="12"/>
  <c r="D452" i="12"/>
  <c r="N451" i="12"/>
  <c r="K451" i="12"/>
  <c r="G451" i="12"/>
  <c r="D451" i="12"/>
  <c r="N450" i="12"/>
  <c r="K450" i="12"/>
  <c r="G450" i="12"/>
  <c r="D450" i="12"/>
  <c r="N449" i="12"/>
  <c r="K449" i="12"/>
  <c r="G449" i="12"/>
  <c r="D449" i="12"/>
  <c r="N448" i="12"/>
  <c r="K448" i="12"/>
  <c r="G448" i="12"/>
  <c r="D448" i="12"/>
  <c r="N447" i="12"/>
  <c r="K447" i="12"/>
  <c r="G447" i="12"/>
  <c r="D447" i="12"/>
  <c r="N446" i="12"/>
  <c r="K446" i="12"/>
  <c r="G446" i="12"/>
  <c r="D446" i="12"/>
  <c r="N445" i="12"/>
  <c r="K445" i="12"/>
  <c r="G445" i="12"/>
  <c r="D445" i="12"/>
  <c r="N444" i="12"/>
  <c r="K444" i="12"/>
  <c r="G444" i="12"/>
  <c r="D444" i="12"/>
  <c r="N443" i="12"/>
  <c r="K443" i="12"/>
  <c r="G443" i="12"/>
  <c r="D443" i="12"/>
  <c r="N442" i="12"/>
  <c r="K442" i="12"/>
  <c r="G442" i="12"/>
  <c r="D442" i="12"/>
  <c r="N441" i="12"/>
  <c r="K441" i="12"/>
  <c r="G441" i="12"/>
  <c r="D441" i="12"/>
  <c r="N440" i="12"/>
  <c r="K440" i="12"/>
  <c r="G440" i="12"/>
  <c r="D440" i="12"/>
  <c r="N439" i="12"/>
  <c r="K439" i="12"/>
  <c r="G439" i="12"/>
  <c r="D439" i="12"/>
  <c r="N438" i="12"/>
  <c r="K438" i="12"/>
  <c r="G438" i="12"/>
  <c r="D438" i="12"/>
  <c r="N437" i="12"/>
  <c r="K437" i="12"/>
  <c r="G437" i="12"/>
  <c r="D437" i="12"/>
  <c r="N436" i="12"/>
  <c r="K436" i="12"/>
  <c r="G436" i="12"/>
  <c r="D436" i="12"/>
  <c r="N435" i="12"/>
  <c r="K435" i="12"/>
  <c r="G435" i="12"/>
  <c r="D435" i="12"/>
  <c r="N434" i="12"/>
  <c r="K434" i="12"/>
  <c r="G434" i="12"/>
  <c r="D434" i="12"/>
  <c r="N433" i="12"/>
  <c r="K433" i="12"/>
  <c r="G433" i="12"/>
  <c r="D433" i="12"/>
  <c r="N432" i="12"/>
  <c r="K432" i="12"/>
  <c r="G432" i="12"/>
  <c r="D432" i="12"/>
  <c r="N431" i="12"/>
  <c r="K431" i="12"/>
  <c r="G431" i="12"/>
  <c r="D431" i="12"/>
  <c r="N430" i="12"/>
  <c r="K430" i="12"/>
  <c r="G430" i="12"/>
  <c r="D430" i="12"/>
  <c r="N429" i="12"/>
  <c r="K429" i="12"/>
  <c r="G429" i="12"/>
  <c r="D429" i="12"/>
  <c r="N428" i="12"/>
  <c r="K428" i="12"/>
  <c r="G428" i="12"/>
  <c r="D428" i="12"/>
  <c r="N427" i="12"/>
  <c r="K427" i="12"/>
  <c r="G427" i="12"/>
  <c r="D427" i="12"/>
  <c r="N426" i="12"/>
  <c r="K426" i="12"/>
  <c r="G426" i="12"/>
  <c r="D426" i="12"/>
  <c r="N425" i="12"/>
  <c r="K425" i="12"/>
  <c r="G425" i="12"/>
  <c r="D425" i="12"/>
  <c r="N424" i="12"/>
  <c r="K424" i="12"/>
  <c r="G424" i="12"/>
  <c r="D424" i="12"/>
  <c r="N423" i="12"/>
  <c r="K423" i="12"/>
  <c r="G423" i="12"/>
  <c r="D423" i="12"/>
  <c r="N422" i="12"/>
  <c r="K422" i="12"/>
  <c r="G422" i="12"/>
  <c r="D422" i="12"/>
  <c r="N421" i="12"/>
  <c r="K421" i="12"/>
  <c r="G421" i="12"/>
  <c r="D421" i="12"/>
  <c r="N420" i="12"/>
  <c r="K420" i="12"/>
  <c r="G420" i="12"/>
  <c r="D420" i="12"/>
  <c r="N419" i="12"/>
  <c r="K419" i="12"/>
  <c r="G419" i="12"/>
  <c r="D419" i="12"/>
  <c r="N418" i="12"/>
  <c r="K418" i="12"/>
  <c r="G418" i="12"/>
  <c r="D418" i="12"/>
  <c r="N417" i="12"/>
  <c r="K417" i="12"/>
  <c r="G417" i="12"/>
  <c r="D417" i="12"/>
  <c r="N416" i="12"/>
  <c r="K416" i="12"/>
  <c r="G416" i="12"/>
  <c r="D416" i="12"/>
  <c r="N415" i="12"/>
  <c r="K415" i="12"/>
  <c r="G415" i="12"/>
  <c r="D415" i="12"/>
  <c r="N414" i="12"/>
  <c r="K414" i="12"/>
  <c r="G414" i="12"/>
  <c r="D414" i="12"/>
  <c r="N413" i="12"/>
  <c r="K413" i="12"/>
  <c r="G413" i="12"/>
  <c r="D413" i="12"/>
  <c r="N412" i="12"/>
  <c r="K412" i="12"/>
  <c r="G412" i="12"/>
  <c r="D412" i="12"/>
  <c r="N411" i="12"/>
  <c r="K411" i="12"/>
  <c r="G411" i="12"/>
  <c r="D411" i="12"/>
  <c r="N410" i="12"/>
  <c r="K410" i="12"/>
  <c r="G410" i="12"/>
  <c r="D410" i="12"/>
  <c r="N409" i="12"/>
  <c r="K409" i="12"/>
  <c r="G409" i="12"/>
  <c r="D409" i="12"/>
  <c r="N408" i="12"/>
  <c r="K408" i="12"/>
  <c r="G408" i="12"/>
  <c r="D408" i="12"/>
  <c r="N407" i="12"/>
  <c r="K407" i="12"/>
  <c r="G407" i="12"/>
  <c r="D407" i="12"/>
  <c r="N406" i="12"/>
  <c r="K406" i="12"/>
  <c r="G406" i="12"/>
  <c r="D406" i="12"/>
  <c r="N405" i="12"/>
  <c r="K405" i="12"/>
  <c r="G405" i="12"/>
  <c r="D405" i="12"/>
  <c r="N404" i="12"/>
  <c r="K404" i="12"/>
  <c r="G404" i="12"/>
  <c r="D404" i="12"/>
  <c r="N403" i="12"/>
  <c r="K403" i="12"/>
  <c r="G403" i="12"/>
  <c r="D403" i="12"/>
  <c r="N402" i="12"/>
  <c r="K402" i="12"/>
  <c r="G402" i="12"/>
  <c r="D402" i="12"/>
  <c r="N401" i="12"/>
  <c r="K401" i="12"/>
  <c r="G401" i="12"/>
  <c r="D401" i="12"/>
  <c r="N400" i="12"/>
  <c r="K400" i="12"/>
  <c r="G400" i="12"/>
  <c r="D400" i="12"/>
  <c r="N399" i="12"/>
  <c r="K399" i="12"/>
  <c r="G399" i="12"/>
  <c r="D399" i="12"/>
  <c r="N398" i="12"/>
  <c r="K398" i="12"/>
  <c r="G398" i="12"/>
  <c r="D398" i="12"/>
  <c r="N397" i="12"/>
  <c r="K397" i="12"/>
  <c r="G397" i="12"/>
  <c r="D397" i="12"/>
  <c r="N396" i="12"/>
  <c r="K396" i="12"/>
  <c r="G396" i="12"/>
  <c r="D396" i="12"/>
  <c r="N395" i="12"/>
  <c r="K395" i="12"/>
  <c r="G395" i="12"/>
  <c r="D395" i="12"/>
  <c r="N394" i="12"/>
  <c r="K394" i="12"/>
  <c r="G394" i="12"/>
  <c r="D394" i="12"/>
  <c r="N393" i="12"/>
  <c r="K393" i="12"/>
  <c r="G393" i="12"/>
  <c r="D393" i="12"/>
  <c r="N392" i="12"/>
  <c r="K392" i="12"/>
  <c r="G392" i="12"/>
  <c r="D392" i="12"/>
  <c r="N391" i="12"/>
  <c r="K391" i="12"/>
  <c r="G391" i="12"/>
  <c r="D391" i="12"/>
  <c r="N390" i="12"/>
  <c r="K390" i="12"/>
  <c r="G390" i="12"/>
  <c r="D390" i="12"/>
  <c r="N389" i="12"/>
  <c r="K389" i="12"/>
  <c r="G389" i="12"/>
  <c r="D389" i="12"/>
  <c r="N388" i="12"/>
  <c r="K388" i="12"/>
  <c r="G388" i="12"/>
  <c r="D388" i="12"/>
  <c r="N387" i="12"/>
  <c r="K387" i="12"/>
  <c r="G387" i="12"/>
  <c r="D387" i="12"/>
  <c r="N386" i="12"/>
  <c r="K386" i="12"/>
  <c r="G386" i="12"/>
  <c r="D386" i="12"/>
  <c r="N385" i="12"/>
  <c r="K385" i="12"/>
  <c r="G385" i="12"/>
  <c r="D385" i="12"/>
  <c r="N384" i="12"/>
  <c r="K384" i="12"/>
  <c r="G384" i="12"/>
  <c r="D384" i="12"/>
  <c r="N383" i="12"/>
  <c r="K383" i="12"/>
  <c r="G383" i="12"/>
  <c r="D383" i="12"/>
  <c r="N382" i="12"/>
  <c r="K382" i="12"/>
  <c r="G382" i="12"/>
  <c r="D382" i="12"/>
  <c r="N381" i="12"/>
  <c r="K381" i="12"/>
  <c r="G381" i="12"/>
  <c r="D381" i="12"/>
  <c r="N380" i="12"/>
  <c r="K380" i="12"/>
  <c r="G380" i="12"/>
  <c r="D380" i="12"/>
  <c r="N379" i="12"/>
  <c r="K379" i="12"/>
  <c r="G379" i="12"/>
  <c r="D379" i="12"/>
  <c r="N378" i="12"/>
  <c r="K378" i="12"/>
  <c r="G378" i="12"/>
  <c r="D378" i="12"/>
  <c r="N377" i="12"/>
  <c r="K377" i="12"/>
  <c r="G377" i="12"/>
  <c r="D377" i="12"/>
  <c r="N376" i="12"/>
  <c r="K376" i="12"/>
  <c r="G376" i="12"/>
  <c r="D376" i="12"/>
  <c r="N375" i="12"/>
  <c r="K375" i="12"/>
  <c r="G375" i="12"/>
  <c r="D375" i="12"/>
  <c r="N374" i="12"/>
  <c r="K374" i="12"/>
  <c r="G374" i="12"/>
  <c r="D374" i="12"/>
  <c r="N373" i="12"/>
  <c r="K373" i="12"/>
  <c r="G373" i="12"/>
  <c r="D373" i="12"/>
  <c r="N372" i="12"/>
  <c r="K372" i="12"/>
  <c r="G372" i="12"/>
  <c r="D372" i="12"/>
  <c r="N371" i="12"/>
  <c r="K371" i="12"/>
  <c r="G371" i="12"/>
  <c r="D371" i="12"/>
  <c r="N370" i="12"/>
  <c r="K370" i="12"/>
  <c r="G370" i="12"/>
  <c r="D370" i="12"/>
  <c r="N369" i="12"/>
  <c r="K369" i="12"/>
  <c r="G369" i="12"/>
  <c r="D369" i="12"/>
  <c r="N368" i="12"/>
  <c r="K368" i="12"/>
  <c r="G368" i="12"/>
  <c r="D368" i="12"/>
  <c r="N367" i="12"/>
  <c r="K367" i="12"/>
  <c r="G367" i="12"/>
  <c r="D367" i="12"/>
  <c r="N366" i="12"/>
  <c r="K366" i="12"/>
  <c r="G366" i="12"/>
  <c r="D366" i="12"/>
  <c r="N365" i="12"/>
  <c r="K365" i="12"/>
  <c r="G365" i="12"/>
  <c r="D365" i="12"/>
  <c r="N364" i="12"/>
  <c r="K364" i="12"/>
  <c r="G364" i="12"/>
  <c r="D364" i="12"/>
  <c r="N363" i="12"/>
  <c r="K363" i="12"/>
  <c r="G363" i="12"/>
  <c r="D363" i="12"/>
  <c r="N362" i="12"/>
  <c r="K362" i="12"/>
  <c r="G362" i="12"/>
  <c r="D362" i="12"/>
  <c r="N361" i="12"/>
  <c r="K361" i="12"/>
  <c r="G361" i="12"/>
  <c r="D361" i="12"/>
  <c r="N360" i="12"/>
  <c r="K360" i="12"/>
  <c r="G360" i="12"/>
  <c r="D360" i="12"/>
  <c r="N359" i="12"/>
  <c r="K359" i="12"/>
  <c r="G359" i="12"/>
  <c r="D359" i="12"/>
  <c r="N358" i="12"/>
  <c r="K358" i="12"/>
  <c r="G358" i="12"/>
  <c r="D358" i="12"/>
  <c r="N357" i="12"/>
  <c r="K357" i="12"/>
  <c r="G357" i="12"/>
  <c r="D357" i="12"/>
  <c r="N356" i="12"/>
  <c r="K356" i="12"/>
  <c r="G356" i="12"/>
  <c r="D356" i="12"/>
  <c r="N355" i="12"/>
  <c r="K355" i="12"/>
  <c r="G355" i="12"/>
  <c r="D355" i="12"/>
  <c r="N354" i="12"/>
  <c r="K354" i="12"/>
  <c r="G354" i="12"/>
  <c r="D354" i="12"/>
  <c r="N353" i="12"/>
  <c r="K353" i="12"/>
  <c r="G353" i="12"/>
  <c r="D353" i="12"/>
  <c r="N352" i="12"/>
  <c r="K352" i="12"/>
  <c r="G352" i="12"/>
  <c r="D352" i="12"/>
  <c r="N351" i="12"/>
  <c r="K351" i="12"/>
  <c r="G351" i="12"/>
  <c r="D351" i="12"/>
  <c r="N350" i="12"/>
  <c r="K350" i="12"/>
  <c r="G350" i="12"/>
  <c r="D350" i="12"/>
  <c r="N349" i="12"/>
  <c r="K349" i="12"/>
  <c r="G349" i="12"/>
  <c r="D349" i="12"/>
  <c r="N348" i="12"/>
  <c r="K348" i="12"/>
  <c r="G348" i="12"/>
  <c r="D348" i="12"/>
  <c r="N347" i="12"/>
  <c r="K347" i="12"/>
  <c r="G347" i="12"/>
  <c r="D347" i="12"/>
  <c r="N346" i="12"/>
  <c r="K346" i="12"/>
  <c r="G346" i="12"/>
  <c r="D346" i="12"/>
  <c r="N345" i="12"/>
  <c r="K345" i="12"/>
  <c r="G345" i="12"/>
  <c r="D345" i="12"/>
  <c r="N344" i="12"/>
  <c r="K344" i="12"/>
  <c r="G344" i="12"/>
  <c r="D344" i="12"/>
  <c r="N343" i="12"/>
  <c r="K343" i="12"/>
  <c r="G343" i="12"/>
  <c r="D343" i="12"/>
  <c r="N342" i="12"/>
  <c r="K342" i="12"/>
  <c r="G342" i="12"/>
  <c r="D342" i="12"/>
  <c r="N341" i="12"/>
  <c r="K341" i="12"/>
  <c r="G341" i="12"/>
  <c r="D341" i="12"/>
  <c r="N340" i="12"/>
  <c r="K340" i="12"/>
  <c r="G340" i="12"/>
  <c r="D340" i="12"/>
  <c r="N339" i="12"/>
  <c r="K339" i="12"/>
  <c r="G339" i="12"/>
  <c r="D339" i="12"/>
  <c r="N338" i="12"/>
  <c r="K338" i="12"/>
  <c r="G338" i="12"/>
  <c r="D338" i="12"/>
  <c r="N337" i="12"/>
  <c r="K337" i="12"/>
  <c r="G337" i="12"/>
  <c r="D337" i="12"/>
  <c r="N336" i="12"/>
  <c r="K336" i="12"/>
  <c r="G336" i="12"/>
  <c r="D336" i="12"/>
  <c r="N335" i="12"/>
  <c r="K335" i="12"/>
  <c r="G335" i="12"/>
  <c r="D335" i="12"/>
  <c r="N334" i="12"/>
  <c r="K334" i="12"/>
  <c r="G334" i="12"/>
  <c r="D334" i="12"/>
  <c r="N333" i="12"/>
  <c r="K333" i="12"/>
  <c r="G333" i="12"/>
  <c r="D333" i="12"/>
  <c r="N332" i="12"/>
  <c r="K332" i="12"/>
  <c r="G332" i="12"/>
  <c r="D332" i="12"/>
  <c r="N331" i="12"/>
  <c r="K331" i="12"/>
  <c r="G331" i="12"/>
  <c r="D331" i="12"/>
  <c r="N330" i="12"/>
  <c r="K330" i="12"/>
  <c r="G330" i="12"/>
  <c r="D330" i="12"/>
  <c r="N329" i="12"/>
  <c r="K329" i="12"/>
  <c r="G329" i="12"/>
  <c r="D329" i="12"/>
  <c r="N328" i="12"/>
  <c r="K328" i="12"/>
  <c r="G328" i="12"/>
  <c r="D328" i="12"/>
  <c r="N327" i="12"/>
  <c r="K327" i="12"/>
  <c r="G327" i="12"/>
  <c r="D327" i="12"/>
  <c r="N326" i="12"/>
  <c r="K326" i="12"/>
  <c r="G326" i="12"/>
  <c r="D326" i="12"/>
  <c r="N325" i="12"/>
  <c r="K325" i="12"/>
  <c r="G325" i="12"/>
  <c r="D325" i="12"/>
  <c r="N324" i="12"/>
  <c r="K324" i="12"/>
  <c r="G324" i="12"/>
  <c r="D324" i="12"/>
  <c r="N323" i="12"/>
  <c r="K323" i="12"/>
  <c r="G323" i="12"/>
  <c r="D323" i="12"/>
  <c r="N322" i="12"/>
  <c r="K322" i="12"/>
  <c r="G322" i="12"/>
  <c r="D322" i="12"/>
  <c r="N321" i="12"/>
  <c r="K321" i="12"/>
  <c r="G321" i="12"/>
  <c r="D321" i="12"/>
  <c r="N320" i="12"/>
  <c r="K320" i="12"/>
  <c r="G320" i="12"/>
  <c r="D320" i="12"/>
  <c r="N319" i="12"/>
  <c r="K319" i="12"/>
  <c r="G319" i="12"/>
  <c r="D319" i="12"/>
  <c r="N318" i="12"/>
  <c r="K318" i="12"/>
  <c r="G318" i="12"/>
  <c r="D318" i="12"/>
  <c r="N317" i="12"/>
  <c r="K317" i="12"/>
  <c r="G317" i="12"/>
  <c r="D317" i="12"/>
  <c r="N316" i="12"/>
  <c r="K316" i="12"/>
  <c r="G316" i="12"/>
  <c r="D316" i="12"/>
  <c r="N315" i="12"/>
  <c r="K315" i="12"/>
  <c r="G315" i="12"/>
  <c r="D315" i="12"/>
  <c r="N314" i="12"/>
  <c r="K314" i="12"/>
  <c r="G314" i="12"/>
  <c r="D314" i="12"/>
  <c r="N313" i="12"/>
  <c r="K313" i="12"/>
  <c r="G313" i="12"/>
  <c r="D313" i="12"/>
  <c r="N312" i="12"/>
  <c r="K312" i="12"/>
  <c r="G312" i="12"/>
  <c r="D312" i="12"/>
  <c r="N311" i="12"/>
  <c r="K311" i="12"/>
  <c r="G311" i="12"/>
  <c r="D311" i="12"/>
  <c r="N310" i="12"/>
  <c r="K310" i="12"/>
  <c r="G310" i="12"/>
  <c r="D310" i="12"/>
  <c r="N309" i="12"/>
  <c r="K309" i="12"/>
  <c r="G309" i="12"/>
  <c r="D309" i="12"/>
  <c r="N308" i="12"/>
  <c r="K308" i="12"/>
  <c r="G308" i="12"/>
  <c r="D308" i="12"/>
  <c r="N307" i="12"/>
  <c r="K307" i="12"/>
  <c r="G307" i="12"/>
  <c r="D307" i="12"/>
  <c r="N306" i="12"/>
  <c r="K306" i="12"/>
  <c r="G306" i="12"/>
  <c r="D306" i="12"/>
  <c r="N305" i="12"/>
  <c r="K305" i="12"/>
  <c r="G305" i="12"/>
  <c r="D305" i="12"/>
  <c r="N304" i="12"/>
  <c r="K304" i="12"/>
  <c r="G304" i="12"/>
  <c r="D304" i="12"/>
  <c r="N303" i="12"/>
  <c r="K303" i="12"/>
  <c r="G303" i="12"/>
  <c r="D303" i="12"/>
  <c r="N302" i="12"/>
  <c r="K302" i="12"/>
  <c r="G302" i="12"/>
  <c r="D302" i="12"/>
  <c r="N301" i="12"/>
  <c r="K301" i="12"/>
  <c r="G301" i="12"/>
  <c r="D301" i="12"/>
  <c r="N300" i="12"/>
  <c r="K300" i="12"/>
  <c r="G300" i="12"/>
  <c r="D300" i="12"/>
  <c r="N299" i="12"/>
  <c r="K299" i="12"/>
  <c r="G299" i="12"/>
  <c r="D299" i="12"/>
  <c r="N298" i="12"/>
  <c r="K298" i="12"/>
  <c r="G298" i="12"/>
  <c r="D298" i="12"/>
  <c r="N297" i="12"/>
  <c r="K297" i="12"/>
  <c r="G297" i="12"/>
  <c r="D297" i="12"/>
  <c r="N296" i="12"/>
  <c r="K296" i="12"/>
  <c r="G296" i="12"/>
  <c r="D296" i="12"/>
  <c r="N295" i="12"/>
  <c r="K295" i="12"/>
  <c r="G295" i="12"/>
  <c r="D295" i="12"/>
  <c r="N294" i="12"/>
  <c r="K294" i="12"/>
  <c r="G294" i="12"/>
  <c r="D294" i="12"/>
  <c r="N293" i="12"/>
  <c r="K293" i="12"/>
  <c r="G293" i="12"/>
  <c r="D293" i="12"/>
  <c r="N292" i="12"/>
  <c r="K292" i="12"/>
  <c r="G292" i="12"/>
  <c r="D292" i="12"/>
  <c r="N291" i="12"/>
  <c r="K291" i="12"/>
  <c r="G291" i="12"/>
  <c r="D291" i="12"/>
  <c r="N290" i="12"/>
  <c r="K290" i="12"/>
  <c r="G290" i="12"/>
  <c r="D290" i="12"/>
  <c r="N289" i="12"/>
  <c r="K289" i="12"/>
  <c r="G289" i="12"/>
  <c r="D289" i="12"/>
  <c r="N288" i="12"/>
  <c r="K288" i="12"/>
  <c r="G288" i="12"/>
  <c r="D288" i="12"/>
  <c r="N287" i="12"/>
  <c r="K287" i="12"/>
  <c r="G287" i="12"/>
  <c r="D287" i="12"/>
  <c r="N286" i="12"/>
  <c r="K286" i="12"/>
  <c r="G286" i="12"/>
  <c r="D286" i="12"/>
  <c r="N285" i="12"/>
  <c r="K285" i="12"/>
  <c r="G285" i="12"/>
  <c r="D285" i="12"/>
  <c r="N284" i="12"/>
  <c r="K284" i="12"/>
  <c r="G284" i="12"/>
  <c r="D284" i="12"/>
  <c r="N283" i="12"/>
  <c r="K283" i="12"/>
  <c r="G283" i="12"/>
  <c r="D283" i="12"/>
  <c r="N282" i="12"/>
  <c r="K282" i="12"/>
  <c r="G282" i="12"/>
  <c r="D282" i="12"/>
  <c r="N281" i="12"/>
  <c r="K281" i="12"/>
  <c r="G281" i="12"/>
  <c r="D281" i="12"/>
  <c r="N280" i="12"/>
  <c r="K280" i="12"/>
  <c r="G280" i="12"/>
  <c r="D280" i="12"/>
  <c r="N279" i="12"/>
  <c r="K279" i="12"/>
  <c r="G279" i="12"/>
  <c r="D279" i="12"/>
  <c r="N278" i="12"/>
  <c r="K278" i="12"/>
  <c r="G278" i="12"/>
  <c r="D278" i="12"/>
  <c r="N277" i="12"/>
  <c r="K277" i="12"/>
  <c r="G277" i="12"/>
  <c r="D277" i="12"/>
  <c r="N276" i="12"/>
  <c r="K276" i="12"/>
  <c r="G276" i="12"/>
  <c r="D276" i="12"/>
  <c r="N275" i="12"/>
  <c r="K275" i="12"/>
  <c r="G275" i="12"/>
  <c r="D275" i="12"/>
  <c r="N274" i="12"/>
  <c r="K274" i="12"/>
  <c r="G274" i="12"/>
  <c r="D274" i="12"/>
  <c r="N273" i="12"/>
  <c r="K273" i="12"/>
  <c r="G273" i="12"/>
  <c r="D273" i="12"/>
  <c r="N272" i="12"/>
  <c r="K272" i="12"/>
  <c r="G272" i="12"/>
  <c r="D272" i="12"/>
  <c r="N271" i="12"/>
  <c r="K271" i="12"/>
  <c r="G271" i="12"/>
  <c r="D271" i="12"/>
  <c r="N270" i="12"/>
  <c r="K270" i="12"/>
  <c r="G270" i="12"/>
  <c r="D270" i="12"/>
  <c r="N269" i="12"/>
  <c r="K269" i="12"/>
  <c r="G269" i="12"/>
  <c r="D269" i="12"/>
  <c r="N268" i="12"/>
  <c r="K268" i="12"/>
  <c r="G268" i="12"/>
  <c r="D268" i="12"/>
  <c r="N267" i="12"/>
  <c r="K267" i="12"/>
  <c r="G267" i="12"/>
  <c r="D267" i="12"/>
  <c r="N266" i="12"/>
  <c r="K266" i="12"/>
  <c r="G266" i="12"/>
  <c r="D266" i="12"/>
  <c r="N265" i="12"/>
  <c r="K265" i="12"/>
  <c r="G265" i="12"/>
  <c r="D265" i="12"/>
  <c r="N264" i="12"/>
  <c r="K264" i="12"/>
  <c r="G264" i="12"/>
  <c r="D264" i="12"/>
  <c r="N263" i="12"/>
  <c r="K263" i="12"/>
  <c r="G263" i="12"/>
  <c r="D263" i="12"/>
  <c r="N262" i="12"/>
  <c r="K262" i="12"/>
  <c r="G262" i="12"/>
  <c r="D262" i="12"/>
  <c r="N261" i="12"/>
  <c r="K261" i="12"/>
  <c r="G261" i="12"/>
  <c r="D261" i="12"/>
  <c r="N260" i="12"/>
  <c r="K260" i="12"/>
  <c r="G260" i="12"/>
  <c r="D260" i="12"/>
  <c r="N259" i="12"/>
  <c r="K259" i="12"/>
  <c r="G259" i="12"/>
  <c r="D259" i="12"/>
  <c r="N258" i="12"/>
  <c r="K258" i="12"/>
  <c r="G258" i="12"/>
  <c r="D258" i="12"/>
  <c r="N257" i="12"/>
  <c r="K257" i="12"/>
  <c r="G257" i="12"/>
  <c r="D257" i="12"/>
  <c r="N256" i="12"/>
  <c r="K256" i="12"/>
  <c r="G256" i="12"/>
  <c r="D256" i="12"/>
  <c r="N255" i="12"/>
  <c r="K255" i="12"/>
  <c r="G255" i="12"/>
  <c r="D255" i="12"/>
  <c r="N254" i="12"/>
  <c r="K254" i="12"/>
  <c r="G254" i="12"/>
  <c r="D254" i="12"/>
  <c r="N253" i="12"/>
  <c r="K253" i="12"/>
  <c r="G253" i="12"/>
  <c r="D253" i="12"/>
  <c r="N252" i="12"/>
  <c r="K252" i="12"/>
  <c r="G252" i="12"/>
  <c r="D252" i="12"/>
  <c r="N251" i="12"/>
  <c r="K251" i="12"/>
  <c r="G251" i="12"/>
  <c r="D251" i="12"/>
  <c r="N250" i="12"/>
  <c r="K250" i="12"/>
  <c r="G250" i="12"/>
  <c r="D250" i="12"/>
  <c r="N249" i="12"/>
  <c r="K249" i="12"/>
  <c r="G249" i="12"/>
  <c r="D249" i="12"/>
  <c r="N248" i="12"/>
  <c r="K248" i="12"/>
  <c r="G248" i="12"/>
  <c r="D248" i="12"/>
  <c r="N247" i="12"/>
  <c r="K247" i="12"/>
  <c r="G247" i="12"/>
  <c r="D247" i="12"/>
  <c r="N246" i="12"/>
  <c r="K246" i="12"/>
  <c r="G246" i="12"/>
  <c r="D246" i="12"/>
  <c r="N245" i="12"/>
  <c r="K245" i="12"/>
  <c r="G245" i="12"/>
  <c r="D245" i="12"/>
  <c r="N244" i="12"/>
  <c r="K244" i="12"/>
  <c r="G244" i="12"/>
  <c r="D244" i="12"/>
  <c r="N243" i="12"/>
  <c r="K243" i="12"/>
  <c r="G243" i="12"/>
  <c r="D243" i="12"/>
  <c r="N242" i="12"/>
  <c r="K242" i="12"/>
  <c r="G242" i="12"/>
  <c r="D242" i="12"/>
  <c r="N241" i="12"/>
  <c r="K241" i="12"/>
  <c r="G241" i="12"/>
  <c r="D241" i="12"/>
  <c r="N240" i="12"/>
  <c r="K240" i="12"/>
  <c r="G240" i="12"/>
  <c r="D240" i="12"/>
  <c r="N239" i="12"/>
  <c r="K239" i="12"/>
  <c r="G239" i="12"/>
  <c r="D239" i="12"/>
  <c r="N238" i="12"/>
  <c r="K238" i="12"/>
  <c r="G238" i="12"/>
  <c r="D238" i="12"/>
  <c r="N237" i="12"/>
  <c r="K237" i="12"/>
  <c r="G237" i="12"/>
  <c r="D237" i="12"/>
  <c r="N236" i="12"/>
  <c r="K236" i="12"/>
  <c r="G236" i="12"/>
  <c r="D236" i="12"/>
  <c r="N235" i="12"/>
  <c r="K235" i="12"/>
  <c r="G235" i="12"/>
  <c r="D235" i="12"/>
  <c r="N234" i="12"/>
  <c r="K234" i="12"/>
  <c r="G234" i="12"/>
  <c r="D234" i="12"/>
  <c r="N233" i="12"/>
  <c r="K233" i="12"/>
  <c r="G233" i="12"/>
  <c r="D233" i="12"/>
  <c r="N232" i="12"/>
  <c r="K232" i="12"/>
  <c r="G232" i="12"/>
  <c r="D232" i="12"/>
  <c r="N231" i="12"/>
  <c r="K231" i="12"/>
  <c r="G231" i="12"/>
  <c r="D231" i="12"/>
  <c r="N230" i="12"/>
  <c r="K230" i="12"/>
  <c r="G230" i="12"/>
  <c r="D230" i="12"/>
  <c r="N229" i="12"/>
  <c r="K229" i="12"/>
  <c r="G229" i="12"/>
  <c r="D229" i="12"/>
  <c r="N228" i="12"/>
  <c r="K228" i="12"/>
  <c r="G228" i="12"/>
  <c r="D228" i="12"/>
  <c r="N227" i="12"/>
  <c r="K227" i="12"/>
  <c r="G227" i="12"/>
  <c r="D227" i="12"/>
  <c r="N226" i="12"/>
  <c r="K226" i="12"/>
  <c r="G226" i="12"/>
  <c r="D226" i="12"/>
  <c r="N225" i="12"/>
  <c r="K225" i="12"/>
  <c r="G225" i="12"/>
  <c r="D225" i="12"/>
  <c r="N224" i="12"/>
  <c r="K224" i="12"/>
  <c r="G224" i="12"/>
  <c r="D224" i="12"/>
  <c r="N223" i="12"/>
  <c r="K223" i="12"/>
  <c r="G223" i="12"/>
  <c r="D223" i="12"/>
  <c r="N222" i="12"/>
  <c r="K222" i="12"/>
  <c r="G222" i="12"/>
  <c r="D222" i="12"/>
  <c r="N221" i="12"/>
  <c r="K221" i="12"/>
  <c r="G221" i="12"/>
  <c r="D221" i="12"/>
  <c r="N220" i="12"/>
  <c r="K220" i="12"/>
  <c r="G220" i="12"/>
  <c r="D220" i="12"/>
  <c r="N219" i="12"/>
  <c r="K219" i="12"/>
  <c r="G219" i="12"/>
  <c r="D219" i="12"/>
  <c r="N218" i="12"/>
  <c r="K218" i="12"/>
  <c r="G218" i="12"/>
  <c r="D218" i="12"/>
  <c r="N217" i="12"/>
  <c r="K217" i="12"/>
  <c r="G217" i="12"/>
  <c r="D217" i="12"/>
  <c r="N216" i="12"/>
  <c r="K216" i="12"/>
  <c r="G216" i="12"/>
  <c r="D216" i="12"/>
  <c r="N215" i="12"/>
  <c r="K215" i="12"/>
  <c r="G215" i="12"/>
  <c r="D215" i="12"/>
  <c r="N214" i="12"/>
  <c r="K214" i="12"/>
  <c r="G214" i="12"/>
  <c r="D214" i="12"/>
  <c r="N213" i="12"/>
  <c r="K213" i="12"/>
  <c r="G213" i="12"/>
  <c r="D213" i="12"/>
  <c r="N212" i="12"/>
  <c r="K212" i="12"/>
  <c r="G212" i="12"/>
  <c r="D212" i="12"/>
  <c r="N211" i="12"/>
  <c r="K211" i="12"/>
  <c r="G211" i="12"/>
  <c r="D211" i="12"/>
  <c r="N210" i="12"/>
  <c r="K210" i="12"/>
  <c r="G210" i="12"/>
  <c r="D210" i="12"/>
  <c r="N209" i="12"/>
  <c r="K209" i="12"/>
  <c r="G209" i="12"/>
  <c r="D209" i="12"/>
  <c r="N208" i="12"/>
  <c r="K208" i="12"/>
  <c r="G208" i="12"/>
  <c r="D208" i="12"/>
  <c r="N207" i="12"/>
  <c r="K207" i="12"/>
  <c r="G207" i="12"/>
  <c r="D207" i="12"/>
  <c r="N206" i="12"/>
  <c r="K206" i="12"/>
  <c r="G206" i="12"/>
  <c r="D206" i="12"/>
  <c r="N205" i="12"/>
  <c r="K205" i="12"/>
  <c r="G205" i="12"/>
  <c r="D205" i="12"/>
  <c r="N204" i="12"/>
  <c r="K204" i="12"/>
  <c r="G204" i="12"/>
  <c r="D204" i="12"/>
  <c r="N203" i="12"/>
  <c r="K203" i="12"/>
  <c r="G203" i="12"/>
  <c r="D203" i="12"/>
  <c r="N202" i="12"/>
  <c r="K202" i="12"/>
  <c r="G202" i="12"/>
  <c r="D202" i="12"/>
  <c r="N201" i="12"/>
  <c r="K201" i="12"/>
  <c r="G201" i="12"/>
  <c r="D201" i="12"/>
  <c r="N200" i="12"/>
  <c r="K200" i="12"/>
  <c r="G200" i="12"/>
  <c r="D200" i="12"/>
  <c r="N199" i="12"/>
  <c r="K199" i="12"/>
  <c r="G199" i="12"/>
  <c r="D199" i="12"/>
  <c r="N198" i="12"/>
  <c r="K198" i="12"/>
  <c r="G198" i="12"/>
  <c r="D198" i="12"/>
  <c r="N197" i="12"/>
  <c r="K197" i="12"/>
  <c r="G197" i="12"/>
  <c r="D197" i="12"/>
  <c r="N196" i="12"/>
  <c r="K196" i="12"/>
  <c r="G196" i="12"/>
  <c r="D196" i="12"/>
  <c r="N195" i="12"/>
  <c r="K195" i="12"/>
  <c r="G195" i="12"/>
  <c r="D195" i="12"/>
  <c r="N194" i="12"/>
  <c r="K194" i="12"/>
  <c r="G194" i="12"/>
  <c r="D194" i="12"/>
  <c r="N193" i="12"/>
  <c r="K193" i="12"/>
  <c r="G193" i="12"/>
  <c r="D193" i="12"/>
  <c r="N192" i="12"/>
  <c r="K192" i="12"/>
  <c r="G192" i="12"/>
  <c r="D192" i="12"/>
  <c r="N191" i="12"/>
  <c r="K191" i="12"/>
  <c r="G191" i="12"/>
  <c r="D191" i="12"/>
  <c r="N190" i="12"/>
  <c r="K190" i="12"/>
  <c r="G190" i="12"/>
  <c r="D190" i="12"/>
  <c r="N189" i="12"/>
  <c r="K189" i="12"/>
  <c r="G189" i="12"/>
  <c r="D189" i="12"/>
  <c r="N188" i="12"/>
  <c r="K188" i="12"/>
  <c r="G188" i="12"/>
  <c r="D188" i="12"/>
  <c r="N187" i="12"/>
  <c r="K187" i="12"/>
  <c r="G187" i="12"/>
  <c r="D187" i="12"/>
  <c r="N186" i="12"/>
  <c r="K186" i="12"/>
  <c r="G186" i="12"/>
  <c r="D186" i="12"/>
  <c r="N185" i="12"/>
  <c r="K185" i="12"/>
  <c r="G185" i="12"/>
  <c r="D185" i="12"/>
  <c r="N184" i="12"/>
  <c r="K184" i="12"/>
  <c r="G184" i="12"/>
  <c r="D184" i="12"/>
  <c r="N183" i="12"/>
  <c r="K183" i="12"/>
  <c r="G183" i="12"/>
  <c r="D183" i="12"/>
  <c r="N182" i="12"/>
  <c r="K182" i="12"/>
  <c r="G182" i="12"/>
  <c r="D182" i="12"/>
  <c r="N181" i="12"/>
  <c r="K181" i="12"/>
  <c r="G181" i="12"/>
  <c r="D181" i="12"/>
  <c r="N180" i="12"/>
  <c r="K180" i="12"/>
  <c r="G180" i="12"/>
  <c r="D180" i="12"/>
  <c r="N179" i="12"/>
  <c r="K179" i="12"/>
  <c r="G179" i="12"/>
  <c r="D179" i="12"/>
  <c r="N178" i="12"/>
  <c r="K178" i="12"/>
  <c r="G178" i="12"/>
  <c r="D178" i="12"/>
  <c r="N177" i="12"/>
  <c r="K177" i="12"/>
  <c r="G177" i="12"/>
  <c r="D177" i="12"/>
  <c r="N176" i="12"/>
  <c r="K176" i="12"/>
  <c r="G176" i="12"/>
  <c r="D176" i="12"/>
  <c r="N175" i="12"/>
  <c r="K175" i="12"/>
  <c r="G175" i="12"/>
  <c r="D175" i="12"/>
  <c r="N174" i="12"/>
  <c r="K174" i="12"/>
  <c r="G174" i="12"/>
  <c r="D174" i="12"/>
  <c r="N173" i="12"/>
  <c r="K173" i="12"/>
  <c r="G173" i="12"/>
  <c r="D173" i="12"/>
  <c r="N172" i="12"/>
  <c r="K172" i="12"/>
  <c r="G172" i="12"/>
  <c r="D172" i="12"/>
  <c r="N171" i="12"/>
  <c r="K171" i="12"/>
  <c r="G171" i="12"/>
  <c r="D171" i="12"/>
  <c r="N170" i="12"/>
  <c r="K170" i="12"/>
  <c r="G170" i="12"/>
  <c r="D170" i="12"/>
  <c r="N169" i="12"/>
  <c r="K169" i="12"/>
  <c r="G169" i="12"/>
  <c r="D169" i="12"/>
  <c r="N168" i="12"/>
  <c r="K168" i="12"/>
  <c r="G168" i="12"/>
  <c r="D168" i="12"/>
  <c r="N167" i="12"/>
  <c r="K167" i="12"/>
  <c r="G167" i="12"/>
  <c r="D167" i="12"/>
  <c r="N166" i="12"/>
  <c r="K166" i="12"/>
  <c r="G166" i="12"/>
  <c r="D166" i="12"/>
  <c r="N165" i="12"/>
  <c r="K165" i="12"/>
  <c r="G165" i="12"/>
  <c r="D165" i="12"/>
  <c r="N164" i="12"/>
  <c r="K164" i="12"/>
  <c r="G164" i="12"/>
  <c r="D164" i="12"/>
  <c r="N163" i="12"/>
  <c r="K163" i="12"/>
  <c r="G163" i="12"/>
  <c r="D163" i="12"/>
  <c r="N162" i="12"/>
  <c r="K162" i="12"/>
  <c r="G162" i="12"/>
  <c r="D162" i="12"/>
  <c r="N161" i="12"/>
  <c r="K161" i="12"/>
  <c r="G161" i="12"/>
  <c r="D161" i="12"/>
  <c r="N160" i="12"/>
  <c r="K160" i="12"/>
  <c r="G160" i="12"/>
  <c r="D160" i="12"/>
  <c r="N159" i="12"/>
  <c r="K159" i="12"/>
  <c r="G159" i="12"/>
  <c r="D159" i="12"/>
  <c r="N158" i="12"/>
  <c r="K158" i="12"/>
  <c r="G158" i="12"/>
  <c r="D158" i="12"/>
  <c r="N157" i="12"/>
  <c r="K157" i="12"/>
  <c r="G157" i="12"/>
  <c r="D157" i="12"/>
  <c r="N156" i="12"/>
  <c r="K156" i="12"/>
  <c r="G156" i="12"/>
  <c r="D156" i="12"/>
  <c r="N155" i="12"/>
  <c r="K155" i="12"/>
  <c r="G155" i="12"/>
  <c r="D155" i="12"/>
  <c r="N154" i="12"/>
  <c r="K154" i="12"/>
  <c r="G154" i="12"/>
  <c r="D154" i="12"/>
  <c r="N153" i="12"/>
  <c r="K153" i="12"/>
  <c r="G153" i="12"/>
  <c r="D153" i="12"/>
  <c r="N152" i="12"/>
  <c r="K152" i="12"/>
  <c r="G152" i="12"/>
  <c r="D152" i="12"/>
  <c r="N151" i="12"/>
  <c r="K151" i="12"/>
  <c r="G151" i="12"/>
  <c r="D151" i="12"/>
  <c r="N150" i="12"/>
  <c r="K150" i="12"/>
  <c r="G150" i="12"/>
  <c r="D150" i="12"/>
  <c r="N149" i="12"/>
  <c r="K149" i="12"/>
  <c r="G149" i="12"/>
  <c r="D149" i="12"/>
  <c r="N148" i="12"/>
  <c r="K148" i="12"/>
  <c r="G148" i="12"/>
  <c r="D148" i="12"/>
  <c r="N147" i="12"/>
  <c r="K147" i="12"/>
  <c r="G147" i="12"/>
  <c r="D147" i="12"/>
  <c r="N146" i="12"/>
  <c r="K146" i="12"/>
  <c r="G146" i="12"/>
  <c r="D146" i="12"/>
  <c r="N145" i="12"/>
  <c r="K145" i="12"/>
  <c r="G145" i="12"/>
  <c r="D145" i="12"/>
  <c r="N144" i="12"/>
  <c r="K144" i="12"/>
  <c r="G144" i="12"/>
  <c r="D144" i="12"/>
  <c r="N143" i="12"/>
  <c r="K143" i="12"/>
  <c r="G143" i="12"/>
  <c r="D143" i="12"/>
  <c r="N142" i="12"/>
  <c r="K142" i="12"/>
  <c r="G142" i="12"/>
  <c r="D142" i="12"/>
  <c r="N141" i="12"/>
  <c r="K141" i="12"/>
  <c r="G141" i="12"/>
  <c r="D141" i="12"/>
  <c r="N140" i="12"/>
  <c r="K140" i="12"/>
  <c r="G140" i="12"/>
  <c r="D140" i="12"/>
  <c r="N139" i="12"/>
  <c r="K139" i="12"/>
  <c r="G139" i="12"/>
  <c r="D139" i="12"/>
  <c r="N138" i="12"/>
  <c r="K138" i="12"/>
  <c r="G138" i="12"/>
  <c r="D138" i="12"/>
  <c r="N137" i="12"/>
  <c r="K137" i="12"/>
  <c r="G137" i="12"/>
  <c r="D137" i="12"/>
  <c r="N136" i="12"/>
  <c r="K136" i="12"/>
  <c r="G136" i="12"/>
  <c r="D136" i="12"/>
  <c r="N135" i="12"/>
  <c r="K135" i="12"/>
  <c r="G135" i="12"/>
  <c r="D135" i="12"/>
  <c r="N134" i="12"/>
  <c r="K134" i="12"/>
  <c r="G134" i="12"/>
  <c r="D134" i="12"/>
  <c r="N133" i="12"/>
  <c r="K133" i="12"/>
  <c r="G133" i="12"/>
  <c r="D133" i="12"/>
  <c r="N132" i="12"/>
  <c r="K132" i="12"/>
  <c r="G132" i="12"/>
  <c r="D132" i="12"/>
  <c r="N131" i="12"/>
  <c r="K131" i="12"/>
  <c r="G131" i="12"/>
  <c r="D131" i="12"/>
  <c r="N130" i="12"/>
  <c r="K130" i="12"/>
  <c r="G130" i="12"/>
  <c r="D130" i="12"/>
  <c r="N129" i="12"/>
  <c r="K129" i="12"/>
  <c r="G129" i="12"/>
  <c r="D129" i="12"/>
  <c r="N128" i="12"/>
  <c r="K128" i="12"/>
  <c r="G128" i="12"/>
  <c r="D128" i="12"/>
  <c r="N127" i="12"/>
  <c r="K127" i="12"/>
  <c r="G127" i="12"/>
  <c r="D127" i="12"/>
  <c r="N126" i="12"/>
  <c r="K126" i="12"/>
  <c r="G126" i="12"/>
  <c r="D126" i="12"/>
  <c r="N125" i="12"/>
  <c r="K125" i="12"/>
  <c r="G125" i="12"/>
  <c r="D125" i="12"/>
  <c r="N124" i="12"/>
  <c r="K124" i="12"/>
  <c r="G124" i="12"/>
  <c r="D124" i="12"/>
  <c r="N123" i="12"/>
  <c r="K123" i="12"/>
  <c r="G123" i="12"/>
  <c r="D123" i="12"/>
  <c r="N122" i="12"/>
  <c r="K122" i="12"/>
  <c r="G122" i="12"/>
  <c r="D122" i="12"/>
  <c r="N121" i="12"/>
  <c r="K121" i="12"/>
  <c r="G121" i="12"/>
  <c r="D121" i="12"/>
  <c r="N120" i="12"/>
  <c r="K120" i="12"/>
  <c r="G120" i="12"/>
  <c r="D120" i="12"/>
  <c r="N119" i="12"/>
  <c r="K119" i="12"/>
  <c r="G119" i="12"/>
  <c r="D119" i="12"/>
  <c r="N118" i="12"/>
  <c r="K118" i="12"/>
  <c r="G118" i="12"/>
  <c r="D118" i="12"/>
  <c r="N117" i="12"/>
  <c r="K117" i="12"/>
  <c r="G117" i="12"/>
  <c r="D117" i="12"/>
  <c r="N116" i="12"/>
  <c r="K116" i="12"/>
  <c r="G116" i="12"/>
  <c r="D116" i="12"/>
  <c r="N115" i="12"/>
  <c r="K115" i="12"/>
  <c r="G115" i="12"/>
  <c r="D115" i="12"/>
  <c r="N114" i="12"/>
  <c r="K114" i="12"/>
  <c r="G114" i="12"/>
  <c r="D114" i="12"/>
  <c r="N113" i="12"/>
  <c r="K113" i="12"/>
  <c r="G113" i="12"/>
  <c r="D113" i="12"/>
  <c r="N112" i="12"/>
  <c r="K112" i="12"/>
  <c r="G112" i="12"/>
  <c r="D112" i="12"/>
  <c r="N111" i="12"/>
  <c r="K111" i="12"/>
  <c r="G111" i="12"/>
  <c r="D111" i="12"/>
  <c r="N110" i="12"/>
  <c r="K110" i="12"/>
  <c r="G110" i="12"/>
  <c r="D110" i="12"/>
  <c r="N109" i="12"/>
  <c r="K109" i="12"/>
  <c r="G109" i="12"/>
  <c r="D109" i="12"/>
  <c r="N108" i="12"/>
  <c r="K108" i="12"/>
  <c r="G108" i="12"/>
  <c r="D108" i="12"/>
  <c r="N107" i="12"/>
  <c r="K107" i="12"/>
  <c r="G107" i="12"/>
  <c r="D107" i="12"/>
  <c r="N106" i="12"/>
  <c r="K106" i="12"/>
  <c r="G106" i="12"/>
  <c r="D106" i="12"/>
  <c r="N105" i="12"/>
  <c r="K105" i="12"/>
  <c r="G105" i="12"/>
  <c r="D105" i="12"/>
  <c r="N104" i="12"/>
  <c r="K104" i="12"/>
  <c r="G104" i="12"/>
  <c r="D104" i="12"/>
  <c r="N103" i="12"/>
  <c r="K103" i="12"/>
  <c r="G103" i="12"/>
  <c r="D103" i="12"/>
  <c r="N102" i="12"/>
  <c r="K102" i="12"/>
  <c r="G102" i="12"/>
  <c r="D102" i="12"/>
  <c r="N101" i="12"/>
  <c r="K101" i="12"/>
  <c r="G101" i="12"/>
  <c r="D101" i="12"/>
  <c r="N100" i="12"/>
  <c r="K100" i="12"/>
  <c r="G100" i="12"/>
  <c r="D100" i="12"/>
  <c r="N99" i="12"/>
  <c r="K99" i="12"/>
  <c r="G99" i="12"/>
  <c r="D99" i="12"/>
  <c r="N98" i="12"/>
  <c r="K98" i="12"/>
  <c r="G98" i="12"/>
  <c r="D98" i="12"/>
  <c r="N97" i="12"/>
  <c r="K97" i="12"/>
  <c r="G97" i="12"/>
  <c r="D97" i="12"/>
  <c r="N96" i="12"/>
  <c r="K96" i="12"/>
  <c r="G96" i="12"/>
  <c r="D96" i="12"/>
  <c r="N95" i="12"/>
  <c r="K95" i="12"/>
  <c r="G95" i="12"/>
  <c r="D95" i="12"/>
  <c r="N94" i="12"/>
  <c r="K94" i="12"/>
  <c r="G94" i="12"/>
  <c r="D94" i="12"/>
  <c r="N93" i="12"/>
  <c r="K93" i="12"/>
  <c r="G93" i="12"/>
  <c r="D93" i="12"/>
  <c r="N92" i="12"/>
  <c r="K92" i="12"/>
  <c r="G92" i="12"/>
  <c r="D92" i="12"/>
  <c r="N91" i="12"/>
  <c r="K91" i="12"/>
  <c r="G91" i="12"/>
  <c r="D91" i="12"/>
  <c r="N90" i="12"/>
  <c r="K90" i="12"/>
  <c r="G90" i="12"/>
  <c r="D90" i="12"/>
  <c r="N89" i="12"/>
  <c r="K89" i="12"/>
  <c r="G89" i="12"/>
  <c r="D89" i="12"/>
  <c r="N88" i="12"/>
  <c r="K88" i="12"/>
  <c r="G88" i="12"/>
  <c r="D88" i="12"/>
  <c r="N87" i="12"/>
  <c r="K87" i="12"/>
  <c r="G87" i="12"/>
  <c r="D87" i="12"/>
  <c r="N86" i="12"/>
  <c r="K86" i="12"/>
  <c r="G86" i="12"/>
  <c r="D86" i="12"/>
  <c r="N85" i="12"/>
  <c r="K85" i="12"/>
  <c r="G85" i="12"/>
  <c r="D85" i="12"/>
  <c r="N84" i="12"/>
  <c r="K84" i="12"/>
  <c r="G84" i="12"/>
  <c r="D84" i="12"/>
  <c r="N83" i="12"/>
  <c r="K83" i="12"/>
  <c r="G83" i="12"/>
  <c r="D83" i="12"/>
  <c r="N82" i="12"/>
  <c r="K82" i="12"/>
  <c r="G82" i="12"/>
  <c r="D82" i="12"/>
  <c r="N81" i="12"/>
  <c r="K81" i="12"/>
  <c r="G81" i="12"/>
  <c r="D81" i="12"/>
  <c r="N80" i="12"/>
  <c r="K80" i="12"/>
  <c r="G80" i="12"/>
  <c r="D80" i="12"/>
  <c r="N79" i="12"/>
  <c r="K79" i="12"/>
  <c r="G79" i="12"/>
  <c r="D79" i="12"/>
  <c r="N78" i="12"/>
  <c r="K78" i="12"/>
  <c r="G78" i="12"/>
  <c r="D78" i="12"/>
  <c r="N77" i="12"/>
  <c r="K77" i="12"/>
  <c r="G77" i="12"/>
  <c r="D77" i="12"/>
  <c r="N76" i="12"/>
  <c r="K76" i="12"/>
  <c r="G76" i="12"/>
  <c r="D76" i="12"/>
  <c r="N75" i="12"/>
  <c r="K75" i="12"/>
  <c r="G75" i="12"/>
  <c r="D75" i="12"/>
  <c r="N74" i="12"/>
  <c r="K74" i="12"/>
  <c r="G74" i="12"/>
  <c r="D74" i="12"/>
  <c r="N73" i="12"/>
  <c r="K73" i="12"/>
  <c r="G73" i="12"/>
  <c r="D73" i="12"/>
  <c r="N72" i="12"/>
  <c r="K72" i="12"/>
  <c r="G72" i="12"/>
  <c r="D72" i="12"/>
  <c r="N71" i="12"/>
  <c r="K71" i="12"/>
  <c r="G71" i="12"/>
  <c r="D71" i="12"/>
  <c r="N70" i="12"/>
  <c r="K70" i="12"/>
  <c r="G70" i="12"/>
  <c r="D70" i="12"/>
  <c r="N69" i="12"/>
  <c r="K69" i="12"/>
  <c r="G69" i="12"/>
  <c r="D69" i="12"/>
  <c r="N68" i="12"/>
  <c r="K68" i="12"/>
  <c r="G68" i="12"/>
  <c r="D68" i="12"/>
  <c r="N67" i="12"/>
  <c r="K67" i="12"/>
  <c r="G67" i="12"/>
  <c r="D67" i="12"/>
  <c r="N66" i="12"/>
  <c r="K66" i="12"/>
  <c r="G66" i="12"/>
  <c r="D66" i="12"/>
  <c r="N65" i="12"/>
  <c r="K65" i="12"/>
  <c r="G65" i="12"/>
  <c r="D65" i="12"/>
  <c r="N64" i="12"/>
  <c r="K64" i="12"/>
  <c r="G64" i="12"/>
  <c r="D64" i="12"/>
  <c r="N63" i="12"/>
  <c r="K63" i="12"/>
  <c r="G63" i="12"/>
  <c r="D63" i="12"/>
  <c r="N62" i="12"/>
  <c r="K62" i="12"/>
  <c r="G62" i="12"/>
  <c r="D62" i="12"/>
  <c r="N61" i="12"/>
  <c r="K61" i="12"/>
  <c r="G61" i="12"/>
  <c r="D61" i="12"/>
  <c r="N60" i="12"/>
  <c r="K60" i="12"/>
  <c r="G60" i="12"/>
  <c r="D60" i="12"/>
  <c r="N59" i="12"/>
  <c r="K59" i="12"/>
  <c r="G59" i="12"/>
  <c r="D59" i="12"/>
  <c r="N58" i="12"/>
  <c r="K58" i="12"/>
  <c r="G58" i="12"/>
  <c r="D58" i="12"/>
  <c r="N57" i="12"/>
  <c r="K57" i="12"/>
  <c r="G57" i="12"/>
  <c r="D57" i="12"/>
  <c r="N56" i="12"/>
  <c r="K56" i="12"/>
  <c r="G56" i="12"/>
  <c r="D56" i="12"/>
  <c r="N55" i="12"/>
  <c r="K55" i="12"/>
  <c r="G55" i="12"/>
  <c r="D55" i="12"/>
  <c r="N54" i="12"/>
  <c r="K54" i="12"/>
  <c r="G54" i="12"/>
  <c r="D54" i="12"/>
  <c r="N53" i="12"/>
  <c r="K53" i="12"/>
  <c r="G53" i="12"/>
  <c r="D53" i="12"/>
  <c r="N52" i="12"/>
  <c r="K52" i="12"/>
  <c r="G52" i="12"/>
  <c r="D52" i="12"/>
  <c r="N51" i="12"/>
  <c r="K51" i="12"/>
  <c r="G51" i="12"/>
  <c r="D51" i="12"/>
  <c r="N50" i="12"/>
  <c r="K50" i="12"/>
  <c r="G50" i="12"/>
  <c r="D50" i="12"/>
  <c r="N49" i="12"/>
  <c r="K49" i="12"/>
  <c r="G49" i="12"/>
  <c r="D49" i="12"/>
  <c r="N48" i="12"/>
  <c r="K48" i="12"/>
  <c r="G48" i="12"/>
  <c r="D48" i="12"/>
  <c r="N47" i="12"/>
  <c r="K47" i="12"/>
  <c r="G47" i="12"/>
  <c r="D47" i="12"/>
  <c r="N46" i="12"/>
  <c r="K46" i="12"/>
  <c r="G46" i="12"/>
  <c r="D46" i="12"/>
  <c r="N45" i="12"/>
  <c r="K45" i="12"/>
  <c r="G45" i="12"/>
  <c r="D45" i="12"/>
  <c r="N44" i="12"/>
  <c r="K44" i="12"/>
  <c r="G44" i="12"/>
  <c r="D44" i="12"/>
  <c r="N43" i="12"/>
  <c r="K43" i="12"/>
  <c r="G43" i="12"/>
  <c r="D43" i="12"/>
  <c r="N42" i="12"/>
  <c r="K42" i="12"/>
  <c r="G42" i="12"/>
  <c r="D42" i="12"/>
  <c r="N41" i="12"/>
  <c r="K41" i="12"/>
  <c r="G41" i="12"/>
  <c r="D41" i="12"/>
  <c r="N40" i="12"/>
  <c r="K40" i="12"/>
  <c r="G40" i="12"/>
  <c r="D40" i="12"/>
  <c r="N39" i="12"/>
  <c r="K39" i="12"/>
  <c r="G39" i="12"/>
  <c r="D39" i="12"/>
  <c r="N38" i="12"/>
  <c r="K38" i="12"/>
  <c r="G38" i="12"/>
  <c r="D38" i="12"/>
  <c r="N37" i="12"/>
  <c r="K37" i="12"/>
  <c r="G37" i="12"/>
  <c r="D37" i="12"/>
  <c r="N36" i="12"/>
  <c r="K36" i="12"/>
  <c r="G36" i="12"/>
  <c r="D36" i="12"/>
  <c r="N35" i="12"/>
  <c r="K35" i="12"/>
  <c r="G35" i="12"/>
  <c r="D35" i="12"/>
  <c r="N34" i="12"/>
  <c r="K34" i="12"/>
  <c r="G34" i="12"/>
  <c r="D34" i="12"/>
  <c r="N33" i="12"/>
  <c r="K33" i="12"/>
  <c r="G33" i="12"/>
  <c r="D33" i="12"/>
  <c r="N32" i="12"/>
  <c r="K32" i="12"/>
  <c r="G32" i="12"/>
  <c r="D32" i="12"/>
  <c r="N31" i="12"/>
  <c r="K31" i="12"/>
  <c r="G31" i="12"/>
  <c r="D31" i="12"/>
  <c r="N30" i="12"/>
  <c r="K30" i="12"/>
  <c r="G30" i="12"/>
  <c r="D30" i="12"/>
  <c r="N29" i="12"/>
  <c r="K29" i="12"/>
  <c r="G29" i="12"/>
  <c r="D29" i="12"/>
  <c r="N28" i="12"/>
  <c r="K28" i="12"/>
  <c r="G28" i="12"/>
  <c r="D28" i="12"/>
  <c r="N27" i="12"/>
  <c r="K27" i="12"/>
  <c r="G27" i="12"/>
  <c r="D27" i="12"/>
  <c r="N26" i="12"/>
  <c r="K26" i="12"/>
  <c r="G26" i="12"/>
  <c r="D26" i="12"/>
  <c r="N25" i="12"/>
  <c r="K25" i="12"/>
  <c r="G25" i="12"/>
  <c r="D25" i="12"/>
  <c r="N24" i="12"/>
  <c r="K24" i="12"/>
  <c r="G24" i="12"/>
  <c r="D24" i="12"/>
  <c r="N23" i="12"/>
  <c r="K23" i="12"/>
  <c r="G23" i="12"/>
  <c r="D23" i="12"/>
  <c r="N22" i="12"/>
  <c r="K22" i="12"/>
  <c r="G22" i="12"/>
  <c r="D22" i="12"/>
  <c r="N21" i="12"/>
  <c r="K21" i="12"/>
  <c r="G21" i="12"/>
  <c r="D21" i="12"/>
  <c r="N20" i="12"/>
  <c r="K20" i="12"/>
  <c r="G20" i="12"/>
  <c r="D20" i="12"/>
  <c r="N19" i="12"/>
  <c r="K19" i="12"/>
  <c r="G19" i="12"/>
  <c r="D19" i="12"/>
  <c r="N18" i="12"/>
  <c r="K18" i="12"/>
  <c r="G18" i="12"/>
  <c r="D18" i="12"/>
  <c r="N17" i="12"/>
  <c r="K17" i="12"/>
  <c r="G17" i="12"/>
  <c r="D17" i="12"/>
  <c r="N16" i="12"/>
  <c r="K16" i="12"/>
  <c r="G16" i="12"/>
  <c r="D16" i="12"/>
  <c r="N15" i="12"/>
  <c r="K15" i="12"/>
  <c r="G15" i="12"/>
  <c r="D15" i="12"/>
  <c r="N14" i="12"/>
  <c r="K14" i="12"/>
  <c r="G14" i="12"/>
  <c r="D14" i="12"/>
  <c r="N13" i="12"/>
  <c r="K13" i="12"/>
  <c r="G13" i="12"/>
  <c r="D13" i="12"/>
  <c r="N12" i="12"/>
  <c r="K12" i="12"/>
  <c r="G12" i="12"/>
  <c r="D12" i="12"/>
  <c r="D7" i="12" s="1"/>
  <c r="C6" i="1" s="1"/>
  <c r="N11" i="12"/>
  <c r="K11" i="12"/>
  <c r="B9" i="15" s="1"/>
  <c r="G11" i="12"/>
  <c r="D11" i="12"/>
  <c r="N10" i="12"/>
  <c r="G10" i="12"/>
  <c r="D10" i="12"/>
  <c r="B9" i="1" s="1"/>
  <c r="N9" i="12"/>
  <c r="L9" i="12"/>
  <c r="K9" i="12"/>
  <c r="I9" i="12"/>
  <c r="H9" i="12"/>
  <c r="G9" i="12"/>
  <c r="E9" i="12"/>
  <c r="B9" i="12"/>
  <c r="N8" i="12"/>
  <c r="L8" i="12"/>
  <c r="K8" i="12"/>
  <c r="I8" i="12"/>
  <c r="H8" i="12"/>
  <c r="G8" i="12"/>
  <c r="E8" i="12"/>
  <c r="D8" i="12"/>
  <c r="B8" i="12"/>
  <c r="N7" i="12"/>
  <c r="L7" i="12"/>
  <c r="K7" i="12"/>
  <c r="C6" i="15" s="1"/>
  <c r="I7" i="12"/>
  <c r="H7" i="12"/>
  <c r="G7" i="12"/>
  <c r="E7" i="12"/>
  <c r="B7" i="12"/>
  <c r="N6" i="12"/>
  <c r="L6" i="12"/>
  <c r="K6" i="12"/>
  <c r="I6" i="12"/>
  <c r="H6" i="12"/>
  <c r="D6" i="13" s="1"/>
  <c r="G6" i="12"/>
  <c r="E6" i="12"/>
  <c r="B6" i="12"/>
  <c r="K9" i="9"/>
  <c r="J9" i="9"/>
  <c r="I9" i="9"/>
  <c r="H9" i="9"/>
  <c r="G9" i="9"/>
  <c r="F9" i="9"/>
  <c r="E9" i="9"/>
  <c r="D9" i="9"/>
  <c r="C9" i="9"/>
  <c r="K8" i="9"/>
  <c r="J8" i="9"/>
  <c r="I8" i="9"/>
  <c r="H8" i="9"/>
  <c r="G8" i="9"/>
  <c r="F8" i="9"/>
  <c r="E8" i="9"/>
  <c r="D8" i="9"/>
  <c r="C8" i="9"/>
  <c r="K7" i="9"/>
  <c r="J7" i="9"/>
  <c r="I7" i="9"/>
  <c r="H7" i="9"/>
  <c r="G7" i="9"/>
  <c r="F7" i="9"/>
  <c r="E7" i="9"/>
  <c r="D7" i="9"/>
  <c r="C7" i="9"/>
  <c r="K6" i="9"/>
  <c r="J6" i="9"/>
  <c r="I6" i="9"/>
  <c r="H6" i="9"/>
  <c r="G6" i="9"/>
  <c r="F6" i="9"/>
  <c r="E6" i="9"/>
  <c r="D6" i="9"/>
  <c r="C6" i="9"/>
  <c r="D14" i="13"/>
  <c r="C14" i="13"/>
  <c r="B14" i="13"/>
  <c r="C10" i="13"/>
  <c r="B9" i="13"/>
  <c r="C6" i="13"/>
  <c r="P23" i="17"/>
  <c r="I23" i="17"/>
  <c r="P22" i="17"/>
  <c r="I22" i="17"/>
  <c r="P21" i="17"/>
  <c r="I21" i="17"/>
  <c r="P20" i="17"/>
  <c r="I20" i="17"/>
  <c r="P19" i="17"/>
  <c r="I19" i="17"/>
  <c r="P18" i="17"/>
  <c r="I18" i="17"/>
  <c r="P17" i="17"/>
  <c r="I17" i="17"/>
  <c r="P16" i="17"/>
  <c r="I16" i="17"/>
  <c r="P15" i="17"/>
  <c r="I15" i="17"/>
  <c r="P14" i="17"/>
  <c r="I14" i="17"/>
  <c r="P13" i="17"/>
  <c r="I13" i="17"/>
  <c r="P12" i="17"/>
  <c r="I12" i="17"/>
  <c r="P11" i="17"/>
  <c r="I11" i="17"/>
  <c r="P10" i="17"/>
  <c r="I10" i="17"/>
  <c r="P9" i="17"/>
  <c r="I9" i="17"/>
  <c r="P8" i="17"/>
  <c r="I8" i="17"/>
  <c r="P7" i="17"/>
  <c r="I7" i="17"/>
  <c r="P6" i="17"/>
  <c r="I6" i="17"/>
  <c r="P5" i="17"/>
  <c r="I5" i="17"/>
  <c r="P4" i="17"/>
  <c r="I4" i="17"/>
  <c r="P3" i="17"/>
  <c r="I3" i="17"/>
  <c r="P2" i="17"/>
  <c r="J2" i="17"/>
  <c r="I2" i="17"/>
  <c r="D14" i="8"/>
  <c r="C14" i="8"/>
  <c r="B14" i="8"/>
  <c r="C10" i="8"/>
  <c r="B9" i="8"/>
  <c r="D6" i="8"/>
  <c r="C6" i="8"/>
  <c r="D15" i="15"/>
  <c r="C15" i="15"/>
  <c r="B15" i="15"/>
  <c r="C10" i="15"/>
  <c r="D6" i="15"/>
  <c r="D15" i="1"/>
  <c r="C15" i="1"/>
  <c r="B15" i="1"/>
  <c r="C10" i="1"/>
  <c r="D9" i="12" l="1"/>
  <c r="D6" i="12"/>
  <c r="D6" i="1" s="1"/>
  <c r="G11" i="16"/>
  <c r="B10" i="15"/>
  <c r="C2" i="20"/>
  <c r="H17" i="16"/>
  <c r="D5" i="16"/>
  <c r="G5" i="16"/>
  <c r="C23" i="16"/>
  <c r="C11" i="16"/>
  <c r="P19" i="15"/>
  <c r="P20" i="15" s="1"/>
  <c r="P25" i="15" s="1"/>
  <c r="Q19" i="15"/>
  <c r="Q20" i="15" s="1"/>
  <c r="Q25" i="15" s="1"/>
  <c r="I19" i="15"/>
  <c r="I20" i="15" s="1"/>
  <c r="I25" i="15" s="1"/>
  <c r="G19" i="1"/>
  <c r="G20" i="1" s="1"/>
  <c r="G25" i="1" s="1"/>
  <c r="G19" i="13"/>
  <c r="G20" i="13" s="1"/>
  <c r="J19" i="15"/>
  <c r="J20" i="15" s="1"/>
  <c r="J25" i="15" s="1"/>
  <c r="R19" i="15"/>
  <c r="R20" i="15" s="1"/>
  <c r="R25" i="15" s="1"/>
  <c r="K19" i="15"/>
  <c r="K20" i="15" s="1"/>
  <c r="K25" i="15" s="1"/>
  <c r="S19" i="15"/>
  <c r="S20" i="15" s="1"/>
  <c r="S25" i="15" s="1"/>
  <c r="L19" i="15"/>
  <c r="L20" i="15" s="1"/>
  <c r="L25" i="15" s="1"/>
  <c r="E19" i="15"/>
  <c r="E20" i="15" s="1"/>
  <c r="E25" i="15" s="1"/>
  <c r="M19" i="15"/>
  <c r="M20" i="15" s="1"/>
  <c r="M25" i="15" s="1"/>
  <c r="U19" i="15"/>
  <c r="U20" i="15" s="1"/>
  <c r="U25" i="15" s="1"/>
  <c r="T19" i="15"/>
  <c r="T20" i="15" s="1"/>
  <c r="T25" i="15" s="1"/>
  <c r="N19" i="15"/>
  <c r="N20" i="15" s="1"/>
  <c r="N25" i="15" s="1"/>
  <c r="D19" i="15"/>
  <c r="D20" i="15" s="1"/>
  <c r="D25" i="15" s="1"/>
  <c r="G19" i="15"/>
  <c r="G20" i="15" s="1"/>
  <c r="G25" i="15" s="1"/>
  <c r="O19" i="15"/>
  <c r="O20" i="15" s="1"/>
  <c r="O25" i="15" s="1"/>
  <c r="H19" i="15"/>
  <c r="H20" i="15" s="1"/>
  <c r="H25" i="15" s="1"/>
  <c r="G19" i="8"/>
  <c r="G20" i="8" s="1"/>
  <c r="B10" i="8" l="1"/>
  <c r="E2" i="20"/>
  <c r="B10" i="1"/>
  <c r="B2" i="20"/>
  <c r="B10" i="13"/>
  <c r="D2" i="20"/>
  <c r="C19" i="15"/>
  <c r="C20" i="15" s="1"/>
  <c r="C25" i="15" s="1"/>
  <c r="F19" i="15"/>
  <c r="F20" i="15" s="1"/>
  <c r="F25" i="15" s="1"/>
  <c r="R19" i="1"/>
  <c r="R20" i="1" s="1"/>
  <c r="R25" i="1" s="1"/>
  <c r="G25" i="8"/>
  <c r="G30" i="8"/>
  <c r="F19" i="13" l="1"/>
  <c r="F20" i="13" s="1"/>
  <c r="O19" i="13"/>
  <c r="O20" i="13" s="1"/>
  <c r="C19" i="13"/>
  <c r="C20" i="13" s="1"/>
  <c r="H19" i="13"/>
  <c r="H20" i="13" s="1"/>
  <c r="D19" i="13"/>
  <c r="D20" i="13" s="1"/>
  <c r="P19" i="13"/>
  <c r="P20" i="13" s="1"/>
  <c r="E19" i="13"/>
  <c r="E20" i="13" s="1"/>
  <c r="I19" i="13"/>
  <c r="I20" i="13" s="1"/>
  <c r="M19" i="13"/>
  <c r="M20" i="13" s="1"/>
  <c r="Q19" i="13"/>
  <c r="Q20" i="13" s="1"/>
  <c r="U19" i="13"/>
  <c r="U20" i="13" s="1"/>
  <c r="R19" i="13"/>
  <c r="R20" i="13" s="1"/>
  <c r="T19" i="13"/>
  <c r="T20" i="13" s="1"/>
  <c r="L19" i="13"/>
  <c r="L20" i="13" s="1"/>
  <c r="N19" i="13"/>
  <c r="N20" i="13" s="1"/>
  <c r="J19" i="13"/>
  <c r="J20" i="13" s="1"/>
  <c r="S19" i="13"/>
  <c r="S20" i="13" s="1"/>
  <c r="K19" i="13"/>
  <c r="K20" i="13" s="1"/>
  <c r="C19" i="1"/>
  <c r="C20" i="1" s="1"/>
  <c r="C25" i="1" s="1"/>
  <c r="M19" i="1"/>
  <c r="M20" i="1" s="1"/>
  <c r="M25" i="1" s="1"/>
  <c r="H19" i="1"/>
  <c r="H20" i="1" s="1"/>
  <c r="H25" i="1" s="1"/>
  <c r="N19" i="1"/>
  <c r="N20" i="1" s="1"/>
  <c r="N25" i="1" s="1"/>
  <c r="P19" i="1"/>
  <c r="P20" i="1" s="1"/>
  <c r="P25" i="1" s="1"/>
  <c r="E19" i="1"/>
  <c r="E20" i="1" s="1"/>
  <c r="E25" i="1" s="1"/>
  <c r="F19" i="1"/>
  <c r="F20" i="1" s="1"/>
  <c r="F25" i="1" s="1"/>
  <c r="O19" i="1"/>
  <c r="O20" i="1" s="1"/>
  <c r="O25" i="1" s="1"/>
  <c r="I19" i="1"/>
  <c r="I20" i="1" s="1"/>
  <c r="I25" i="1" s="1"/>
  <c r="S19" i="1"/>
  <c r="S20" i="1" s="1"/>
  <c r="S25" i="1" s="1"/>
  <c r="K19" i="1"/>
  <c r="K20" i="1" s="1"/>
  <c r="K25" i="1" s="1"/>
  <c r="Q19" i="1"/>
  <c r="Q20" i="1" s="1"/>
  <c r="Q25" i="1" s="1"/>
  <c r="J19" i="1"/>
  <c r="J20" i="1" s="1"/>
  <c r="J25" i="1" s="1"/>
  <c r="D19" i="1"/>
  <c r="D20" i="1" s="1"/>
  <c r="D25" i="1" s="1"/>
  <c r="L19" i="1"/>
  <c r="L20" i="1" s="1"/>
  <c r="L25" i="1" s="1"/>
  <c r="T19" i="1"/>
  <c r="T20" i="1" s="1"/>
  <c r="T25" i="1" s="1"/>
  <c r="U19" i="1"/>
  <c r="U20" i="1" s="1"/>
  <c r="U25" i="1" s="1"/>
  <c r="C19" i="8"/>
  <c r="C20" i="8" s="1"/>
  <c r="P19" i="8"/>
  <c r="P20" i="8" s="1"/>
  <c r="U19" i="8"/>
  <c r="U20" i="8" s="1"/>
  <c r="K19" i="8"/>
  <c r="K20" i="8" s="1"/>
  <c r="S19" i="8"/>
  <c r="S20" i="8" s="1"/>
  <c r="N19" i="8"/>
  <c r="N20" i="8" s="1"/>
  <c r="I19" i="8"/>
  <c r="I20" i="8" s="1"/>
  <c r="E19" i="8"/>
  <c r="E20" i="8" s="1"/>
  <c r="Q19" i="8"/>
  <c r="Q20" i="8" s="1"/>
  <c r="M19" i="8"/>
  <c r="M20" i="8" s="1"/>
  <c r="H19" i="8"/>
  <c r="H20" i="8" s="1"/>
  <c r="T19" i="8"/>
  <c r="T20" i="8" s="1"/>
  <c r="F19" i="8"/>
  <c r="F20" i="8" s="1"/>
  <c r="O19" i="8"/>
  <c r="O20" i="8" s="1"/>
  <c r="D19" i="8"/>
  <c r="D20" i="8" s="1"/>
  <c r="J19" i="8"/>
  <c r="J20" i="8" s="1"/>
  <c r="L19" i="8"/>
  <c r="L20" i="8" s="1"/>
  <c r="R19" i="8"/>
  <c r="R20" i="8" s="1"/>
  <c r="T30" i="8" l="1"/>
  <c r="T25" i="8"/>
  <c r="K30" i="8"/>
  <c r="K25" i="8"/>
  <c r="U25" i="8"/>
  <c r="U30" i="8"/>
  <c r="R30" i="8"/>
  <c r="R25" i="8"/>
  <c r="M30" i="8"/>
  <c r="M25" i="8"/>
  <c r="P25" i="8"/>
  <c r="P30" i="8"/>
  <c r="H30" i="8"/>
  <c r="H25" i="8"/>
  <c r="Q25" i="8"/>
  <c r="Q30" i="8"/>
  <c r="C30" i="8"/>
  <c r="C25" i="8"/>
  <c r="L25" i="8"/>
  <c r="L30" i="8"/>
  <c r="J30" i="8"/>
  <c r="J25" i="8"/>
  <c r="E25" i="8"/>
  <c r="E30" i="8"/>
  <c r="S30" i="8"/>
  <c r="S25" i="8"/>
  <c r="D30" i="8"/>
  <c r="D25" i="8"/>
  <c r="F25" i="8"/>
  <c r="F30" i="8"/>
  <c r="I25" i="8"/>
  <c r="I30" i="8"/>
  <c r="O25" i="8"/>
  <c r="O30" i="8"/>
  <c r="N25" i="8"/>
  <c r="N30" i="8"/>
</calcChain>
</file>

<file path=xl/sharedStrings.xml><?xml version="1.0" encoding="utf-8"?>
<sst xmlns="http://schemas.openxmlformats.org/spreadsheetml/2006/main" count="659" uniqueCount="157">
  <si>
    <t>Cost Curve Parameters</t>
  </si>
  <si>
    <t>Base Year</t>
  </si>
  <si>
    <t>Start Year</t>
  </si>
  <si>
    <t>Beta</t>
  </si>
  <si>
    <t>Max</t>
  </si>
  <si>
    <t>Min</t>
  </si>
  <si>
    <t>Cost Floor (% of Base Year Value)</t>
  </si>
  <si>
    <t>Variable Name</t>
  </si>
  <si>
    <t>PV</t>
  </si>
  <si>
    <t>Sample Value</t>
  </si>
  <si>
    <t>Elicitation Units Start Year Value</t>
  </si>
  <si>
    <t>Start Year Units</t>
  </si>
  <si>
    <t>k</t>
  </si>
  <si>
    <t>W</t>
  </si>
  <si>
    <t>GCAM Units</t>
  </si>
  <si>
    <t>G</t>
  </si>
  <si>
    <t>J</t>
  </si>
  <si>
    <t>Elicitation Units</t>
  </si>
  <si>
    <t>Wh</t>
  </si>
  <si>
    <t>Elicitation to GCAM Conversion Factors</t>
  </si>
  <si>
    <t>$/kWh</t>
  </si>
  <si>
    <t>Median</t>
  </si>
  <si>
    <t>Wind</t>
  </si>
  <si>
    <t>Sample No</t>
  </si>
  <si>
    <t>Technology</t>
  </si>
  <si>
    <t>Metric</t>
  </si>
  <si>
    <t>Units</t>
  </si>
  <si>
    <t>$/KWh</t>
  </si>
  <si>
    <t>Year</t>
  </si>
  <si>
    <t>Distrib</t>
  </si>
  <si>
    <t>Loguniform</t>
  </si>
  <si>
    <t>Mean</t>
  </si>
  <si>
    <t>Onshore Wind</t>
  </si>
  <si>
    <t>$2010/kWh</t>
  </si>
  <si>
    <t>Overnight Capital Cost</t>
  </si>
  <si>
    <t>fixed Charged rate</t>
  </si>
  <si>
    <t>capacity factor</t>
  </si>
  <si>
    <t>LCOE</t>
  </si>
  <si>
    <t>hrs</t>
  </si>
  <si>
    <t>Time</t>
  </si>
  <si>
    <t xml:space="preserve">    Gross national product</t>
  </si>
  <si>
    <t/>
  </si>
  <si>
    <t xml:space="preserve">    State and local</t>
  </si>
  <si>
    <t xml:space="preserve">        Nondefense</t>
  </si>
  <si>
    <t xml:space="preserve">        National defense</t>
  </si>
  <si>
    <t xml:space="preserve">    Federal</t>
  </si>
  <si>
    <t>Government consumption expenditures and gross investment</t>
  </si>
  <si>
    <t xml:space="preserve">        Services</t>
  </si>
  <si>
    <t xml:space="preserve">        Goods</t>
  </si>
  <si>
    <t xml:space="preserve">    Imports</t>
  </si>
  <si>
    <t xml:space="preserve">    Exports</t>
  </si>
  <si>
    <t xml:space="preserve">        Residential</t>
  </si>
  <si>
    <t xml:space="preserve">            Intellectual property products</t>
  </si>
  <si>
    <t xml:space="preserve">            Equipment</t>
  </si>
  <si>
    <t xml:space="preserve">            Structures</t>
  </si>
  <si>
    <t xml:space="preserve">        Nonresidential</t>
  </si>
  <si>
    <t xml:space="preserve">    Fixed investment</t>
  </si>
  <si>
    <t>Gross private domestic investment</t>
  </si>
  <si>
    <t xml:space="preserve">    Services</t>
  </si>
  <si>
    <t xml:space="preserve">        Nondurable goods</t>
  </si>
  <si>
    <t xml:space="preserve">        Durable goods</t>
  </si>
  <si>
    <t xml:space="preserve">    Goods</t>
  </si>
  <si>
    <t>Personal consumption expenditures</t>
  </si>
  <si>
    <t xml:space="preserve">        Gross domestic product</t>
  </si>
  <si>
    <t>Line</t>
  </si>
  <si>
    <t>Last Revised on: April 27, 2018 - Next Release Date May 30, 2018</t>
  </si>
  <si>
    <t>Bureau of Economic Analysis</t>
  </si>
  <si>
    <t>[Index numbers, 2009=100]</t>
  </si>
  <si>
    <t>Table 1.1.9. Implicit Price Deflators for Gross Domestic Product</t>
  </si>
  <si>
    <t>Source download</t>
  </si>
  <si>
    <t>https://www.bea.gov/iTable/iTable.cfm?reqid=19&amp;step=2#reqid=19&amp;step=3&amp;isuri=1&amp;1910=x&amp;0=-99&amp;1921=protosna&amp;1903=13&amp;1904=1975&amp;1905=2018&amp;1906=a&amp;1911=0</t>
  </si>
  <si>
    <t>Fixed O&amp;M</t>
  </si>
  <si>
    <t>CRF</t>
  </si>
  <si>
    <t>Capacity Factor</t>
  </si>
  <si>
    <t>$/kW</t>
  </si>
  <si>
    <t>Overnight Capital cost</t>
  </si>
  <si>
    <t>2010$/kWh</t>
  </si>
  <si>
    <t>1975$/kWh</t>
  </si>
  <si>
    <t>Bio-electricity efficiency</t>
  </si>
  <si>
    <t>Bio-electricity non-energy cost</t>
  </si>
  <si>
    <t>Biofuels efficiency</t>
  </si>
  <si>
    <t>Biofuels non-energy cost</t>
  </si>
  <si>
    <t>CCS additional capital cost</t>
  </si>
  <si>
    <t>CCS energy penalty</t>
  </si>
  <si>
    <t>Nuclear capital cost</t>
  </si>
  <si>
    <t>Covering distributions</t>
  </si>
  <si>
    <t>Statistics</t>
  </si>
  <si>
    <t>Sample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</si>
  <si>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Solar LCOE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</si>
  <si>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Nuclear overnight capital cost</t>
    </r>
  </si>
  <si>
    <t>$/GGE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</si>
  <si>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Liquid biofuels non-energy cost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</si>
  <si>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Liquid biofuels efficiency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</si>
  <si>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Electricity from biomass non-energy cost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</si>
  <si>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Electricity from biomass efficiency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</si>
  <si>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CCS additional capital cost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</si>
  <si>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CCS energy penalty</t>
    </r>
  </si>
  <si>
    <t>%</t>
  </si>
  <si>
    <t>Uniform</t>
  </si>
  <si>
    <t>Solar</t>
  </si>
  <si>
    <t>Offshore Wind</t>
  </si>
  <si>
    <t>Solar PV</t>
  </si>
  <si>
    <t>Onshore Wind LCOE</t>
  </si>
  <si>
    <t>1975$/kW</t>
  </si>
  <si>
    <t xml:space="preserve"> </t>
  </si>
  <si>
    <t>GCAM input Values</t>
  </si>
  <si>
    <t>hr/Year</t>
  </si>
  <si>
    <t>Solar-PV</t>
  </si>
  <si>
    <t>Fix  offshore Wind</t>
  </si>
  <si>
    <t>kW</t>
  </si>
  <si>
    <t>Ratio</t>
  </si>
  <si>
    <t>Storage Cost</t>
  </si>
  <si>
    <t>rooftop_pv Overnight Capital cost</t>
  </si>
  <si>
    <t>Floating  offshore Wind</t>
  </si>
  <si>
    <t>Onshore_Wind</t>
  </si>
  <si>
    <t>O&amp;M fixed(2010)</t>
  </si>
  <si>
    <t>O&amp;M fixed(2030)</t>
  </si>
  <si>
    <t>Converter (2010 to 1975)</t>
  </si>
  <si>
    <t>2010 Value</t>
  </si>
  <si>
    <t>Nuclear</t>
  </si>
  <si>
    <t>GCAM value Start Year Value</t>
  </si>
  <si>
    <t>Solar-PV(kW)</t>
  </si>
  <si>
    <t>Fixed O&amp;M(kW)</t>
  </si>
  <si>
    <t>G_III</t>
  </si>
  <si>
    <t>sector.name</t>
  </si>
  <si>
    <t>subsector.name</t>
  </si>
  <si>
    <t>intermittent.technology</t>
  </si>
  <si>
    <t>year</t>
  </si>
  <si>
    <t>capital.overnight</t>
  </si>
  <si>
    <t>electricity</t>
  </si>
  <si>
    <t>solar</t>
  </si>
  <si>
    <t>elect_td_bld</t>
  </si>
  <si>
    <t>rooftop_pv</t>
  </si>
  <si>
    <t>Coversation</t>
  </si>
  <si>
    <t>PV_storage</t>
  </si>
  <si>
    <t>capital</t>
  </si>
  <si>
    <t xml:space="preserve">Difference </t>
  </si>
  <si>
    <t>technology</t>
  </si>
  <si>
    <t>input.capital</t>
  </si>
  <si>
    <t>offshore wind</t>
  </si>
  <si>
    <t>offshore_wind_storage_global</t>
  </si>
  <si>
    <t>offshore wind global</t>
  </si>
  <si>
    <t>Difference</t>
  </si>
  <si>
    <t>wind</t>
  </si>
  <si>
    <t>+</t>
  </si>
  <si>
    <t>none</t>
  </si>
  <si>
    <t>wind_storage</t>
  </si>
  <si>
    <t>/</t>
  </si>
  <si>
    <t>,wind</t>
  </si>
  <si>
    <t>,solar</t>
  </si>
  <si>
    <t>,none</t>
  </si>
  <si>
    <t>,nuclear</t>
  </si>
  <si>
    <t>2.       Nuclear overnight capital cost</t>
  </si>
  <si>
    <t>Gcam Start Values</t>
  </si>
  <si>
    <t>Add other technologies and their start years as needed</t>
  </si>
  <si>
    <t>Gen_III</t>
  </si>
  <si>
    <t>,offshore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</si>
</sst>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00000000"/>
    <numFmt numFmtId="166" formatCode="0.0000"/>
    <numFmt numFmtId="167" formatCode="0.0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indexed="9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3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5" fillId="0" borderId="0" xfId="0" applyFont="1" applyProtection="1"/>
    <xf numFmtId="0" fontId="3" fillId="0" borderId="3" xfId="0" applyFont="1" applyBorder="1" applyAlignment="1" applyProtection="1">
      <alignment horizontal="right"/>
    </xf>
    <xf numFmtId="0" fontId="5" fillId="4" borderId="4" xfId="0" applyFont="1" applyFill="1" applyBorder="1" applyAlignment="1" applyProtection="1">
      <alignment horizontal="center"/>
    </xf>
    <xf numFmtId="9" fontId="3" fillId="0" borderId="5" xfId="1" applyFont="1" applyBorder="1" applyAlignment="1" applyProtection="1">
      <alignment horizontal="right"/>
    </xf>
    <xf numFmtId="0" fontId="5" fillId="4" borderId="6" xfId="0" applyFon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left"/>
    </xf>
    <xf numFmtId="0" fontId="3" fillId="0" borderId="5" xfId="0" applyFont="1" applyBorder="1" applyAlignment="1" applyProtection="1">
      <alignment horizontal="right"/>
    </xf>
    <xf numFmtId="0" fontId="5" fillId="5" borderId="4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</xf>
    <xf numFmtId="0" fontId="0" fillId="4" borderId="8" xfId="0" applyFont="1" applyFill="1" applyBorder="1" applyAlignment="1" applyProtection="1">
      <alignment horizontal="center"/>
    </xf>
    <xf numFmtId="0" fontId="0" fillId="0" borderId="0" xfId="0" applyBorder="1" applyProtection="1"/>
    <xf numFmtId="1" fontId="2" fillId="0" borderId="0" xfId="2" applyNumberFormat="1" applyFill="1" applyProtection="1"/>
    <xf numFmtId="0" fontId="0" fillId="0" borderId="0" xfId="0" applyBorder="1" applyAlignment="1" applyProtection="1">
      <alignment horizontal="right"/>
    </xf>
    <xf numFmtId="0" fontId="7" fillId="0" borderId="5" xfId="3" applyFont="1" applyFill="1" applyBorder="1" applyAlignment="1" applyProtection="1">
      <alignment horizontal="right"/>
    </xf>
    <xf numFmtId="0" fontId="5" fillId="4" borderId="11" xfId="0" applyFont="1" applyFill="1" applyBorder="1" applyAlignment="1" applyProtection="1">
      <alignment horizontal="center"/>
    </xf>
    <xf numFmtId="0" fontId="5" fillId="4" borderId="8" xfId="0" applyFont="1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13" xfId="0" applyFont="1" applyFill="1" applyBorder="1" applyAlignment="1" applyProtection="1">
      <alignment horizontal="center"/>
    </xf>
    <xf numFmtId="1" fontId="8" fillId="0" borderId="0" xfId="2" applyNumberFormat="1" applyFont="1" applyFill="1" applyProtection="1"/>
    <xf numFmtId="0" fontId="0" fillId="0" borderId="0" xfId="0" applyBorder="1"/>
    <xf numFmtId="0" fontId="5" fillId="4" borderId="8" xfId="0" applyFont="1" applyFill="1" applyBorder="1" applyAlignment="1" applyProtection="1"/>
    <xf numFmtId="1" fontId="5" fillId="4" borderId="4" xfId="0" applyNumberFormat="1" applyFont="1" applyFill="1" applyBorder="1" applyAlignment="1" applyProtection="1">
      <alignment horizontal="center"/>
    </xf>
    <xf numFmtId="0" fontId="6" fillId="0" borderId="0" xfId="3"/>
    <xf numFmtId="0" fontId="7" fillId="0" borderId="0" xfId="3" applyFont="1"/>
    <xf numFmtId="1" fontId="6" fillId="0" borderId="0" xfId="3" applyNumberFormat="1"/>
    <xf numFmtId="0" fontId="6" fillId="7" borderId="0" xfId="3" applyFill="1"/>
    <xf numFmtId="0" fontId="9" fillId="8" borderId="14" xfId="3" applyNumberFormat="1" applyFont="1" applyFill="1" applyBorder="1" applyAlignment="1">
      <alignment horizontal="center"/>
    </xf>
    <xf numFmtId="0" fontId="9" fillId="6" borderId="14" xfId="3" applyNumberFormat="1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16" xfId="0" applyFill="1" applyBorder="1" applyAlignment="1" applyProtection="1"/>
    <xf numFmtId="166" fontId="0" fillId="0" borderId="0" xfId="0" applyNumberFormat="1" applyProtection="1"/>
    <xf numFmtId="0" fontId="6" fillId="0" borderId="0" xfId="3" applyFont="1" applyFill="1" applyProtection="1"/>
    <xf numFmtId="1" fontId="0" fillId="0" borderId="0" xfId="0" applyNumberFormat="1" applyProtection="1"/>
    <xf numFmtId="0" fontId="0" fillId="0" borderId="12" xfId="0" applyBorder="1"/>
    <xf numFmtId="165" fontId="0" fillId="0" borderId="12" xfId="0" applyNumberFormat="1" applyBorder="1"/>
    <xf numFmtId="167" fontId="0" fillId="0" borderId="12" xfId="0" applyNumberFormat="1" applyBorder="1"/>
    <xf numFmtId="164" fontId="0" fillId="0" borderId="12" xfId="0" applyNumberFormat="1" applyBorder="1"/>
    <xf numFmtId="2" fontId="0" fillId="0" borderId="12" xfId="0" applyNumberFormat="1" applyBorder="1"/>
    <xf numFmtId="168" fontId="0" fillId="0" borderId="12" xfId="4" applyNumberFormat="1" applyFont="1" applyBorder="1"/>
    <xf numFmtId="0" fontId="0" fillId="0" borderId="0" xfId="0" applyFont="1"/>
    <xf numFmtId="0" fontId="0" fillId="7" borderId="0" xfId="0" applyFill="1"/>
    <xf numFmtId="0" fontId="0" fillId="0" borderId="12" xfId="0" applyFont="1" applyBorder="1"/>
    <xf numFmtId="0" fontId="0" fillId="0" borderId="0" xfId="0" applyFill="1"/>
    <xf numFmtId="1" fontId="5" fillId="4" borderId="15" xfId="0" applyNumberFormat="1" applyFont="1" applyFill="1" applyBorder="1" applyAlignment="1" applyProtection="1">
      <alignment horizontal="center"/>
    </xf>
    <xf numFmtId="1" fontId="0" fillId="4" borderId="9" xfId="0" applyNumberFormat="1" applyFont="1" applyFill="1" applyBorder="1" applyAlignment="1" applyProtection="1">
      <alignment horizontal="center"/>
    </xf>
    <xf numFmtId="1" fontId="0" fillId="4" borderId="10" xfId="0" applyNumberFormat="1" applyFont="1" applyFill="1" applyBorder="1" applyAlignment="1" applyProtection="1">
      <alignment horizontal="center"/>
    </xf>
    <xf numFmtId="164" fontId="0" fillId="0" borderId="0" xfId="0" applyNumberFormat="1"/>
    <xf numFmtId="0" fontId="3" fillId="0" borderId="12" xfId="0" applyFont="1" applyBorder="1"/>
    <xf numFmtId="0" fontId="6" fillId="0" borderId="12" xfId="3" applyFont="1" applyBorder="1" applyProtection="1"/>
    <xf numFmtId="0" fontId="6" fillId="0" borderId="12" xfId="3" applyFont="1" applyFill="1" applyBorder="1" applyProtection="1"/>
    <xf numFmtId="164" fontId="3" fillId="0" borderId="12" xfId="0" applyNumberFormat="1" applyFont="1" applyBorder="1"/>
    <xf numFmtId="0" fontId="3" fillId="0" borderId="0" xfId="0" applyFont="1" applyFill="1" applyBorder="1" applyAlignment="1" applyProtection="1">
      <alignment horizontal="right"/>
    </xf>
    <xf numFmtId="1" fontId="6" fillId="0" borderId="0" xfId="3" applyNumberFormat="1" applyFont="1" applyFill="1" applyProtection="1"/>
    <xf numFmtId="2" fontId="0" fillId="7" borderId="12" xfId="0" applyNumberFormat="1" applyFill="1" applyBorder="1"/>
    <xf numFmtId="0" fontId="0" fillId="7" borderId="12" xfId="0" applyFill="1" applyBorder="1"/>
    <xf numFmtId="1" fontId="0" fillId="7" borderId="12" xfId="0" applyNumberFormat="1" applyFill="1" applyBorder="1"/>
    <xf numFmtId="0" fontId="6" fillId="7" borderId="12" xfId="3" applyFont="1" applyFill="1" applyBorder="1" applyProtection="1"/>
    <xf numFmtId="2" fontId="0" fillId="7" borderId="12" xfId="0" applyNumberFormat="1" applyFill="1" applyBorder="1" applyProtection="1"/>
    <xf numFmtId="164" fontId="0" fillId="7" borderId="12" xfId="0" applyNumberFormat="1" applyFill="1" applyBorder="1"/>
    <xf numFmtId="1" fontId="0" fillId="7" borderId="0" xfId="0" applyNumberFormat="1" applyFill="1"/>
    <xf numFmtId="1" fontId="0" fillId="9" borderId="12" xfId="0" applyNumberFormat="1" applyFill="1" applyBorder="1"/>
    <xf numFmtId="2" fontId="0" fillId="9" borderId="12" xfId="0" applyNumberFormat="1" applyFill="1" applyBorder="1"/>
    <xf numFmtId="2" fontId="0" fillId="9" borderId="12" xfId="0" applyNumberFormat="1" applyFill="1" applyBorder="1" applyProtection="1"/>
    <xf numFmtId="164" fontId="0" fillId="9" borderId="12" xfId="0" applyNumberFormat="1" applyFill="1" applyBorder="1"/>
    <xf numFmtId="1" fontId="0" fillId="9" borderId="0" xfId="0" applyNumberFormat="1" applyFill="1"/>
    <xf numFmtId="0" fontId="0" fillId="9" borderId="12" xfId="0" applyFill="1" applyBorder="1"/>
    <xf numFmtId="0" fontId="0" fillId="9" borderId="0" xfId="0" applyFill="1"/>
    <xf numFmtId="168" fontId="0" fillId="9" borderId="12" xfId="4" applyNumberFormat="1" applyFont="1" applyFill="1" applyBorder="1"/>
    <xf numFmtId="0" fontId="0" fillId="9" borderId="0" xfId="0" applyFill="1" applyBorder="1"/>
    <xf numFmtId="1" fontId="0" fillId="0" borderId="0" xfId="0" applyNumberFormat="1"/>
    <xf numFmtId="1" fontId="0" fillId="0" borderId="0" xfId="0" applyNumberFormat="1" applyFill="1"/>
    <xf numFmtId="1" fontId="0" fillId="0" borderId="0" xfId="0" applyNumberFormat="1" applyFill="1" applyProtection="1"/>
    <xf numFmtId="164" fontId="0" fillId="0" borderId="0" xfId="0" applyNumberFormat="1" applyProtection="1"/>
    <xf numFmtId="0" fontId="3" fillId="0" borderId="17" xfId="0" applyFont="1" applyFill="1" applyBorder="1" applyAlignment="1" applyProtection="1">
      <alignment horizontal="right"/>
    </xf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11" fillId="0" borderId="0" xfId="3" applyFont="1"/>
    <xf numFmtId="0" fontId="6" fillId="0" borderId="0" xfId="3"/>
    <xf numFmtId="0" fontId="10" fillId="0" borderId="0" xfId="3" applyFont="1"/>
    <xf numFmtId="0" fontId="9" fillId="6" borderId="14" xfId="3" applyFont="1" applyFill="1" applyBorder="1" applyAlignment="1">
      <alignment horizontal="center"/>
    </xf>
    <xf numFmtId="0" fontId="9" fillId="8" borderId="14" xfId="3" applyNumberFormat="1" applyFont="1" applyFill="1" applyBorder="1" applyAlignment="1">
      <alignment horizontal="center"/>
    </xf>
    <xf numFmtId="0" fontId="9" fillId="6" borderId="14" xfId="3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</cellXfs>
  <cellStyles count="5">
    <cellStyle name="Comma" xfId="4" builtinId="3"/>
    <cellStyle name="Good" xfId="2" builtinId="26"/>
    <cellStyle name="Normal" xfId="0" builtinId="0"/>
    <cellStyle name="Normal 2 2" xfId="3" xr:uid="{6A35B995-776E-40D0-9D20-1B16BC724DB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Onshore Wind Capcost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'Onshore Wind'!$D$18:$U$18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'Onshore Wind'!$C$19:$U$19</c:f>
              <c:numCache>
                <c:formatCode>0</c:formatCode>
                <c:ptCount val="19"/>
                <c:pt idx="0">
                  <c:v>2006.7863417127162</c:v>
                </c:pt>
                <c:pt idx="1">
                  <c:v>1531.678555422131</c:v>
                </c:pt>
                <c:pt idx="2">
                  <c:v>1213.9548295214922</c:v>
                </c:pt>
                <c:pt idx="3">
                  <c:v>1001.4801681644542</c:v>
                </c:pt>
                <c:pt idx="4">
                  <c:v>859.38979832878624</c:v>
                </c:pt>
                <c:pt idx="5">
                  <c:v>764.36824107066946</c:v>
                </c:pt>
                <c:pt idx="6">
                  <c:v>700.82349589054161</c:v>
                </c:pt>
                <c:pt idx="7">
                  <c:v>658.328563619134</c:v>
                </c:pt>
                <c:pt idx="8">
                  <c:v>629.91048965200048</c:v>
                </c:pt>
                <c:pt idx="9">
                  <c:v>610.9061782003771</c:v>
                </c:pt>
                <c:pt idx="10">
                  <c:v>598.19722916435148</c:v>
                </c:pt>
                <c:pt idx="11">
                  <c:v>589.69824271006996</c:v>
                </c:pt>
                <c:pt idx="12">
                  <c:v>584.01462791664335</c:v>
                </c:pt>
                <c:pt idx="13">
                  <c:v>580.21376562631849</c:v>
                </c:pt>
                <c:pt idx="14">
                  <c:v>577.67197581911341</c:v>
                </c:pt>
                <c:pt idx="15">
                  <c:v>575.97217852825725</c:v>
                </c:pt>
                <c:pt idx="16">
                  <c:v>574.83545556957188</c:v>
                </c:pt>
                <c:pt idx="17">
                  <c:v>574.07528311150691</c:v>
                </c:pt>
                <c:pt idx="18">
                  <c:v>573.56692515006603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B-4030-BAF1-9BA1CBD3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59088"/>
        <c:axId val="486459744"/>
      </c:scatterChart>
      <c:valAx>
        <c:axId val="486459088"/>
        <c:scaling>
          <c:orientation val="minMax"/>
          <c:max val="210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744"/>
        <c:crosses val="autoZero"/>
        <c:crossBetween val="midCat"/>
        <c:majorUnit val="5"/>
      </c:valAx>
      <c:valAx>
        <c:axId val="486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Onshore Wind Capcost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'Offshore Wind'!$D$18:$U$18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'Offshore Wind'!$C$19:$U$19</c:f>
              <c:numCache>
                <c:formatCode>0</c:formatCode>
                <c:ptCount val="19"/>
                <c:pt idx="0">
                  <c:v>4189.1651871509248</c:v>
                </c:pt>
                <c:pt idx="1">
                  <c:v>3227.4713542406103</c:v>
                </c:pt>
                <c:pt idx="2">
                  <c:v>2584.3479271262222</c:v>
                </c:pt>
                <c:pt idx="3">
                  <c:v>2154.2653703402648</c:v>
                </c:pt>
                <c:pt idx="4">
                  <c:v>1866.6518301501835</c:v>
                </c:pt>
                <c:pt idx="5">
                  <c:v>1674.3130635681209</c:v>
                </c:pt>
                <c:pt idx="6">
                  <c:v>1545.6883781452434</c:v>
                </c:pt>
                <c:pt idx="7">
                  <c:v>1459.6718667880518</c:v>
                </c:pt>
                <c:pt idx="8">
                  <c:v>1402.1491587500359</c:v>
                </c:pt>
                <c:pt idx="9">
                  <c:v>1363.6814054336232</c:v>
                </c:pt>
                <c:pt idx="10">
                  <c:v>1337.9564683490476</c:v>
                </c:pt>
                <c:pt idx="11">
                  <c:v>1320.7531660776094</c:v>
                </c:pt>
                <c:pt idx="12">
                  <c:v>1309.2486244700062</c:v>
                </c:pt>
                <c:pt idx="13">
                  <c:v>1301.5550738067236</c:v>
                </c:pt>
                <c:pt idx="14">
                  <c:v>1296.4100863898084</c:v>
                </c:pt>
                <c:pt idx="15">
                  <c:v>1292.969425935521</c:v>
                </c:pt>
                <c:pt idx="16">
                  <c:v>1290.6685176140004</c:v>
                </c:pt>
                <c:pt idx="17">
                  <c:v>1289.1298074813435</c:v>
                </c:pt>
                <c:pt idx="18">
                  <c:v>1288.1008099979608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B-4AA8-9275-928216BA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59088"/>
        <c:axId val="486459744"/>
      </c:scatterChart>
      <c:valAx>
        <c:axId val="486459088"/>
        <c:scaling>
          <c:orientation val="minMax"/>
          <c:max val="210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744"/>
        <c:crosses val="autoZero"/>
        <c:crossBetween val="midCat"/>
        <c:majorUnit val="5"/>
      </c:valAx>
      <c:valAx>
        <c:axId val="486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Solar Capex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Solar!$D$18:$U$18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Solar!$C$19:$U$19</c:f>
              <c:numCache>
                <c:formatCode>0</c:formatCode>
                <c:ptCount val="19"/>
                <c:pt idx="0">
                  <c:v>1870.8427508224997</c:v>
                </c:pt>
                <c:pt idx="1">
                  <c:v>1196.3563381165579</c:v>
                </c:pt>
                <c:pt idx="2">
                  <c:v>745.30008878113358</c:v>
                </c:pt>
                <c:pt idx="3">
                  <c:v>443.66059503904103</c:v>
                </c:pt>
                <c:pt idx="4">
                  <c:v>241.94210800102022</c:v>
                </c:pt>
                <c:pt idx="5">
                  <c:v>107.04482545983183</c:v>
                </c:pt>
                <c:pt idx="6">
                  <c:v>61.108594130320768</c:v>
                </c:pt>
                <c:pt idx="7">
                  <c:v>61.108594130320768</c:v>
                </c:pt>
                <c:pt idx="8">
                  <c:v>61.108594130320768</c:v>
                </c:pt>
                <c:pt idx="9">
                  <c:v>61.108594130320768</c:v>
                </c:pt>
                <c:pt idx="10">
                  <c:v>61.108594130320768</c:v>
                </c:pt>
                <c:pt idx="11">
                  <c:v>61.108594130320768</c:v>
                </c:pt>
                <c:pt idx="12">
                  <c:v>61.108594130320768</c:v>
                </c:pt>
                <c:pt idx="13">
                  <c:v>61.108594130320768</c:v>
                </c:pt>
                <c:pt idx="14">
                  <c:v>61.108594130320768</c:v>
                </c:pt>
                <c:pt idx="15">
                  <c:v>61.108594130320768</c:v>
                </c:pt>
                <c:pt idx="16">
                  <c:v>61.108594130320768</c:v>
                </c:pt>
                <c:pt idx="17">
                  <c:v>61.108594130320768</c:v>
                </c:pt>
                <c:pt idx="18">
                  <c:v>61.108594130320768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E-421F-AC58-410A34F8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59088"/>
        <c:axId val="486459744"/>
      </c:scatterChart>
      <c:valAx>
        <c:axId val="486459088"/>
        <c:scaling>
          <c:orientation val="minMax"/>
          <c:max val="210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744"/>
        <c:crosses val="autoZero"/>
        <c:crossBetween val="midCat"/>
        <c:majorUnit val="10"/>
        <c:minorUnit val="2"/>
      </c:valAx>
      <c:valAx>
        <c:axId val="486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Nuclear Capcost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Nuclear_capcost!$C$18:$U$18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xVal>
          <c:yVal>
            <c:numRef>
              <c:f>Nuclear_capcost!$C$19:$U$19</c:f>
              <c:numCache>
                <c:formatCode>0</c:formatCode>
                <c:ptCount val="19"/>
                <c:pt idx="0">
                  <c:v>5515.4256875459168</c:v>
                </c:pt>
                <c:pt idx="1">
                  <c:v>4521.7207611424883</c:v>
                </c:pt>
                <c:pt idx="2">
                  <c:v>3857.1902256028861</c:v>
                </c:pt>
                <c:pt idx="3">
                  <c:v>3412.7918725999884</c:v>
                </c:pt>
                <c:pt idx="4">
                  <c:v>3115.6047824818102</c:v>
                </c:pt>
                <c:pt idx="5">
                  <c:v>2916.8637972011247</c:v>
                </c:pt>
                <c:pt idx="6">
                  <c:v>2783.9576900932043</c:v>
                </c:pt>
                <c:pt idx="7">
                  <c:v>2695.0780194926247</c:v>
                </c:pt>
                <c:pt idx="8">
                  <c:v>2635.6406014689892</c:v>
                </c:pt>
                <c:pt idx="9">
                  <c:v>2595.8924044128521</c:v>
                </c:pt>
                <c:pt idx="10">
                  <c:v>2569.3111829912677</c:v>
                </c:pt>
                <c:pt idx="11">
                  <c:v>2551.5352488711519</c:v>
                </c:pt>
                <c:pt idx="12">
                  <c:v>2539.6477652664248</c:v>
                </c:pt>
                <c:pt idx="13">
                  <c:v>2531.6981258551973</c:v>
                </c:pt>
                <c:pt idx="14">
                  <c:v>2526.3818815708805</c:v>
                </c:pt>
                <c:pt idx="15">
                  <c:v>2522.8266947468574</c:v>
                </c:pt>
                <c:pt idx="16">
                  <c:v>2520.4491980259122</c:v>
                </c:pt>
                <c:pt idx="17">
                  <c:v>2518.8592701436664</c:v>
                </c:pt>
                <c:pt idx="18">
                  <c:v>2517.7960212868034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A4-49C4-9CE2-0E94145F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59088"/>
        <c:axId val="486459744"/>
      </c:scatterChart>
      <c:valAx>
        <c:axId val="486459088"/>
        <c:scaling>
          <c:orientation val="minMax"/>
          <c:max val="210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744"/>
        <c:crosses val="autoZero"/>
        <c:crossBetween val="midCat"/>
        <c:majorUnit val="10"/>
        <c:minorUnit val="2"/>
      </c:valAx>
      <c:valAx>
        <c:axId val="486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cid:part1.08080109.01020500@feem.it" TargetMode="Externa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cid:part1.08080109.01020500@feem.it" TargetMode="External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cid:part1.08080109.01020500@feem.it" TargetMode="External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cid:part1.08080109.01020500@feem.it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158750</xdr:colOff>
      <xdr:row>0</xdr:row>
      <xdr:rowOff>31750</xdr:rowOff>
    </xdr:from>
    <xdr:to>
      <xdr:col>5</xdr:col>
      <xdr:colOff>907519</xdr:colOff>
      <xdr:row>3</xdr:row>
      <xdr:rowOff>87313</xdr:rowOff>
    </xdr:to>
    <xdr:pic>
      <xdr:nvPicPr>
        <xdr:cNvPr id="3" name="Picture 2" descr="cid:part1.08080109.01020500@feem.it">
          <a:extLst>
            <a:ext uri="{FF2B5EF4-FFF2-40B4-BE49-F238E27FC236}">
              <a16:creationId xmlns:a16="http://schemas.microsoft.com/office/drawing/2014/main" id="{82729670-6663-45BF-9863-253A3A0D0C69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/>
        <a:srcRect r="14849" b="-11545"/>
        <a:stretch>
          <a:fillRect/>
        </a:stretch>
      </xdr:blipFill>
      <xdr:spPr bwMode="auto">
        <a:xfrm>
          <a:off x="7186083" y="31750"/>
          <a:ext cx="3309936" cy="6905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656165</xdr:colOff>
      <xdr:row>0</xdr:row>
      <xdr:rowOff>0</xdr:rowOff>
    </xdr:from>
    <xdr:to>
      <xdr:col>11</xdr:col>
      <xdr:colOff>952499</xdr:colOff>
      <xdr:row>16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45689-4329-48C2-A31C-0E4049D6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158750</xdr:colOff>
      <xdr:row>0</xdr:row>
      <xdr:rowOff>31750</xdr:rowOff>
    </xdr:from>
    <xdr:to>
      <xdr:col>5</xdr:col>
      <xdr:colOff>907519</xdr:colOff>
      <xdr:row>3</xdr:row>
      <xdr:rowOff>87313</xdr:rowOff>
    </xdr:to>
    <xdr:pic>
      <xdr:nvPicPr>
        <xdr:cNvPr id="2" name="Picture 1" descr="cid:part1.08080109.01020500@feem.it">
          <a:extLst>
            <a:ext uri="{FF2B5EF4-FFF2-40B4-BE49-F238E27FC236}">
              <a16:creationId xmlns:a16="http://schemas.microsoft.com/office/drawing/2014/main" id="{825058E4-8B26-4802-AA32-420413B3B03B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/>
        <a:srcRect r="14849" b="-11545"/>
        <a:stretch>
          <a:fillRect/>
        </a:stretch>
      </xdr:blipFill>
      <xdr:spPr bwMode="auto">
        <a:xfrm>
          <a:off x="5368925" y="31750"/>
          <a:ext cx="3310994" cy="693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656165</xdr:colOff>
      <xdr:row>0</xdr:row>
      <xdr:rowOff>0</xdr:rowOff>
    </xdr:from>
    <xdr:to>
      <xdr:col>11</xdr:col>
      <xdr:colOff>952499</xdr:colOff>
      <xdr:row>16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89A62-648E-4DA2-9983-B92E56448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158750</xdr:colOff>
      <xdr:row>0</xdr:row>
      <xdr:rowOff>31750</xdr:rowOff>
    </xdr:from>
    <xdr:to>
      <xdr:col>5</xdr:col>
      <xdr:colOff>907519</xdr:colOff>
      <xdr:row>3</xdr:row>
      <xdr:rowOff>87313</xdr:rowOff>
    </xdr:to>
    <xdr:pic>
      <xdr:nvPicPr>
        <xdr:cNvPr id="2" name="Picture 1" descr="cid:part1.08080109.01020500@feem.it">
          <a:extLst>
            <a:ext uri="{FF2B5EF4-FFF2-40B4-BE49-F238E27FC236}">
              <a16:creationId xmlns:a16="http://schemas.microsoft.com/office/drawing/2014/main" id="{23212E36-1421-4EB3-B102-AEB2674E9514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/>
        <a:srcRect r="14849" b="-11545"/>
        <a:stretch>
          <a:fillRect/>
        </a:stretch>
      </xdr:blipFill>
      <xdr:spPr bwMode="auto">
        <a:xfrm>
          <a:off x="5368925" y="31750"/>
          <a:ext cx="3310994" cy="693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656166</xdr:colOff>
      <xdr:row>0</xdr:row>
      <xdr:rowOff>0</xdr:rowOff>
    </xdr:from>
    <xdr:to>
      <xdr:col>12</xdr:col>
      <xdr:colOff>889836</xdr:colOff>
      <xdr:row>14</xdr:row>
      <xdr:rowOff>100262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0267F-8D28-491D-B8A1-3621D31E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358775</xdr:colOff>
      <xdr:row>0</xdr:row>
      <xdr:rowOff>3175</xdr:rowOff>
    </xdr:from>
    <xdr:to>
      <xdr:col>8</xdr:col>
      <xdr:colOff>488419</xdr:colOff>
      <xdr:row>3</xdr:row>
      <xdr:rowOff>125413</xdr:rowOff>
    </xdr:to>
    <xdr:pic>
      <xdr:nvPicPr>
        <xdr:cNvPr id="6" name="Picture 5" descr="cid:part1.08080109.01020500@feem.it">
          <a:extLst>
            <a:ext uri="{FF2B5EF4-FFF2-40B4-BE49-F238E27FC236}">
              <a16:creationId xmlns:a16="http://schemas.microsoft.com/office/drawing/2014/main" id="{293E77FF-93A7-4C67-89A7-1F3DD67FC49D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/>
        <a:srcRect r="14849" b="-11545"/>
        <a:stretch>
          <a:fillRect/>
        </a:stretch>
      </xdr:blipFill>
      <xdr:spPr bwMode="auto">
        <a:xfrm>
          <a:off x="4378325" y="3175"/>
          <a:ext cx="3310994" cy="760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351365</xdr:colOff>
      <xdr:row>0</xdr:row>
      <xdr:rowOff>0</xdr:rowOff>
    </xdr:from>
    <xdr:to>
      <xdr:col>20</xdr:col>
      <xdr:colOff>257174</xdr:colOff>
      <xdr:row>15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B4406A-45F0-4DB1-B21B-555849D9D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lyn/Google%20Drive/PhD%20Work/RPDA%20Paper/Team_Input_Sample_Generato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lyn/Dropbox/My_Research%20GCAM%20Simulation/Franklyns%20GCAM%20Sample%20genera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tive%20projects\NREL%20Wind%20Elicitations\Response%20data\Wind%20Futures%20Dec07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olar_PV_LCOE"/>
      <sheetName val="Nuclear_Capital_Cost"/>
      <sheetName val="Bioliquids_Non_Energy_Cost"/>
      <sheetName val="BL_Efficiency"/>
      <sheetName val="Bioelectricity_Non_Energy_Cost"/>
      <sheetName val="BE_Efficiency"/>
      <sheetName val="CCS_Additional_Capital_Cost"/>
      <sheetName val="CCS_Energy_Penalty"/>
      <sheetName val="Conversions"/>
      <sheetName val="Fossil_elect_CCTP2008_Ref_Tab"/>
      <sheetName val="ref_liquids_supply"/>
      <sheetName val="ref_liquids_Assumptions_Data"/>
      <sheetName val="BEA Conversion Factors"/>
      <sheetName val="Covering_Distributions"/>
      <sheetName val="central_pv_input_ref"/>
      <sheetName val="nuc_cost_calc"/>
      <sheetName val="pointsal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C13">
            <v>0.15</v>
          </cell>
        </row>
        <row r="14">
          <cell r="C14">
            <v>0.9</v>
          </cell>
        </row>
      </sheetData>
      <sheetData sheetId="8">
        <row r="9">
          <cell r="C9">
            <v>16.756589053244699</v>
          </cell>
        </row>
        <row r="17">
          <cell r="C17">
            <v>27.3</v>
          </cell>
        </row>
      </sheetData>
      <sheetData sheetId="9">
        <row r="3">
          <cell r="O3" t="str">
            <v>WhJ</v>
          </cell>
          <cell r="P3">
            <v>3600</v>
          </cell>
        </row>
        <row r="4">
          <cell r="O4" t="str">
            <v>WhBTU</v>
          </cell>
          <cell r="P4">
            <v>3.4119999999999999</v>
          </cell>
        </row>
        <row r="5">
          <cell r="O5" t="str">
            <v>WhWy</v>
          </cell>
          <cell r="P5">
            <v>1.1407711613050422E-4</v>
          </cell>
        </row>
        <row r="6">
          <cell r="O6" t="str">
            <v>WhW</v>
          </cell>
          <cell r="P6">
            <v>1.1407711613050422E-4</v>
          </cell>
        </row>
        <row r="7">
          <cell r="O7" t="str">
            <v>WhWh</v>
          </cell>
          <cell r="P7">
            <v>1</v>
          </cell>
        </row>
        <row r="8">
          <cell r="O8" t="str">
            <v>WhGGE</v>
          </cell>
          <cell r="P8">
            <v>3.1007751937984497E-5</v>
          </cell>
        </row>
        <row r="9">
          <cell r="D9" t="str">
            <v>k</v>
          </cell>
          <cell r="E9">
            <v>1000</v>
          </cell>
          <cell r="O9" t="str">
            <v>WyJ</v>
          </cell>
          <cell r="P9">
            <v>31557600</v>
          </cell>
        </row>
        <row r="10">
          <cell r="D10" t="str">
            <v>M</v>
          </cell>
          <cell r="E10">
            <v>1000000</v>
          </cell>
          <cell r="O10" t="str">
            <v>WyBTU</v>
          </cell>
          <cell r="P10">
            <v>29909.592000000001</v>
          </cell>
        </row>
        <row r="11">
          <cell r="D11" t="str">
            <v>G</v>
          </cell>
          <cell r="E11">
            <v>1000000000</v>
          </cell>
          <cell r="O11" t="str">
            <v>WyWh</v>
          </cell>
          <cell r="P11">
            <v>8766</v>
          </cell>
        </row>
        <row r="12">
          <cell r="D12" t="str">
            <v>T</v>
          </cell>
          <cell r="E12">
            <v>1000000000000</v>
          </cell>
          <cell r="O12" t="str">
            <v>WWh</v>
          </cell>
          <cell r="P12">
            <v>8766</v>
          </cell>
        </row>
        <row r="13">
          <cell r="D13" t="str">
            <v>P</v>
          </cell>
          <cell r="E13">
            <v>1000000000000000</v>
          </cell>
          <cell r="O13" t="str">
            <v>WJ</v>
          </cell>
          <cell r="P13">
            <v>31557600</v>
          </cell>
        </row>
        <row r="14">
          <cell r="D14" t="str">
            <v>E</v>
          </cell>
          <cell r="E14">
            <v>1E+18</v>
          </cell>
          <cell r="O14" t="str">
            <v>WyWy</v>
          </cell>
          <cell r="P14">
            <v>1</v>
          </cell>
        </row>
        <row r="15">
          <cell r="D15" t="str">
            <v>%</v>
          </cell>
          <cell r="E15">
            <v>1</v>
          </cell>
          <cell r="L15">
            <v>8766</v>
          </cell>
          <cell r="O15" t="str">
            <v>WyW</v>
          </cell>
          <cell r="P15">
            <v>1</v>
          </cell>
        </row>
        <row r="16">
          <cell r="D16" t="str">
            <v>per</v>
          </cell>
          <cell r="E16">
            <v>1</v>
          </cell>
          <cell r="O16" t="str">
            <v>WW</v>
          </cell>
          <cell r="P16">
            <v>1</v>
          </cell>
        </row>
        <row r="17">
          <cell r="O17" t="str">
            <v>Wwy</v>
          </cell>
          <cell r="P17">
            <v>1</v>
          </cell>
        </row>
        <row r="18">
          <cell r="O18" t="str">
            <v>WyGGE</v>
          </cell>
          <cell r="P18">
            <v>0.27181395348837206</v>
          </cell>
        </row>
        <row r="19">
          <cell r="O19" t="str">
            <v>JWh</v>
          </cell>
          <cell r="P19">
            <v>2.7777777777777778E-4</v>
          </cell>
        </row>
        <row r="20">
          <cell r="O20" t="str">
            <v>JBTU</v>
          </cell>
          <cell r="P20">
            <v>9.4777777777777775E-4</v>
          </cell>
        </row>
        <row r="21">
          <cell r="O21" t="str">
            <v>JWy</v>
          </cell>
          <cell r="P21">
            <v>3.1688087814028947E-8</v>
          </cell>
        </row>
        <row r="22">
          <cell r="O22" t="str">
            <v>JW</v>
          </cell>
          <cell r="P22">
            <v>3.1688087814028947E-8</v>
          </cell>
        </row>
        <row r="23">
          <cell r="O23" t="str">
            <v>JJ</v>
          </cell>
          <cell r="P23">
            <v>1</v>
          </cell>
        </row>
        <row r="24">
          <cell r="O24" t="str">
            <v>JGGE</v>
          </cell>
          <cell r="P24">
            <v>8.6132644272179155E-9</v>
          </cell>
        </row>
        <row r="25">
          <cell r="O25" t="str">
            <v>GGEWh</v>
          </cell>
          <cell r="P25">
            <v>32250</v>
          </cell>
        </row>
        <row r="26">
          <cell r="O26" t="str">
            <v>GGEWy</v>
          </cell>
          <cell r="P26">
            <v>3.6789869952087613</v>
          </cell>
        </row>
        <row r="27">
          <cell r="O27" t="str">
            <v>GGEW</v>
          </cell>
          <cell r="P27">
            <v>4.1968822669504461E-4</v>
          </cell>
        </row>
        <row r="28">
          <cell r="O28" t="str">
            <v>GGEJ</v>
          </cell>
          <cell r="P28">
            <v>116100000</v>
          </cell>
        </row>
        <row r="29">
          <cell r="O29" t="str">
            <v>GGEGGE</v>
          </cell>
          <cell r="P29">
            <v>1</v>
          </cell>
        </row>
        <row r="30">
          <cell r="O30" t="str">
            <v>GGEBTU</v>
          </cell>
          <cell r="P30">
            <v>110037</v>
          </cell>
        </row>
        <row r="31">
          <cell r="O31" t="str">
            <v>BTUJ</v>
          </cell>
          <cell r="P31">
            <v>1055.0996483001172</v>
          </cell>
        </row>
        <row r="32">
          <cell r="O32" t="str">
            <v>BTUWh</v>
          </cell>
          <cell r="P32">
            <v>0.29308323563892147</v>
          </cell>
        </row>
        <row r="33">
          <cell r="O33" t="str">
            <v>BTUWy</v>
          </cell>
          <cell r="P33">
            <v>3.3434090307885179E-5</v>
          </cell>
        </row>
        <row r="34">
          <cell r="O34" t="str">
            <v>BTUW</v>
          </cell>
          <cell r="P34">
            <v>3.3434090307885179E-5</v>
          </cell>
        </row>
        <row r="35">
          <cell r="O35" t="str">
            <v>BTUBTU</v>
          </cell>
          <cell r="P35">
            <v>1</v>
          </cell>
        </row>
        <row r="36">
          <cell r="O36" t="str">
            <v>BTUGGE</v>
          </cell>
          <cell r="P36">
            <v>9.0878522678735328E-6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hore Wind"/>
      <sheetName val="Solar"/>
      <sheetName val="pointsalet"/>
      <sheetName val="L223.GlobalIntTechCapital_sol_a"/>
      <sheetName val="Sampled_LCOE"/>
      <sheetName val="GCAM Unit"/>
      <sheetName val="BEA Conversion Factors"/>
    </sheetNames>
    <sheetDataSet>
      <sheetData sheetId="0">
        <row r="3">
          <cell r="B3">
            <v>2030</v>
          </cell>
        </row>
        <row r="4">
          <cell r="B4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comments"/>
      <sheetName val="Basis 2014 Onshore"/>
      <sheetName val="Basis 2014 Offshore"/>
      <sheetName val="Onshore 2030 scenarios"/>
      <sheetName val="FB offshore 2030 scenarios"/>
      <sheetName val="Floating 2030 scenarios"/>
      <sheetName val="Wind Futures Dec07-2015"/>
      <sheetName val="data column only"/>
      <sheetName val="Sheet1"/>
      <sheetName val="Demographics"/>
      <sheetName val="Onshore LCOE 2014"/>
      <sheetName val="Onshore LC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7">
          <cell r="B177" t="str">
            <v>Public research or research management institution (e.g., NREL, ECN)</v>
          </cell>
        </row>
        <row r="178">
          <cell r="B178" t="str">
            <v>University or other degree-granting academic institution</v>
          </cell>
        </row>
        <row r="179">
          <cell r="B179" t="str">
            <v>Government agency &lt;i&gt;not&lt;/i&gt; associated with research management</v>
          </cell>
        </row>
        <row r="180">
          <cell r="B180" t="str">
            <v>Other not-for-profit organization (e.g., NGOs, international organizations)</v>
          </cell>
        </row>
        <row r="181">
          <cell r="B181" t="str">
            <v>Wind turbine and/or component equipment manufacturer</v>
          </cell>
        </row>
        <row r="182">
          <cell r="B182" t="str">
            <v>Wind power developer, owner, financier, and/or operator</v>
          </cell>
        </row>
        <row r="183">
          <cell r="B183" t="str">
            <v>Construction / installation contractor</v>
          </cell>
        </row>
        <row r="184">
          <cell r="B184" t="str">
            <v>Other private-sector wind industry member (e.g., consultant)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B58F-A7C1-4A3B-979C-14BC96BC4C66}">
  <sheetPr codeName="Sheet8"/>
  <dimension ref="A1:W25"/>
  <sheetViews>
    <sheetView zoomScaleNormal="100" workbookViewId="0">
      <selection activeCell="C7" sqref="C7"/>
    </sheetView>
  </sheetViews>
  <sheetFormatPr defaultColWidth="9.140625" defaultRowHeight="15" x14ac:dyDescent="0.25"/>
  <cols>
    <col min="1" max="1" width="36.28515625" style="1" bestFit="1" customWidth="1"/>
    <col min="2" max="2" width="18.85546875" style="1" customWidth="1"/>
    <col min="3" max="3" width="23" style="1" bestFit="1" customWidth="1"/>
    <col min="4" max="4" width="25.7109375" style="1" bestFit="1" customWidth="1"/>
    <col min="5" max="5" width="12.7109375" style="1" customWidth="1"/>
    <col min="6" max="21" width="14.7109375" style="1" bestFit="1" customWidth="1"/>
    <col min="22" max="16384" width="9.140625" style="1"/>
  </cols>
  <sheetData>
    <row r="1" spans="1:21" ht="15.75" thickBot="1" x14ac:dyDescent="0.3">
      <c r="C1" s="33"/>
      <c r="D1" s="81"/>
      <c r="E1" s="81"/>
      <c r="F1" s="81"/>
    </row>
    <row r="2" spans="1:21" ht="19.5" thickBot="1" x14ac:dyDescent="0.35">
      <c r="A2" s="79" t="s">
        <v>0</v>
      </c>
      <c r="B2" s="80"/>
      <c r="C2" s="33"/>
      <c r="D2" s="81"/>
      <c r="E2" s="81"/>
      <c r="F2" s="81"/>
      <c r="G2" s="2"/>
      <c r="I2" s="3"/>
    </row>
    <row r="3" spans="1:21" x14ac:dyDescent="0.25">
      <c r="A3" s="4" t="s">
        <v>1</v>
      </c>
      <c r="B3" s="5">
        <v>2030</v>
      </c>
      <c r="C3" s="33"/>
      <c r="D3" s="81"/>
      <c r="E3" s="81"/>
      <c r="F3" s="81"/>
      <c r="G3" s="2"/>
    </row>
    <row r="4" spans="1:21" ht="15.75" thickBot="1" x14ac:dyDescent="0.3">
      <c r="A4" s="6" t="s">
        <v>2</v>
      </c>
      <c r="B4" s="7">
        <v>2010</v>
      </c>
      <c r="C4" s="34"/>
      <c r="D4" s="8"/>
      <c r="E4" s="9"/>
      <c r="F4" s="8"/>
      <c r="G4" s="2"/>
    </row>
    <row r="5" spans="1:21" x14ac:dyDescent="0.25">
      <c r="A5" s="10" t="s">
        <v>3</v>
      </c>
      <c r="B5" s="11">
        <v>0.2</v>
      </c>
      <c r="C5" s="12" t="s">
        <v>4</v>
      </c>
      <c r="D5" s="13" t="s">
        <v>5</v>
      </c>
      <c r="E5" s="8"/>
      <c r="F5" s="8"/>
      <c r="G5" s="2"/>
    </row>
    <row r="6" spans="1:21" ht="15.75" thickBot="1" x14ac:dyDescent="0.3">
      <c r="A6" s="10" t="s">
        <v>6</v>
      </c>
      <c r="B6" s="11">
        <v>0.2</v>
      </c>
      <c r="C6" s="49">
        <f>Sampled_LCOE!$D$7</f>
        <v>4067.3288289897405</v>
      </c>
      <c r="D6" s="50">
        <f>Sampled_LCOE!$D$6</f>
        <v>116.79582991744144</v>
      </c>
    </row>
    <row r="7" spans="1:21" ht="15.75" thickBot="1" x14ac:dyDescent="0.3">
      <c r="A7" s="10" t="s">
        <v>7</v>
      </c>
      <c r="B7" s="7" t="s">
        <v>22</v>
      </c>
      <c r="C7" s="14"/>
    </row>
    <row r="8" spans="1:21" x14ac:dyDescent="0.25">
      <c r="A8" s="6" t="s">
        <v>23</v>
      </c>
      <c r="B8" s="25">
        <v>1</v>
      </c>
      <c r="C8" s="24"/>
      <c r="D8" s="15"/>
    </row>
    <row r="9" spans="1:21" x14ac:dyDescent="0.25">
      <c r="A9" s="6" t="s">
        <v>9</v>
      </c>
      <c r="B9" s="25">
        <f>VLOOKUP($B$8,Sampled_LCOE!$A$10:$G$1009,4,0)</f>
        <v>859.38979832878624</v>
      </c>
      <c r="C9" s="7" t="s">
        <v>33</v>
      </c>
      <c r="D9" s="15"/>
    </row>
    <row r="10" spans="1:21" x14ac:dyDescent="0.25">
      <c r="A10" s="17" t="s">
        <v>120</v>
      </c>
      <c r="B10" s="48">
        <f>GCAM_Initial_Values!$D$5</f>
        <v>2006.7863417127162</v>
      </c>
      <c r="C10" s="7" t="str">
        <f>"$"&amp;B14&amp;"/"&amp;C14&amp;D14</f>
        <v>$2010/kWh</v>
      </c>
      <c r="D10" s="16"/>
    </row>
    <row r="11" spans="1:21" ht="15.75" thickBot="1" x14ac:dyDescent="0.3">
      <c r="A11" s="17"/>
      <c r="B11" s="32"/>
      <c r="C11" s="18"/>
      <c r="D11" s="16"/>
    </row>
    <row r="12" spans="1:21" x14ac:dyDescent="0.25">
      <c r="A12" s="10" t="s">
        <v>11</v>
      </c>
      <c r="B12" s="5">
        <v>2006</v>
      </c>
      <c r="C12" s="18" t="s">
        <v>12</v>
      </c>
      <c r="D12" s="19" t="s">
        <v>13</v>
      </c>
    </row>
    <row r="13" spans="1:21" x14ac:dyDescent="0.25">
      <c r="A13" s="10" t="s">
        <v>14</v>
      </c>
      <c r="B13" s="5">
        <v>1975</v>
      </c>
      <c r="C13" s="18" t="s">
        <v>12</v>
      </c>
      <c r="D13" s="7" t="s">
        <v>16</v>
      </c>
    </row>
    <row r="14" spans="1:21" x14ac:dyDescent="0.25">
      <c r="A14" s="10" t="s">
        <v>17</v>
      </c>
      <c r="B14" s="5">
        <v>2010</v>
      </c>
      <c r="C14" s="18" t="s">
        <v>12</v>
      </c>
      <c r="D14" s="7" t="s">
        <v>18</v>
      </c>
    </row>
    <row r="15" spans="1:21" x14ac:dyDescent="0.25">
      <c r="A15" s="10" t="s">
        <v>19</v>
      </c>
      <c r="B15" s="20">
        <f>HLOOKUP(B14,'BEA Conversion Factors'!A6:AS31,26,0)/HLOOKUP(B13,'BEA Conversion Factors'!A6:AS31,26,0)</f>
        <v>3.2367521640527679</v>
      </c>
      <c r="C15" s="20">
        <f>VLOOKUP(C14,[1]Conversions!D9:E16,2,0)/VLOOKUP(C13,[1]Conversions!D9:E16,2,0)</f>
        <v>1</v>
      </c>
      <c r="D15" s="21">
        <f>VLOOKUP(D14&amp;D13,[1]Conversions!O3:P36,2,0)</f>
        <v>3600</v>
      </c>
    </row>
    <row r="16" spans="1:21" x14ac:dyDescent="0.25">
      <c r="A16" s="78" t="s">
        <v>145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3" x14ac:dyDescent="0.25">
      <c r="A17" s="78" t="s">
        <v>148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3" x14ac:dyDescent="0.25">
      <c r="A18" s="56" t="s">
        <v>143</v>
      </c>
      <c r="C18" s="1">
        <v>2010</v>
      </c>
      <c r="D18" s="1">
        <v>2015</v>
      </c>
      <c r="E18" s="1">
        <v>2020</v>
      </c>
      <c r="F18" s="1">
        <v>2025</v>
      </c>
      <c r="G18" s="1">
        <v>2030</v>
      </c>
      <c r="H18" s="1">
        <v>2035</v>
      </c>
      <c r="I18" s="1">
        <v>2040</v>
      </c>
      <c r="J18" s="1">
        <v>2045</v>
      </c>
      <c r="K18" s="1">
        <v>2050</v>
      </c>
      <c r="L18" s="1">
        <v>2055</v>
      </c>
      <c r="M18" s="1">
        <v>2060</v>
      </c>
      <c r="N18" s="1">
        <v>2065</v>
      </c>
      <c r="O18" s="1">
        <v>2070</v>
      </c>
      <c r="P18" s="1">
        <v>2075</v>
      </c>
      <c r="Q18" s="1">
        <v>2080</v>
      </c>
      <c r="R18" s="1">
        <v>2085</v>
      </c>
      <c r="S18" s="1">
        <v>2090</v>
      </c>
      <c r="T18" s="1">
        <v>2095</v>
      </c>
      <c r="U18" s="1">
        <v>2100</v>
      </c>
    </row>
    <row r="19" spans="1:23" s="37" customFormat="1" x14ac:dyDescent="0.25">
      <c r="A19" s="37" t="s">
        <v>17</v>
      </c>
      <c r="B19" s="37" t="s">
        <v>76</v>
      </c>
      <c r="C19" s="37">
        <f>IF(C$18=Start_Year,$B$10,IF(C$18=Base_Year,$B$9,IF(C$18&lt;Base_Year,$B$10+(($B$9-$B$10)/(1-$B$5))*(1-$B$5^((C$18-Start_Year)/(Base_Year-Start_Year))),IF(MAX($B$9*($B$6/100),$B$10+(($B$9-$B$10)/(1-$B$5))*(1-$B$5^((C$18-Start_Year)/(Base_Year-Start_Year))))&gt;$C$6,$C$6,IF(MAX($B$9*($B$6/100),$B$10+(($B$9-$B$10)/(1-$B$5))*(1-$B$5^((C$18-Start_Year)/(Base_Year-Start_Year))))&lt;$D$6,$D$6,MAX($B$9*($B$6/100),$B$10+(($B$9-$B$10)/(1-$B$5))*(1-$B$5^((C$18-Start_Year)/(Base_Year-Start_Year)))))))))</f>
        <v>2006.7863417127162</v>
      </c>
      <c r="D19" s="37">
        <f t="shared" ref="D19:U19" si="0">IF(D$18=Start_Year,$B$10,IF(D$18=Base_Year,$B$9,IF(D$18&lt;Base_Year,$B$10+(($B$9-$B$10)/(1-$B$5))*(1-$B$5^((D$18-Start_Year)/(Base_Year-Start_Year))),IF(MAX($B$9*($B$6/100),$B$10+(($B$9-$B$10)/(1-$B$5))*(1-$B$5^((D$18-Start_Year)/(Base_Year-Start_Year))))&gt;$C$6,$C$6,IF(MAX($B$9*($B$6/100),$B$10+(($B$9-$B$10)/(1-$B$5))*(1-$B$5^((D$18-Start_Year)/(Base_Year-Start_Year))))&lt;$D$6,$D$6,MAX($B$9*($B$6/100),$B$10+(($B$9-$B$10)/(1-$B$5))*(1-$B$5^((D$18-Start_Year)/(Base_Year-Start_Year)))))))))</f>
        <v>1531.678555422131</v>
      </c>
      <c r="E19" s="37">
        <f t="shared" si="0"/>
        <v>1213.9548295214922</v>
      </c>
      <c r="F19" s="37">
        <f t="shared" si="0"/>
        <v>1001.4801681644542</v>
      </c>
      <c r="G19" s="37">
        <f t="shared" si="0"/>
        <v>859.38979832878624</v>
      </c>
      <c r="H19" s="37">
        <f t="shared" si="0"/>
        <v>764.36824107066946</v>
      </c>
      <c r="I19" s="37">
        <f t="shared" si="0"/>
        <v>700.82349589054161</v>
      </c>
      <c r="J19" s="37">
        <f t="shared" si="0"/>
        <v>658.328563619134</v>
      </c>
      <c r="K19" s="37">
        <f t="shared" si="0"/>
        <v>629.91048965200048</v>
      </c>
      <c r="L19" s="37">
        <f t="shared" si="0"/>
        <v>610.9061782003771</v>
      </c>
      <c r="M19" s="37">
        <f t="shared" si="0"/>
        <v>598.19722916435148</v>
      </c>
      <c r="N19" s="37">
        <f t="shared" si="0"/>
        <v>589.69824271006996</v>
      </c>
      <c r="O19" s="37">
        <f t="shared" si="0"/>
        <v>584.01462791664335</v>
      </c>
      <c r="P19" s="37">
        <f t="shared" si="0"/>
        <v>580.21376562631849</v>
      </c>
      <c r="Q19" s="37">
        <f t="shared" si="0"/>
        <v>577.67197581911341</v>
      </c>
      <c r="R19" s="37">
        <f t="shared" si="0"/>
        <v>575.97217852825725</v>
      </c>
      <c r="S19" s="37">
        <f t="shared" si="0"/>
        <v>574.83545556957188</v>
      </c>
      <c r="T19" s="37">
        <f t="shared" si="0"/>
        <v>574.07528311150691</v>
      </c>
      <c r="U19" s="37">
        <f t="shared" si="0"/>
        <v>573.56692515006603</v>
      </c>
    </row>
    <row r="20" spans="1:23" x14ac:dyDescent="0.25">
      <c r="A20" s="36" t="s">
        <v>75</v>
      </c>
      <c r="B20" s="1" t="s">
        <v>103</v>
      </c>
      <c r="C20" s="37">
        <f t="shared" ref="C20:U20" si="1">C$19/$B$15</f>
        <v>620</v>
      </c>
      <c r="D20" s="37">
        <f t="shared" si="1"/>
        <v>473.21465400807887</v>
      </c>
      <c r="E20" s="37">
        <f t="shared" si="1"/>
        <v>375.05337696337182</v>
      </c>
      <c r="F20" s="37">
        <f t="shared" si="1"/>
        <v>309.40897461561946</v>
      </c>
      <c r="G20" s="37">
        <f t="shared" si="1"/>
        <v>265.50991696958846</v>
      </c>
      <c r="H20" s="37">
        <f t="shared" si="1"/>
        <v>236.15284777120434</v>
      </c>
      <c r="I20" s="37">
        <f t="shared" si="1"/>
        <v>216.52059236226287</v>
      </c>
      <c r="J20" s="37">
        <f t="shared" si="1"/>
        <v>203.39171189271241</v>
      </c>
      <c r="K20" s="37">
        <f t="shared" si="1"/>
        <v>194.61190036350624</v>
      </c>
      <c r="L20" s="37">
        <f t="shared" si="1"/>
        <v>188.74048652382942</v>
      </c>
      <c r="M20" s="37">
        <f t="shared" si="1"/>
        <v>184.8140354420411</v>
      </c>
      <c r="N20" s="37">
        <f t="shared" si="1"/>
        <v>182.188259348131</v>
      </c>
      <c r="O20" s="37">
        <f t="shared" si="1"/>
        <v>180.4322970422898</v>
      </c>
      <c r="P20" s="37">
        <f t="shared" si="1"/>
        <v>179.25801427435437</v>
      </c>
      <c r="Q20" s="37">
        <f t="shared" si="1"/>
        <v>178.47272405799674</v>
      </c>
      <c r="R20" s="37">
        <f t="shared" si="1"/>
        <v>177.94756883921477</v>
      </c>
      <c r="S20" s="37">
        <f t="shared" si="1"/>
        <v>177.5963763780465</v>
      </c>
      <c r="T20" s="37">
        <f t="shared" si="1"/>
        <v>177.36151982445941</v>
      </c>
      <c r="U20" s="37">
        <f t="shared" si="1"/>
        <v>177.20446178118792</v>
      </c>
      <c r="V20" s="37"/>
      <c r="W20" s="37"/>
    </row>
    <row r="21" spans="1:23" x14ac:dyDescent="0.25">
      <c r="A21" s="56" t="s">
        <v>144</v>
      </c>
    </row>
    <row r="22" spans="1:23" x14ac:dyDescent="0.25">
      <c r="A22" s="56" t="s">
        <v>145</v>
      </c>
    </row>
    <row r="23" spans="1:23" x14ac:dyDescent="0.25">
      <c r="A23" s="56" t="s">
        <v>146</v>
      </c>
      <c r="C23" s="1">
        <v>2010</v>
      </c>
      <c r="D23" s="1">
        <v>2015</v>
      </c>
      <c r="E23" s="1">
        <v>2020</v>
      </c>
      <c r="F23" s="1">
        <v>2025</v>
      </c>
      <c r="G23" s="1">
        <v>2030</v>
      </c>
      <c r="H23" s="1">
        <v>2035</v>
      </c>
      <c r="I23" s="1">
        <v>2040</v>
      </c>
      <c r="J23" s="1">
        <v>2045</v>
      </c>
      <c r="K23" s="1">
        <v>2050</v>
      </c>
      <c r="L23" s="1">
        <v>2055</v>
      </c>
      <c r="M23" s="1">
        <v>2060</v>
      </c>
      <c r="N23" s="1">
        <v>2065</v>
      </c>
      <c r="O23" s="1">
        <v>2070</v>
      </c>
      <c r="P23" s="1">
        <v>2075</v>
      </c>
      <c r="Q23" s="1">
        <v>2080</v>
      </c>
      <c r="R23" s="1">
        <v>2085</v>
      </c>
      <c r="S23" s="1">
        <v>2090</v>
      </c>
      <c r="T23" s="1">
        <v>2095</v>
      </c>
      <c r="U23" s="1">
        <v>2100</v>
      </c>
    </row>
    <row r="24" spans="1:23" x14ac:dyDescent="0.25">
      <c r="A24" t="s">
        <v>111</v>
      </c>
      <c r="B24" s="1" t="s">
        <v>103</v>
      </c>
      <c r="C24">
        <v>1022</v>
      </c>
      <c r="D24">
        <v>1022</v>
      </c>
      <c r="E24">
        <v>929</v>
      </c>
      <c r="F24">
        <v>859</v>
      </c>
      <c r="G24">
        <v>803</v>
      </c>
      <c r="H24">
        <v>760</v>
      </c>
      <c r="I24">
        <v>726</v>
      </c>
      <c r="J24">
        <v>701</v>
      </c>
      <c r="K24">
        <v>681</v>
      </c>
      <c r="L24">
        <v>666</v>
      </c>
      <c r="M24">
        <v>655</v>
      </c>
      <c r="N24">
        <v>645</v>
      </c>
      <c r="O24">
        <v>637</v>
      </c>
      <c r="P24">
        <v>633</v>
      </c>
      <c r="Q24">
        <v>628</v>
      </c>
      <c r="R24">
        <v>624</v>
      </c>
      <c r="S24">
        <v>622</v>
      </c>
      <c r="T24">
        <v>620</v>
      </c>
      <c r="U24">
        <v>619</v>
      </c>
    </row>
    <row r="25" spans="1:23" x14ac:dyDescent="0.25">
      <c r="A25" s="36" t="s">
        <v>75</v>
      </c>
      <c r="B25" s="1" t="s">
        <v>103</v>
      </c>
      <c r="C25" s="37">
        <f t="shared" ref="C25:L25" si="2">C$20+C$24</f>
        <v>1642</v>
      </c>
      <c r="D25" s="37">
        <f t="shared" si="2"/>
        <v>1495.2146540080789</v>
      </c>
      <c r="E25" s="37">
        <f t="shared" si="2"/>
        <v>1304.0533769633719</v>
      </c>
      <c r="F25" s="37">
        <f t="shared" si="2"/>
        <v>1168.4089746156194</v>
      </c>
      <c r="G25" s="37">
        <f t="shared" si="2"/>
        <v>1068.5099169695884</v>
      </c>
      <c r="H25" s="37">
        <f t="shared" si="2"/>
        <v>996.15284777120428</v>
      </c>
      <c r="I25" s="37">
        <f t="shared" si="2"/>
        <v>942.52059236226285</v>
      </c>
      <c r="J25" s="37">
        <f t="shared" si="2"/>
        <v>904.39171189271246</v>
      </c>
      <c r="K25" s="37">
        <f t="shared" si="2"/>
        <v>875.61190036350627</v>
      </c>
      <c r="L25" s="37">
        <f t="shared" si="2"/>
        <v>854.74048652382942</v>
      </c>
      <c r="M25" s="37">
        <f t="shared" ref="M25:U25" si="3">M$20+M$24</f>
        <v>839.81403544204113</v>
      </c>
      <c r="N25" s="37">
        <f t="shared" si="3"/>
        <v>827.18825934813094</v>
      </c>
      <c r="O25" s="37">
        <f t="shared" si="3"/>
        <v>817.43229704228975</v>
      </c>
      <c r="P25" s="37">
        <f t="shared" si="3"/>
        <v>812.25801427435431</v>
      </c>
      <c r="Q25" s="37">
        <f t="shared" si="3"/>
        <v>806.47272405799674</v>
      </c>
      <c r="R25" s="37">
        <f t="shared" si="3"/>
        <v>801.9475688392148</v>
      </c>
      <c r="S25" s="37">
        <f t="shared" si="3"/>
        <v>799.59637637804644</v>
      </c>
      <c r="T25" s="37">
        <f t="shared" si="3"/>
        <v>797.36151982445938</v>
      </c>
      <c r="U25" s="37">
        <f t="shared" si="3"/>
        <v>796.20446178118789</v>
      </c>
    </row>
  </sheetData>
  <mergeCells count="2">
    <mergeCell ref="A2:B2"/>
    <mergeCell ref="D1:F3"/>
  </mergeCells>
  <dataValidations disablePrompts="1" count="2">
    <dataValidation type="decimal" allowBlank="1" showErrorMessage="1" errorTitle="Entry out of range" error="Enter a number between 0 and 1." prompt="Enter a number between 0 and 1" sqref="B5" xr:uid="{EC89D888-01A2-4E32-91C4-2374900AE068}">
      <formula1>0</formula1>
      <formula2>1</formula2>
    </dataValidation>
    <dataValidation type="decimal" allowBlank="1" showInputMessage="1" showErrorMessage="1" errorTitle="Entry Out of Range" error="Enter a number between 0 and 100._x000a_" sqref="B6" xr:uid="{8849217C-6A5F-4845-93DA-43B462067064}">
      <formula1>0</formula1>
      <formula2>100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C438E52-5041-4619-9C2E-47D90BE1A472}">
          <x14:formula1>
            <xm:f>'C:\Users\Franklyn\Google Drive\PhD Work\RPDA Paper\[Team_Input_Sample_Generator.xlsm]Conversions'!#REF!</xm:f>
          </x14:formula1>
          <xm:sqref>C12:D14</xm:sqref>
        </x14:dataValidation>
        <x14:dataValidation type="list" allowBlank="1" showInputMessage="1" showErrorMessage="1" xr:uid="{4B4B0DA8-96E3-419B-A349-3DAD45C753CC}">
          <x14:formula1>
            <xm:f>'C:\Users\Franklyn\Google Drive\PhD Work\RPDA Paper\[Team_Input_Sample_Generator.xlsm]BEA Conversion Factors'!#REF!</xm:f>
          </x14:formula1>
          <xm:sqref>B12:B14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5988-3188-4A91-BE82-CE2183B68740}">
  <dimension ref="A1:P49"/>
  <sheetViews>
    <sheetView workbookViewId="0">
      <selection activeCell="F34" sqref="F34"/>
    </sheetView>
  </sheetViews>
  <sheetFormatPr defaultRowHeight="15" x14ac:dyDescent="0.25"/>
  <cols>
    <col min="1" max="1" width="12.140625" bestFit="1" customWidth="1"/>
    <col min="2" max="2" width="15.28515625" bestFit="1" customWidth="1"/>
    <col min="5" max="6" width="16.140625" bestFit="1" customWidth="1"/>
    <col min="7" max="7" width="10.85546875" bestFit="1" customWidth="1"/>
    <col min="8" max="8" width="22.85546875" bestFit="1" customWidth="1"/>
    <col min="9" max="9" width="9.42578125" customWidth="1"/>
    <col min="10" max="10" width="12.140625" bestFit="1" customWidth="1"/>
    <col min="11" max="11" width="16.140625" bestFit="1" customWidth="1"/>
    <col min="12" max="12" width="11" bestFit="1" customWidth="1"/>
    <col min="16" max="16" width="10.85546875" bestFit="1" customWidth="1"/>
  </cols>
  <sheetData>
    <row r="1" spans="1:16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I1" t="s">
        <v>110</v>
      </c>
      <c r="J1" t="s">
        <v>133</v>
      </c>
      <c r="P1" t="s">
        <v>136</v>
      </c>
    </row>
    <row r="2" spans="1:16" x14ac:dyDescent="0.25">
      <c r="A2" t="s">
        <v>129</v>
      </c>
      <c r="B2" t="s">
        <v>130</v>
      </c>
      <c r="C2" t="s">
        <v>8</v>
      </c>
      <c r="D2">
        <v>1975</v>
      </c>
      <c r="E2">
        <v>578</v>
      </c>
      <c r="F2" t="s">
        <v>131</v>
      </c>
      <c r="G2" t="s">
        <v>132</v>
      </c>
      <c r="H2">
        <v>1456</v>
      </c>
      <c r="I2">
        <f t="shared" ref="I2:I23" si="0">$E2/$H2</f>
        <v>0.39697802197802196</v>
      </c>
      <c r="J2">
        <f>E2/I2</f>
        <v>1456</v>
      </c>
      <c r="L2" t="s">
        <v>134</v>
      </c>
      <c r="M2">
        <v>1975</v>
      </c>
      <c r="N2" t="s">
        <v>135</v>
      </c>
      <c r="O2">
        <v>1363</v>
      </c>
      <c r="P2">
        <f>$O2-$E2</f>
        <v>785</v>
      </c>
    </row>
    <row r="3" spans="1:16" x14ac:dyDescent="0.25">
      <c r="A3" t="s">
        <v>129</v>
      </c>
      <c r="B3" t="s">
        <v>130</v>
      </c>
      <c r="C3" t="s">
        <v>8</v>
      </c>
      <c r="D3">
        <v>1990</v>
      </c>
      <c r="E3">
        <v>578</v>
      </c>
      <c r="F3" t="s">
        <v>131</v>
      </c>
      <c r="G3" t="s">
        <v>132</v>
      </c>
      <c r="H3">
        <v>1456</v>
      </c>
      <c r="I3">
        <f t="shared" si="0"/>
        <v>0.39697802197802196</v>
      </c>
      <c r="L3" t="s">
        <v>134</v>
      </c>
      <c r="M3">
        <v>1990</v>
      </c>
      <c r="N3" t="s">
        <v>135</v>
      </c>
      <c r="O3">
        <v>1363</v>
      </c>
      <c r="P3">
        <f t="shared" ref="P3:P23" si="1">$O3-$E3</f>
        <v>785</v>
      </c>
    </row>
    <row r="4" spans="1:16" x14ac:dyDescent="0.25">
      <c r="A4" t="s">
        <v>129</v>
      </c>
      <c r="B4" t="s">
        <v>130</v>
      </c>
      <c r="C4" t="s">
        <v>8</v>
      </c>
      <c r="D4">
        <v>2005</v>
      </c>
      <c r="E4">
        <v>578</v>
      </c>
      <c r="F4" t="s">
        <v>131</v>
      </c>
      <c r="G4" t="s">
        <v>132</v>
      </c>
      <c r="H4">
        <v>1456</v>
      </c>
      <c r="I4">
        <f t="shared" si="0"/>
        <v>0.39697802197802196</v>
      </c>
      <c r="L4" t="s">
        <v>134</v>
      </c>
      <c r="M4">
        <v>2005</v>
      </c>
      <c r="N4" t="s">
        <v>135</v>
      </c>
      <c r="O4">
        <v>1363</v>
      </c>
      <c r="P4">
        <f t="shared" si="1"/>
        <v>785</v>
      </c>
    </row>
    <row r="5" spans="1:16" x14ac:dyDescent="0.25">
      <c r="A5" t="s">
        <v>129</v>
      </c>
      <c r="B5" t="s">
        <v>130</v>
      </c>
      <c r="C5" t="s">
        <v>8</v>
      </c>
      <c r="D5">
        <v>2010</v>
      </c>
      <c r="E5">
        <v>578</v>
      </c>
      <c r="F5" t="s">
        <v>131</v>
      </c>
      <c r="G5" t="s">
        <v>132</v>
      </c>
      <c r="H5">
        <v>1456</v>
      </c>
      <c r="I5">
        <f t="shared" si="0"/>
        <v>0.39697802197802196</v>
      </c>
      <c r="L5" t="s">
        <v>134</v>
      </c>
      <c r="M5">
        <v>2010</v>
      </c>
      <c r="N5" t="s">
        <v>135</v>
      </c>
      <c r="O5">
        <v>1363</v>
      </c>
      <c r="P5">
        <f t="shared" si="1"/>
        <v>785</v>
      </c>
    </row>
    <row r="6" spans="1:16" x14ac:dyDescent="0.25">
      <c r="A6" t="s">
        <v>129</v>
      </c>
      <c r="B6" t="s">
        <v>130</v>
      </c>
      <c r="C6" t="s">
        <v>8</v>
      </c>
      <c r="D6">
        <v>2015</v>
      </c>
      <c r="E6">
        <v>578</v>
      </c>
      <c r="F6" t="s">
        <v>131</v>
      </c>
      <c r="G6" t="s">
        <v>132</v>
      </c>
      <c r="H6">
        <v>1456</v>
      </c>
      <c r="I6">
        <f t="shared" si="0"/>
        <v>0.39697802197802196</v>
      </c>
      <c r="L6" t="s">
        <v>134</v>
      </c>
      <c r="M6">
        <v>2015</v>
      </c>
      <c r="N6" t="s">
        <v>135</v>
      </c>
      <c r="O6">
        <v>1363</v>
      </c>
      <c r="P6">
        <f t="shared" si="1"/>
        <v>785</v>
      </c>
    </row>
    <row r="7" spans="1:16" x14ac:dyDescent="0.25">
      <c r="A7" t="s">
        <v>129</v>
      </c>
      <c r="B7" t="s">
        <v>130</v>
      </c>
      <c r="C7" t="s">
        <v>8</v>
      </c>
      <c r="D7">
        <v>2020</v>
      </c>
      <c r="E7">
        <v>554</v>
      </c>
      <c r="F7" t="s">
        <v>131</v>
      </c>
      <c r="G7" t="s">
        <v>132</v>
      </c>
      <c r="H7">
        <v>1394</v>
      </c>
      <c r="I7">
        <f t="shared" si="0"/>
        <v>0.39741750358680056</v>
      </c>
      <c r="L7" t="s">
        <v>134</v>
      </c>
      <c r="M7">
        <v>2020</v>
      </c>
      <c r="N7" t="s">
        <v>135</v>
      </c>
      <c r="O7">
        <v>1305</v>
      </c>
      <c r="P7">
        <f t="shared" si="1"/>
        <v>751</v>
      </c>
    </row>
    <row r="8" spans="1:16" x14ac:dyDescent="0.25">
      <c r="A8" t="s">
        <v>129</v>
      </c>
      <c r="B8" t="s">
        <v>130</v>
      </c>
      <c r="C8" t="s">
        <v>8</v>
      </c>
      <c r="D8">
        <v>2025</v>
      </c>
      <c r="E8">
        <v>533</v>
      </c>
      <c r="F8" t="s">
        <v>131</v>
      </c>
      <c r="G8" t="s">
        <v>132</v>
      </c>
      <c r="H8">
        <v>1341</v>
      </c>
      <c r="I8">
        <f t="shared" si="0"/>
        <v>0.39746457867263235</v>
      </c>
      <c r="L8" t="s">
        <v>134</v>
      </c>
      <c r="M8">
        <v>2025</v>
      </c>
      <c r="N8" t="s">
        <v>135</v>
      </c>
      <c r="O8">
        <v>1256</v>
      </c>
      <c r="P8">
        <f t="shared" si="1"/>
        <v>723</v>
      </c>
    </row>
    <row r="9" spans="1:16" x14ac:dyDescent="0.25">
      <c r="A9" t="s">
        <v>129</v>
      </c>
      <c r="B9" t="s">
        <v>130</v>
      </c>
      <c r="C9" t="s">
        <v>8</v>
      </c>
      <c r="D9">
        <v>2030</v>
      </c>
      <c r="E9">
        <v>515</v>
      </c>
      <c r="F9" t="s">
        <v>131</v>
      </c>
      <c r="G9" t="s">
        <v>132</v>
      </c>
      <c r="H9">
        <v>1296</v>
      </c>
      <c r="I9">
        <f t="shared" si="0"/>
        <v>0.39737654320987653</v>
      </c>
      <c r="L9" t="s">
        <v>134</v>
      </c>
      <c r="M9">
        <v>2030</v>
      </c>
      <c r="N9" t="s">
        <v>135</v>
      </c>
      <c r="O9">
        <v>1213</v>
      </c>
      <c r="P9">
        <f t="shared" si="1"/>
        <v>698</v>
      </c>
    </row>
    <row r="10" spans="1:16" x14ac:dyDescent="0.25">
      <c r="A10" t="s">
        <v>129</v>
      </c>
      <c r="B10" t="s">
        <v>130</v>
      </c>
      <c r="C10" t="s">
        <v>8</v>
      </c>
      <c r="D10">
        <v>2035</v>
      </c>
      <c r="E10">
        <v>499</v>
      </c>
      <c r="F10" t="s">
        <v>131</v>
      </c>
      <c r="G10" t="s">
        <v>132</v>
      </c>
      <c r="H10">
        <v>1257</v>
      </c>
      <c r="I10">
        <f t="shared" si="0"/>
        <v>0.39697692919649963</v>
      </c>
      <c r="L10" t="s">
        <v>134</v>
      </c>
      <c r="M10">
        <v>2035</v>
      </c>
      <c r="N10" t="s">
        <v>135</v>
      </c>
      <c r="O10">
        <v>1177</v>
      </c>
      <c r="P10">
        <f t="shared" si="1"/>
        <v>678</v>
      </c>
    </row>
    <row r="11" spans="1:16" x14ac:dyDescent="0.25">
      <c r="A11" t="s">
        <v>129</v>
      </c>
      <c r="B11" t="s">
        <v>130</v>
      </c>
      <c r="C11" t="s">
        <v>8</v>
      </c>
      <c r="D11">
        <v>2040</v>
      </c>
      <c r="E11">
        <v>486</v>
      </c>
      <c r="F11" t="s">
        <v>131</v>
      </c>
      <c r="G11" t="s">
        <v>132</v>
      </c>
      <c r="H11">
        <v>1223</v>
      </c>
      <c r="I11">
        <f t="shared" si="0"/>
        <v>0.39738348323793948</v>
      </c>
      <c r="L11" t="s">
        <v>134</v>
      </c>
      <c r="M11">
        <v>2040</v>
      </c>
      <c r="N11" t="s">
        <v>135</v>
      </c>
      <c r="O11">
        <v>1145</v>
      </c>
      <c r="P11">
        <f t="shared" si="1"/>
        <v>659</v>
      </c>
    </row>
    <row r="12" spans="1:16" x14ac:dyDescent="0.25">
      <c r="A12" t="s">
        <v>129</v>
      </c>
      <c r="B12" t="s">
        <v>130</v>
      </c>
      <c r="C12" t="s">
        <v>8</v>
      </c>
      <c r="D12">
        <v>2045</v>
      </c>
      <c r="E12">
        <v>474</v>
      </c>
      <c r="F12" t="s">
        <v>131</v>
      </c>
      <c r="G12" t="s">
        <v>132</v>
      </c>
      <c r="H12">
        <v>1195</v>
      </c>
      <c r="I12">
        <f t="shared" si="0"/>
        <v>0.39665271966527199</v>
      </c>
      <c r="L12" t="s">
        <v>134</v>
      </c>
      <c r="M12">
        <v>2045</v>
      </c>
      <c r="N12" t="s">
        <v>135</v>
      </c>
      <c r="O12">
        <v>1118</v>
      </c>
      <c r="P12">
        <f t="shared" si="1"/>
        <v>644</v>
      </c>
    </row>
    <row r="13" spans="1:16" x14ac:dyDescent="0.25">
      <c r="A13" t="s">
        <v>129</v>
      </c>
      <c r="B13" t="s">
        <v>130</v>
      </c>
      <c r="C13" t="s">
        <v>8</v>
      </c>
      <c r="D13">
        <v>2050</v>
      </c>
      <c r="E13">
        <v>465</v>
      </c>
      <c r="F13" t="s">
        <v>131</v>
      </c>
      <c r="G13" t="s">
        <v>132</v>
      </c>
      <c r="H13">
        <v>1170</v>
      </c>
      <c r="I13">
        <f t="shared" si="0"/>
        <v>0.39743589743589741</v>
      </c>
      <c r="L13" t="s">
        <v>134</v>
      </c>
      <c r="M13">
        <v>2050</v>
      </c>
      <c r="N13" t="s">
        <v>135</v>
      </c>
      <c r="O13">
        <v>1095</v>
      </c>
      <c r="P13">
        <f t="shared" si="1"/>
        <v>630</v>
      </c>
    </row>
    <row r="14" spans="1:16" x14ac:dyDescent="0.25">
      <c r="A14" t="s">
        <v>129</v>
      </c>
      <c r="B14" t="s">
        <v>130</v>
      </c>
      <c r="C14" t="s">
        <v>8</v>
      </c>
      <c r="D14">
        <v>2055</v>
      </c>
      <c r="E14">
        <v>456</v>
      </c>
      <c r="F14" t="s">
        <v>131</v>
      </c>
      <c r="G14" t="s">
        <v>132</v>
      </c>
      <c r="H14">
        <v>1149</v>
      </c>
      <c r="I14">
        <f t="shared" si="0"/>
        <v>0.39686684073107048</v>
      </c>
      <c r="L14" t="s">
        <v>134</v>
      </c>
      <c r="M14">
        <v>2055</v>
      </c>
      <c r="N14" t="s">
        <v>135</v>
      </c>
      <c r="O14">
        <v>1075</v>
      </c>
      <c r="P14">
        <f t="shared" si="1"/>
        <v>619</v>
      </c>
    </row>
    <row r="15" spans="1:16" x14ac:dyDescent="0.25">
      <c r="A15" t="s">
        <v>129</v>
      </c>
      <c r="B15" t="s">
        <v>130</v>
      </c>
      <c r="C15" t="s">
        <v>8</v>
      </c>
      <c r="D15">
        <v>2060</v>
      </c>
      <c r="E15">
        <v>449</v>
      </c>
      <c r="F15" t="s">
        <v>131</v>
      </c>
      <c r="G15" t="s">
        <v>132</v>
      </c>
      <c r="H15">
        <v>1130</v>
      </c>
      <c r="I15">
        <f t="shared" si="0"/>
        <v>0.39734513274336281</v>
      </c>
      <c r="L15" t="s">
        <v>134</v>
      </c>
      <c r="M15">
        <v>2060</v>
      </c>
      <c r="N15" t="s">
        <v>135</v>
      </c>
      <c r="O15">
        <v>1058</v>
      </c>
      <c r="P15">
        <f t="shared" si="1"/>
        <v>609</v>
      </c>
    </row>
    <row r="16" spans="1:16" x14ac:dyDescent="0.25">
      <c r="A16" t="s">
        <v>129</v>
      </c>
      <c r="B16" t="s">
        <v>130</v>
      </c>
      <c r="C16" t="s">
        <v>8</v>
      </c>
      <c r="D16">
        <v>2065</v>
      </c>
      <c r="E16">
        <v>443</v>
      </c>
      <c r="F16" t="s">
        <v>131</v>
      </c>
      <c r="G16" t="s">
        <v>132</v>
      </c>
      <c r="H16">
        <v>1115</v>
      </c>
      <c r="I16">
        <f t="shared" si="0"/>
        <v>0.39730941704035877</v>
      </c>
      <c r="L16" t="s">
        <v>134</v>
      </c>
      <c r="M16">
        <v>2065</v>
      </c>
      <c r="N16" t="s">
        <v>135</v>
      </c>
      <c r="O16">
        <v>1043</v>
      </c>
      <c r="P16">
        <f t="shared" si="1"/>
        <v>600</v>
      </c>
    </row>
    <row r="17" spans="1:16" x14ac:dyDescent="0.25">
      <c r="A17" t="s">
        <v>129</v>
      </c>
      <c r="B17" t="s">
        <v>130</v>
      </c>
      <c r="C17" t="s">
        <v>8</v>
      </c>
      <c r="D17">
        <v>2070</v>
      </c>
      <c r="E17">
        <v>437</v>
      </c>
      <c r="F17" t="s">
        <v>131</v>
      </c>
      <c r="G17" t="s">
        <v>132</v>
      </c>
      <c r="H17">
        <v>1101</v>
      </c>
      <c r="I17">
        <f t="shared" si="0"/>
        <v>0.39691189827429607</v>
      </c>
      <c r="L17" t="s">
        <v>134</v>
      </c>
      <c r="M17">
        <v>2070</v>
      </c>
      <c r="N17" t="s">
        <v>135</v>
      </c>
      <c r="O17">
        <v>1031</v>
      </c>
      <c r="P17">
        <f t="shared" si="1"/>
        <v>594</v>
      </c>
    </row>
    <row r="18" spans="1:16" x14ac:dyDescent="0.25">
      <c r="A18" t="s">
        <v>129</v>
      </c>
      <c r="B18" t="s">
        <v>130</v>
      </c>
      <c r="C18" t="s">
        <v>8</v>
      </c>
      <c r="D18">
        <v>2075</v>
      </c>
      <c r="E18">
        <v>433</v>
      </c>
      <c r="F18" t="s">
        <v>131</v>
      </c>
      <c r="G18" t="s">
        <v>132</v>
      </c>
      <c r="H18">
        <v>1090</v>
      </c>
      <c r="I18">
        <f t="shared" si="0"/>
        <v>0.39724770642201834</v>
      </c>
      <c r="L18" t="s">
        <v>134</v>
      </c>
      <c r="M18">
        <v>2075</v>
      </c>
      <c r="N18" t="s">
        <v>135</v>
      </c>
      <c r="O18">
        <v>1020</v>
      </c>
      <c r="P18">
        <f t="shared" si="1"/>
        <v>587</v>
      </c>
    </row>
    <row r="19" spans="1:16" x14ac:dyDescent="0.25">
      <c r="A19" t="s">
        <v>129</v>
      </c>
      <c r="B19" t="s">
        <v>130</v>
      </c>
      <c r="C19" t="s">
        <v>8</v>
      </c>
      <c r="D19">
        <v>2080</v>
      </c>
      <c r="E19">
        <v>429</v>
      </c>
      <c r="F19" t="s">
        <v>131</v>
      </c>
      <c r="G19" t="s">
        <v>132</v>
      </c>
      <c r="H19">
        <v>1080</v>
      </c>
      <c r="I19">
        <f t="shared" si="0"/>
        <v>0.3972222222222222</v>
      </c>
      <c r="L19" t="s">
        <v>134</v>
      </c>
      <c r="M19">
        <v>2080</v>
      </c>
      <c r="N19" t="s">
        <v>135</v>
      </c>
      <c r="O19">
        <v>1011</v>
      </c>
      <c r="P19">
        <f t="shared" si="1"/>
        <v>582</v>
      </c>
    </row>
    <row r="20" spans="1:16" x14ac:dyDescent="0.25">
      <c r="A20" t="s">
        <v>129</v>
      </c>
      <c r="B20" t="s">
        <v>130</v>
      </c>
      <c r="C20" t="s">
        <v>8</v>
      </c>
      <c r="D20">
        <v>2085</v>
      </c>
      <c r="E20">
        <v>425</v>
      </c>
      <c r="F20" t="s">
        <v>131</v>
      </c>
      <c r="G20" t="s">
        <v>132</v>
      </c>
      <c r="H20">
        <v>1071</v>
      </c>
      <c r="I20">
        <f t="shared" si="0"/>
        <v>0.3968253968253968</v>
      </c>
      <c r="L20" t="s">
        <v>134</v>
      </c>
      <c r="M20">
        <v>2085</v>
      </c>
      <c r="N20" t="s">
        <v>135</v>
      </c>
      <c r="O20">
        <v>1003</v>
      </c>
      <c r="P20">
        <f t="shared" si="1"/>
        <v>578</v>
      </c>
    </row>
    <row r="21" spans="1:16" x14ac:dyDescent="0.25">
      <c r="A21" t="s">
        <v>129</v>
      </c>
      <c r="B21" t="s">
        <v>130</v>
      </c>
      <c r="C21" t="s">
        <v>8</v>
      </c>
      <c r="D21">
        <v>2090</v>
      </c>
      <c r="E21">
        <v>423</v>
      </c>
      <c r="F21" t="s">
        <v>131</v>
      </c>
      <c r="G21" t="s">
        <v>132</v>
      </c>
      <c r="H21">
        <v>1064</v>
      </c>
      <c r="I21">
        <f t="shared" si="0"/>
        <v>0.39755639097744361</v>
      </c>
      <c r="L21" t="s">
        <v>134</v>
      </c>
      <c r="M21">
        <v>2090</v>
      </c>
      <c r="N21" t="s">
        <v>135</v>
      </c>
      <c r="O21">
        <v>996</v>
      </c>
      <c r="P21">
        <f t="shared" si="1"/>
        <v>573</v>
      </c>
    </row>
    <row r="22" spans="1:16" x14ac:dyDescent="0.25">
      <c r="A22" t="s">
        <v>129</v>
      </c>
      <c r="B22" t="s">
        <v>130</v>
      </c>
      <c r="C22" t="s">
        <v>8</v>
      </c>
      <c r="D22">
        <v>2095</v>
      </c>
      <c r="E22">
        <v>420</v>
      </c>
      <c r="F22" t="s">
        <v>131</v>
      </c>
      <c r="G22" t="s">
        <v>132</v>
      </c>
      <c r="H22">
        <v>1058</v>
      </c>
      <c r="I22">
        <f t="shared" si="0"/>
        <v>0.39697542533081287</v>
      </c>
      <c r="L22" t="s">
        <v>134</v>
      </c>
      <c r="M22">
        <v>2095</v>
      </c>
      <c r="N22" t="s">
        <v>135</v>
      </c>
      <c r="O22">
        <v>990</v>
      </c>
      <c r="P22">
        <f t="shared" si="1"/>
        <v>570</v>
      </c>
    </row>
    <row r="23" spans="1:16" x14ac:dyDescent="0.25">
      <c r="A23" t="s">
        <v>129</v>
      </c>
      <c r="B23" t="s">
        <v>130</v>
      </c>
      <c r="C23" t="s">
        <v>8</v>
      </c>
      <c r="D23">
        <v>2100</v>
      </c>
      <c r="E23">
        <v>418</v>
      </c>
      <c r="F23" t="s">
        <v>131</v>
      </c>
      <c r="G23" t="s">
        <v>132</v>
      </c>
      <c r="H23">
        <v>1052</v>
      </c>
      <c r="I23">
        <f t="shared" si="0"/>
        <v>0.39733840304182511</v>
      </c>
      <c r="L23" t="s">
        <v>134</v>
      </c>
      <c r="M23">
        <v>2100</v>
      </c>
      <c r="N23" t="s">
        <v>135</v>
      </c>
      <c r="O23">
        <v>985</v>
      </c>
      <c r="P23">
        <f t="shared" si="1"/>
        <v>567</v>
      </c>
    </row>
    <row r="27" spans="1:16" x14ac:dyDescent="0.25">
      <c r="A27" t="s">
        <v>124</v>
      </c>
      <c r="B27" t="s">
        <v>125</v>
      </c>
      <c r="C27" t="s">
        <v>137</v>
      </c>
      <c r="D27" t="s">
        <v>127</v>
      </c>
      <c r="E27" t="s">
        <v>138</v>
      </c>
      <c r="F27" t="s">
        <v>128</v>
      </c>
      <c r="H27" t="s">
        <v>126</v>
      </c>
      <c r="I27" t="s">
        <v>127</v>
      </c>
      <c r="J27" t="s">
        <v>138</v>
      </c>
      <c r="K27" t="s">
        <v>128</v>
      </c>
      <c r="L27" t="s">
        <v>142</v>
      </c>
    </row>
    <row r="28" spans="1:16" x14ac:dyDescent="0.25">
      <c r="A28" t="s">
        <v>129</v>
      </c>
      <c r="B28" t="s">
        <v>139</v>
      </c>
      <c r="C28" t="s">
        <v>140</v>
      </c>
      <c r="D28">
        <v>1975</v>
      </c>
      <c r="E28" t="s">
        <v>135</v>
      </c>
      <c r="F28">
        <v>2316.2495979999999</v>
      </c>
      <c r="H28" t="s">
        <v>141</v>
      </c>
      <c r="I28">
        <v>1975</v>
      </c>
      <c r="J28" t="s">
        <v>135</v>
      </c>
      <c r="K28">
        <v>1294.2495980000001</v>
      </c>
      <c r="L28" s="74">
        <f>$F28-$K28</f>
        <v>1021.9999999999998</v>
      </c>
    </row>
    <row r="29" spans="1:16" x14ac:dyDescent="0.25">
      <c r="A29" t="s">
        <v>129</v>
      </c>
      <c r="B29" t="s">
        <v>139</v>
      </c>
      <c r="C29" t="s">
        <v>140</v>
      </c>
      <c r="D29">
        <v>1990</v>
      </c>
      <c r="E29" t="s">
        <v>135</v>
      </c>
      <c r="F29">
        <v>2316.2495979999999</v>
      </c>
      <c r="H29" t="s">
        <v>141</v>
      </c>
      <c r="I29">
        <v>1990</v>
      </c>
      <c r="J29" t="s">
        <v>135</v>
      </c>
      <c r="K29">
        <v>1294.2495980000001</v>
      </c>
      <c r="L29" s="74">
        <f t="shared" ref="L29:L49" si="2">$F29-$K29</f>
        <v>1021.9999999999998</v>
      </c>
    </row>
    <row r="30" spans="1:16" x14ac:dyDescent="0.25">
      <c r="A30" t="s">
        <v>129</v>
      </c>
      <c r="B30" t="s">
        <v>139</v>
      </c>
      <c r="C30" t="s">
        <v>140</v>
      </c>
      <c r="D30">
        <v>2005</v>
      </c>
      <c r="E30" t="s">
        <v>135</v>
      </c>
      <c r="F30">
        <v>2316.2495979999999</v>
      </c>
      <c r="H30" t="s">
        <v>141</v>
      </c>
      <c r="I30">
        <v>2005</v>
      </c>
      <c r="J30" t="s">
        <v>135</v>
      </c>
      <c r="K30">
        <v>1294.2495980000001</v>
      </c>
      <c r="L30" s="74">
        <f t="shared" si="2"/>
        <v>1021.9999999999998</v>
      </c>
    </row>
    <row r="31" spans="1:16" x14ac:dyDescent="0.25">
      <c r="A31" t="s">
        <v>129</v>
      </c>
      <c r="B31" t="s">
        <v>139</v>
      </c>
      <c r="C31" t="s">
        <v>140</v>
      </c>
      <c r="D31">
        <v>2010</v>
      </c>
      <c r="E31" t="s">
        <v>135</v>
      </c>
      <c r="F31">
        <v>2316.2495979999999</v>
      </c>
      <c r="H31" t="s">
        <v>141</v>
      </c>
      <c r="I31">
        <v>2010</v>
      </c>
      <c r="J31" t="s">
        <v>135</v>
      </c>
      <c r="K31">
        <v>1294.2495980000001</v>
      </c>
      <c r="L31" s="74">
        <f t="shared" si="2"/>
        <v>1021.9999999999998</v>
      </c>
      <c r="P31">
        <v>1021.9999999999998</v>
      </c>
    </row>
    <row r="32" spans="1:16" x14ac:dyDescent="0.25">
      <c r="A32" t="s">
        <v>129</v>
      </c>
      <c r="B32" t="s">
        <v>139</v>
      </c>
      <c r="C32" t="s">
        <v>140</v>
      </c>
      <c r="D32">
        <v>2015</v>
      </c>
      <c r="E32" t="s">
        <v>135</v>
      </c>
      <c r="F32">
        <v>2316.2495979999999</v>
      </c>
      <c r="H32" t="s">
        <v>141</v>
      </c>
      <c r="I32">
        <v>2015</v>
      </c>
      <c r="J32" t="s">
        <v>135</v>
      </c>
      <c r="K32">
        <v>1294.2495980000001</v>
      </c>
      <c r="L32" s="74">
        <f t="shared" si="2"/>
        <v>1021.9999999999998</v>
      </c>
      <c r="P32">
        <v>1021.9999999999998</v>
      </c>
    </row>
    <row r="33" spans="1:16" x14ac:dyDescent="0.25">
      <c r="A33" t="s">
        <v>129</v>
      </c>
      <c r="B33" t="s">
        <v>139</v>
      </c>
      <c r="C33" t="s">
        <v>140</v>
      </c>
      <c r="D33">
        <v>2020</v>
      </c>
      <c r="E33" t="s">
        <v>135</v>
      </c>
      <c r="F33">
        <v>2215.3806639999998</v>
      </c>
      <c r="H33" t="s">
        <v>141</v>
      </c>
      <c r="I33">
        <v>2020</v>
      </c>
      <c r="J33" t="s">
        <v>135</v>
      </c>
      <c r="K33">
        <v>1237.8871160000001</v>
      </c>
      <c r="L33" s="74">
        <f t="shared" si="2"/>
        <v>977.49354799999969</v>
      </c>
      <c r="P33">
        <v>977.49354799999969</v>
      </c>
    </row>
    <row r="34" spans="1:16" x14ac:dyDescent="0.25">
      <c r="A34" t="s">
        <v>129</v>
      </c>
      <c r="B34" t="s">
        <v>139</v>
      </c>
      <c r="C34" t="s">
        <v>140</v>
      </c>
      <c r="D34">
        <v>2025</v>
      </c>
      <c r="E34" t="s">
        <v>135</v>
      </c>
      <c r="F34">
        <v>2133.1911620000001</v>
      </c>
      <c r="H34" t="s">
        <v>141</v>
      </c>
      <c r="I34">
        <v>2025</v>
      </c>
      <c r="J34" t="s">
        <v>135</v>
      </c>
      <c r="K34">
        <v>1191.962131</v>
      </c>
      <c r="L34" s="74">
        <f t="shared" si="2"/>
        <v>941.22903100000008</v>
      </c>
      <c r="P34">
        <v>941.22903100000008</v>
      </c>
    </row>
    <row r="35" spans="1:16" x14ac:dyDescent="0.25">
      <c r="A35" t="s">
        <v>129</v>
      </c>
      <c r="B35" t="s">
        <v>139</v>
      </c>
      <c r="C35" t="s">
        <v>140</v>
      </c>
      <c r="D35">
        <v>2030</v>
      </c>
      <c r="E35" t="s">
        <v>135</v>
      </c>
      <c r="F35">
        <v>2058.4734330000001</v>
      </c>
      <c r="H35" t="s">
        <v>141</v>
      </c>
      <c r="I35">
        <v>2030</v>
      </c>
      <c r="J35" t="s">
        <v>135</v>
      </c>
      <c r="K35">
        <v>1150.212143</v>
      </c>
      <c r="L35" s="74">
        <f t="shared" si="2"/>
        <v>908.26129000000014</v>
      </c>
      <c r="P35">
        <v>908.26129000000014</v>
      </c>
    </row>
    <row r="36" spans="1:16" x14ac:dyDescent="0.25">
      <c r="A36" t="s">
        <v>129</v>
      </c>
      <c r="B36" t="s">
        <v>139</v>
      </c>
      <c r="C36" t="s">
        <v>140</v>
      </c>
      <c r="D36">
        <v>2035</v>
      </c>
      <c r="E36" t="s">
        <v>135</v>
      </c>
      <c r="F36">
        <v>1998.6992499999999</v>
      </c>
      <c r="H36" t="s">
        <v>141</v>
      </c>
      <c r="I36">
        <v>2035</v>
      </c>
      <c r="J36" t="s">
        <v>135</v>
      </c>
      <c r="K36">
        <v>1116.8121530000001</v>
      </c>
      <c r="L36" s="74">
        <f t="shared" si="2"/>
        <v>881.88709699999981</v>
      </c>
      <c r="P36">
        <v>881.88709699999981</v>
      </c>
    </row>
    <row r="37" spans="1:16" x14ac:dyDescent="0.25">
      <c r="A37" t="s">
        <v>129</v>
      </c>
      <c r="B37" t="s">
        <v>139</v>
      </c>
      <c r="C37" t="s">
        <v>140</v>
      </c>
      <c r="D37">
        <v>2040</v>
      </c>
      <c r="E37" t="s">
        <v>135</v>
      </c>
      <c r="F37">
        <v>1946.3968400000001</v>
      </c>
      <c r="H37" t="s">
        <v>141</v>
      </c>
      <c r="I37">
        <v>2040</v>
      </c>
      <c r="J37" t="s">
        <v>135</v>
      </c>
      <c r="K37">
        <v>1087.587162</v>
      </c>
      <c r="L37" s="74">
        <f t="shared" si="2"/>
        <v>858.80967800000008</v>
      </c>
      <c r="P37">
        <v>858.80967800000008</v>
      </c>
    </row>
    <row r="38" spans="1:16" x14ac:dyDescent="0.25">
      <c r="A38" t="s">
        <v>129</v>
      </c>
      <c r="B38" t="s">
        <v>139</v>
      </c>
      <c r="C38" t="s">
        <v>140</v>
      </c>
      <c r="D38">
        <v>2045</v>
      </c>
      <c r="E38" t="s">
        <v>135</v>
      </c>
      <c r="F38">
        <v>1897.830316</v>
      </c>
      <c r="H38" t="s">
        <v>141</v>
      </c>
      <c r="I38">
        <v>2045</v>
      </c>
      <c r="J38" t="s">
        <v>135</v>
      </c>
      <c r="K38">
        <v>1060.4496710000001</v>
      </c>
      <c r="L38" s="74">
        <f t="shared" si="2"/>
        <v>837.38064499999996</v>
      </c>
      <c r="P38">
        <v>837.38064499999996</v>
      </c>
    </row>
    <row r="39" spans="1:16" x14ac:dyDescent="0.25">
      <c r="A39" t="s">
        <v>129</v>
      </c>
      <c r="B39" t="s">
        <v>139</v>
      </c>
      <c r="C39" t="s">
        <v>140</v>
      </c>
      <c r="D39">
        <v>2050</v>
      </c>
      <c r="E39" t="s">
        <v>135</v>
      </c>
      <c r="F39">
        <v>1860.4714509999999</v>
      </c>
      <c r="H39" t="s">
        <v>141</v>
      </c>
      <c r="I39">
        <v>2050</v>
      </c>
      <c r="J39" t="s">
        <v>135</v>
      </c>
      <c r="K39">
        <v>1039.5746779999999</v>
      </c>
      <c r="L39" s="74">
        <f t="shared" si="2"/>
        <v>820.89677299999994</v>
      </c>
      <c r="P39">
        <v>820.89677299999994</v>
      </c>
    </row>
    <row r="40" spans="1:16" x14ac:dyDescent="0.25">
      <c r="A40" t="s">
        <v>129</v>
      </c>
      <c r="B40" t="s">
        <v>139</v>
      </c>
      <c r="C40" t="s">
        <v>140</v>
      </c>
      <c r="D40">
        <v>2055</v>
      </c>
      <c r="E40" t="s">
        <v>135</v>
      </c>
      <c r="F40">
        <v>1826.848473</v>
      </c>
      <c r="H40" t="s">
        <v>141</v>
      </c>
      <c r="I40">
        <v>2055</v>
      </c>
      <c r="J40" t="s">
        <v>135</v>
      </c>
      <c r="K40">
        <v>1020.787183</v>
      </c>
      <c r="L40" s="74">
        <f t="shared" si="2"/>
        <v>806.06128999999999</v>
      </c>
      <c r="P40">
        <v>806.06128999999999</v>
      </c>
    </row>
    <row r="41" spans="1:16" x14ac:dyDescent="0.25">
      <c r="A41" t="s">
        <v>129</v>
      </c>
      <c r="B41" t="s">
        <v>139</v>
      </c>
      <c r="C41" t="s">
        <v>140</v>
      </c>
      <c r="D41">
        <v>2060</v>
      </c>
      <c r="E41" t="s">
        <v>135</v>
      </c>
      <c r="F41">
        <v>1796.961382</v>
      </c>
      <c r="H41" t="s">
        <v>141</v>
      </c>
      <c r="I41">
        <v>2060</v>
      </c>
      <c r="J41" t="s">
        <v>135</v>
      </c>
      <c r="K41">
        <v>1004.087189</v>
      </c>
      <c r="L41" s="74">
        <f t="shared" si="2"/>
        <v>792.87419299999999</v>
      </c>
      <c r="P41">
        <v>792.87419299999999</v>
      </c>
    </row>
    <row r="42" spans="1:16" x14ac:dyDescent="0.25">
      <c r="A42" t="s">
        <v>129</v>
      </c>
      <c r="B42" t="s">
        <v>139</v>
      </c>
      <c r="C42" t="s">
        <v>140</v>
      </c>
      <c r="D42">
        <v>2065</v>
      </c>
      <c r="E42" t="s">
        <v>135</v>
      </c>
      <c r="F42">
        <v>1770.8101770000001</v>
      </c>
      <c r="H42" t="s">
        <v>141</v>
      </c>
      <c r="I42">
        <v>2065</v>
      </c>
      <c r="J42" t="s">
        <v>135</v>
      </c>
      <c r="K42">
        <v>989.474693</v>
      </c>
      <c r="L42" s="74">
        <f t="shared" si="2"/>
        <v>781.33548400000006</v>
      </c>
      <c r="P42">
        <v>781.33548400000006</v>
      </c>
    </row>
    <row r="43" spans="1:16" x14ac:dyDescent="0.25">
      <c r="A43" t="s">
        <v>129</v>
      </c>
      <c r="B43" t="s">
        <v>139</v>
      </c>
      <c r="C43" t="s">
        <v>140</v>
      </c>
      <c r="D43">
        <v>2070</v>
      </c>
      <c r="E43" t="s">
        <v>135</v>
      </c>
      <c r="F43">
        <v>1752.130744</v>
      </c>
      <c r="H43" t="s">
        <v>141</v>
      </c>
      <c r="I43">
        <v>2070</v>
      </c>
      <c r="J43" t="s">
        <v>135</v>
      </c>
      <c r="K43">
        <v>979.03719630000001</v>
      </c>
      <c r="L43" s="74">
        <f t="shared" si="2"/>
        <v>773.09354770000004</v>
      </c>
      <c r="P43">
        <v>773.09354770000004</v>
      </c>
    </row>
    <row r="44" spans="1:16" x14ac:dyDescent="0.25">
      <c r="A44" t="s">
        <v>129</v>
      </c>
      <c r="B44" t="s">
        <v>139</v>
      </c>
      <c r="C44" t="s">
        <v>140</v>
      </c>
      <c r="D44">
        <v>2075</v>
      </c>
      <c r="E44" t="s">
        <v>135</v>
      </c>
      <c r="F44">
        <v>1733.4513119999999</v>
      </c>
      <c r="H44" t="s">
        <v>141</v>
      </c>
      <c r="I44">
        <v>2075</v>
      </c>
      <c r="J44" t="s">
        <v>135</v>
      </c>
      <c r="K44">
        <v>968.59969939999996</v>
      </c>
      <c r="L44" s="74">
        <f t="shared" si="2"/>
        <v>764.85161259999995</v>
      </c>
      <c r="P44">
        <v>764.85161259999995</v>
      </c>
    </row>
    <row r="45" spans="1:16" x14ac:dyDescent="0.25">
      <c r="A45" t="s">
        <v>129</v>
      </c>
      <c r="B45" t="s">
        <v>139</v>
      </c>
      <c r="C45" t="s">
        <v>140</v>
      </c>
      <c r="D45">
        <v>2080</v>
      </c>
      <c r="E45" t="s">
        <v>135</v>
      </c>
      <c r="F45">
        <v>1714.77188</v>
      </c>
      <c r="H45" t="s">
        <v>141</v>
      </c>
      <c r="I45">
        <v>2080</v>
      </c>
      <c r="J45" t="s">
        <v>135</v>
      </c>
      <c r="K45">
        <v>958.16220269999997</v>
      </c>
      <c r="L45" s="74">
        <f t="shared" si="2"/>
        <v>756.60967730000004</v>
      </c>
      <c r="P45">
        <v>756.60967730000004</v>
      </c>
    </row>
    <row r="46" spans="1:16" x14ac:dyDescent="0.25">
      <c r="A46" t="s">
        <v>129</v>
      </c>
      <c r="B46" t="s">
        <v>139</v>
      </c>
      <c r="C46" t="s">
        <v>140</v>
      </c>
      <c r="D46">
        <v>2085</v>
      </c>
      <c r="E46" t="s">
        <v>135</v>
      </c>
      <c r="F46">
        <v>1703.5642210000001</v>
      </c>
      <c r="H46" t="s">
        <v>141</v>
      </c>
      <c r="I46">
        <v>2085</v>
      </c>
      <c r="J46" t="s">
        <v>135</v>
      </c>
      <c r="K46">
        <v>951.89970479999999</v>
      </c>
      <c r="L46" s="74">
        <f t="shared" si="2"/>
        <v>751.66451620000009</v>
      </c>
      <c r="P46">
        <v>751.66451620000009</v>
      </c>
    </row>
    <row r="47" spans="1:16" x14ac:dyDescent="0.25">
      <c r="A47" t="s">
        <v>129</v>
      </c>
      <c r="B47" t="s">
        <v>139</v>
      </c>
      <c r="C47" t="s">
        <v>140</v>
      </c>
      <c r="D47">
        <v>2090</v>
      </c>
      <c r="E47" t="s">
        <v>135</v>
      </c>
      <c r="F47">
        <v>1692.3565610000001</v>
      </c>
      <c r="H47" t="s">
        <v>141</v>
      </c>
      <c r="I47">
        <v>2090</v>
      </c>
      <c r="J47" t="s">
        <v>135</v>
      </c>
      <c r="K47">
        <v>945.63720669999998</v>
      </c>
      <c r="L47" s="74">
        <f t="shared" si="2"/>
        <v>746.71935430000008</v>
      </c>
      <c r="P47">
        <v>746.71935430000008</v>
      </c>
    </row>
    <row r="48" spans="1:16" x14ac:dyDescent="0.25">
      <c r="A48" t="s">
        <v>129</v>
      </c>
      <c r="B48" t="s">
        <v>139</v>
      </c>
      <c r="C48" t="s">
        <v>140</v>
      </c>
      <c r="D48">
        <v>2095</v>
      </c>
      <c r="E48" t="s">
        <v>135</v>
      </c>
      <c r="F48">
        <v>1681.1489019999999</v>
      </c>
      <c r="H48" t="s">
        <v>141</v>
      </c>
      <c r="I48">
        <v>2095</v>
      </c>
      <c r="J48" t="s">
        <v>135</v>
      </c>
      <c r="K48">
        <v>939.3747085</v>
      </c>
      <c r="L48" s="74">
        <f t="shared" si="2"/>
        <v>741.77419349999991</v>
      </c>
      <c r="P48">
        <v>741.77419349999991</v>
      </c>
    </row>
    <row r="49" spans="1:16" x14ac:dyDescent="0.25">
      <c r="A49" t="s">
        <v>129</v>
      </c>
      <c r="B49" t="s">
        <v>139</v>
      </c>
      <c r="C49" t="s">
        <v>140</v>
      </c>
      <c r="D49">
        <v>2100</v>
      </c>
      <c r="E49" t="s">
        <v>135</v>
      </c>
      <c r="F49">
        <v>1673.6771289999999</v>
      </c>
      <c r="H49" t="s">
        <v>141</v>
      </c>
      <c r="I49">
        <v>2100</v>
      </c>
      <c r="J49" t="s">
        <v>135</v>
      </c>
      <c r="K49">
        <v>935.19970990000002</v>
      </c>
      <c r="L49" s="74">
        <f t="shared" si="2"/>
        <v>738.47741909999991</v>
      </c>
      <c r="P49">
        <v>738.47741909999991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56D8-6576-496C-9CDD-3C11BF148CE6}">
  <dimension ref="A1:K1009"/>
  <sheetViews>
    <sheetView workbookViewId="0">
      <selection activeCell="E1" sqref="E1:E1048576"/>
    </sheetView>
  </sheetViews>
  <sheetFormatPr defaultRowHeight="15" x14ac:dyDescent="0.25"/>
  <cols>
    <col min="1" max="1" width="9.140625" style="44"/>
    <col min="2" max="2" width="11.140625" style="44" bestFit="1" customWidth="1"/>
    <col min="3" max="3" width="14" customWidth="1"/>
    <col min="4" max="4" width="24.85546875" bestFit="1" customWidth="1"/>
    <col min="5" max="5" width="31.42578125" bestFit="1" customWidth="1"/>
    <col min="6" max="6" width="33.140625" bestFit="1" customWidth="1"/>
    <col min="7" max="7" width="27.42578125" bestFit="1" customWidth="1"/>
    <col min="8" max="8" width="41.42578125" bestFit="1" customWidth="1"/>
    <col min="9" max="9" width="35.7109375" bestFit="1" customWidth="1"/>
    <col min="10" max="10" width="28.140625" bestFit="1" customWidth="1"/>
    <col min="11" max="11" width="22" bestFit="1" customWidth="1"/>
  </cols>
  <sheetData>
    <row r="1" spans="1:11" x14ac:dyDescent="0.25">
      <c r="A1" s="46" t="s">
        <v>85</v>
      </c>
      <c r="B1" s="46" t="s">
        <v>24</v>
      </c>
      <c r="C1" s="38" t="s">
        <v>8</v>
      </c>
      <c r="D1" s="38" t="s">
        <v>22</v>
      </c>
      <c r="E1" s="38" t="s">
        <v>84</v>
      </c>
      <c r="F1" s="38" t="s">
        <v>81</v>
      </c>
      <c r="G1" s="38" t="s">
        <v>80</v>
      </c>
      <c r="H1" s="38" t="s">
        <v>79</v>
      </c>
      <c r="I1" s="38" t="s">
        <v>78</v>
      </c>
      <c r="J1" s="38" t="s">
        <v>82</v>
      </c>
      <c r="K1" s="38" t="s">
        <v>83</v>
      </c>
    </row>
    <row r="2" spans="1:11" x14ac:dyDescent="0.25">
      <c r="A2" s="88" t="s">
        <v>86</v>
      </c>
      <c r="B2" s="46" t="s">
        <v>25</v>
      </c>
      <c r="C2" s="38" t="s">
        <v>88</v>
      </c>
      <c r="D2" s="38" t="s">
        <v>102</v>
      </c>
      <c r="E2" s="38" t="s">
        <v>89</v>
      </c>
      <c r="F2" s="38" t="s">
        <v>91</v>
      </c>
      <c r="G2" s="38" t="s">
        <v>92</v>
      </c>
      <c r="H2" s="38" t="s">
        <v>93</v>
      </c>
      <c r="I2" s="38" t="s">
        <v>94</v>
      </c>
      <c r="J2" s="38" t="s">
        <v>95</v>
      </c>
      <c r="K2" s="38" t="s">
        <v>96</v>
      </c>
    </row>
    <row r="3" spans="1:11" x14ac:dyDescent="0.25">
      <c r="A3" s="88"/>
      <c r="B3" s="46" t="s">
        <v>26</v>
      </c>
      <c r="C3" s="38" t="s">
        <v>20</v>
      </c>
      <c r="D3" s="38" t="s">
        <v>27</v>
      </c>
      <c r="E3" s="38" t="s">
        <v>74</v>
      </c>
      <c r="F3" s="38" t="s">
        <v>90</v>
      </c>
      <c r="G3" s="38" t="s">
        <v>97</v>
      </c>
      <c r="H3" s="38" t="s">
        <v>27</v>
      </c>
      <c r="I3" s="38" t="s">
        <v>97</v>
      </c>
      <c r="J3" s="38" t="s">
        <v>74</v>
      </c>
      <c r="K3" s="38" t="s">
        <v>97</v>
      </c>
    </row>
    <row r="4" spans="1:11" x14ac:dyDescent="0.25">
      <c r="A4" s="88"/>
      <c r="B4" s="46" t="s">
        <v>28</v>
      </c>
      <c r="C4" s="38">
        <v>2030</v>
      </c>
      <c r="D4" s="38">
        <v>2030</v>
      </c>
      <c r="E4" s="38">
        <v>2030</v>
      </c>
      <c r="F4" s="38">
        <v>2030</v>
      </c>
      <c r="G4" s="38">
        <v>2030</v>
      </c>
      <c r="H4" s="38">
        <v>2030</v>
      </c>
      <c r="I4" s="38">
        <v>2030</v>
      </c>
      <c r="J4" s="38">
        <v>2030</v>
      </c>
      <c r="K4" s="38">
        <v>2030</v>
      </c>
    </row>
    <row r="5" spans="1:11" x14ac:dyDescent="0.25">
      <c r="A5" s="88"/>
      <c r="B5" s="46" t="s">
        <v>29</v>
      </c>
      <c r="C5" s="38" t="s">
        <v>30</v>
      </c>
      <c r="D5" s="38" t="s">
        <v>30</v>
      </c>
      <c r="E5" s="38" t="s">
        <v>30</v>
      </c>
      <c r="F5" s="38" t="s">
        <v>30</v>
      </c>
      <c r="G5" s="38" t="s">
        <v>98</v>
      </c>
      <c r="H5" s="38" t="s">
        <v>30</v>
      </c>
      <c r="I5" s="38" t="s">
        <v>98</v>
      </c>
      <c r="J5" s="38" t="s">
        <v>98</v>
      </c>
      <c r="K5" s="38" t="s">
        <v>98</v>
      </c>
    </row>
    <row r="6" spans="1:11" x14ac:dyDescent="0.25">
      <c r="A6" s="88"/>
      <c r="B6" s="46" t="s">
        <v>5</v>
      </c>
      <c r="C6" s="39">
        <f t="shared" ref="C6:K6" si="0">MIN(C$10:C$10009)</f>
        <v>1.6910496035151133E-2</v>
      </c>
      <c r="D6" s="39">
        <f t="shared" si="0"/>
        <v>8.3604804975687189E-3</v>
      </c>
      <c r="E6" s="40">
        <f t="shared" si="0"/>
        <v>250.56526515731301</v>
      </c>
      <c r="F6" s="41">
        <f t="shared" si="0"/>
        <v>0.23907457130752999</v>
      </c>
      <c r="G6" s="42">
        <f t="shared" si="0"/>
        <v>23.251870205060801</v>
      </c>
      <c r="H6" s="41">
        <f t="shared" si="0"/>
        <v>7.50106655734133E-3</v>
      </c>
      <c r="I6" s="42">
        <f t="shared" si="0"/>
        <v>10.2788521055991</v>
      </c>
      <c r="J6" s="42">
        <f t="shared" si="0"/>
        <v>4.2560997778594398</v>
      </c>
      <c r="K6" s="42">
        <f t="shared" si="0"/>
        <v>0.20196097371739399</v>
      </c>
    </row>
    <row r="7" spans="1:11" x14ac:dyDescent="0.25">
      <c r="A7" s="88"/>
      <c r="B7" s="46" t="s">
        <v>4</v>
      </c>
      <c r="C7" s="41">
        <f>MAX(C$10:C$10009)</f>
        <v>0.24465815888373266</v>
      </c>
      <c r="D7" s="41">
        <f>MAX(D$10:D$10009)</f>
        <v>0.176784862925848</v>
      </c>
      <c r="E7" s="43">
        <f t="shared" ref="E7:K7" si="1">MAX(E$10:E$10009)</f>
        <v>9128.2958293687498</v>
      </c>
      <c r="F7" s="41">
        <f t="shared" si="1"/>
        <v>8.7659952758203001</v>
      </c>
      <c r="G7" s="42">
        <f t="shared" si="1"/>
        <v>91.119387215757499</v>
      </c>
      <c r="H7" s="41">
        <f t="shared" si="1"/>
        <v>0.18851031666151499</v>
      </c>
      <c r="I7" s="42">
        <f t="shared" si="1"/>
        <v>69.803127364399501</v>
      </c>
      <c r="J7" s="42">
        <f t="shared" si="1"/>
        <v>2623.9546331154502</v>
      </c>
      <c r="K7" s="42">
        <f t="shared" si="1"/>
        <v>36.446888923690103</v>
      </c>
    </row>
    <row r="8" spans="1:11" x14ac:dyDescent="0.25">
      <c r="A8" s="88"/>
      <c r="B8" s="46" t="s">
        <v>31</v>
      </c>
      <c r="C8" s="41">
        <f t="shared" ref="C8:K8" si="2">AVERAGE(C$10:C$10009)</f>
        <v>9.5250097785446172E-2</v>
      </c>
      <c r="D8" s="41">
        <f t="shared" si="2"/>
        <v>5.9861104328965992E-2</v>
      </c>
      <c r="E8" s="43">
        <f t="shared" si="2"/>
        <v>3372.7828411683799</v>
      </c>
      <c r="F8" s="41">
        <f t="shared" si="2"/>
        <v>1.8947554181388035</v>
      </c>
      <c r="G8" s="42">
        <f t="shared" si="2"/>
        <v>50.71188560796908</v>
      </c>
      <c r="H8" s="41">
        <f t="shared" si="2"/>
        <v>5.7689116703366718E-2</v>
      </c>
      <c r="I8" s="42">
        <f t="shared" si="2"/>
        <v>31.857919159545638</v>
      </c>
      <c r="J8" s="42">
        <f t="shared" si="2"/>
        <v>787.47846786733294</v>
      </c>
      <c r="K8" s="42">
        <f t="shared" si="2"/>
        <v>15.130216803822577</v>
      </c>
    </row>
    <row r="9" spans="1:11" x14ac:dyDescent="0.25">
      <c r="A9" s="88"/>
      <c r="B9" s="46" t="s">
        <v>21</v>
      </c>
      <c r="C9" s="41">
        <f>MEDIAN(C$10:C$1009)</f>
        <v>8.7550963749540661E-2</v>
      </c>
      <c r="D9" s="41">
        <f>MEDIAN(D$10:D$1009)</f>
        <v>5.6812377362834197E-2</v>
      </c>
      <c r="E9" s="41">
        <f t="shared" ref="E9:K9" si="3">MEDIAN(E$10:E$1009)</f>
        <v>3279.8606462855</v>
      </c>
      <c r="F9" s="41">
        <f t="shared" si="3"/>
        <v>1.5000920744705</v>
      </c>
      <c r="G9" s="41">
        <f t="shared" si="3"/>
        <v>46.12130656632705</v>
      </c>
      <c r="H9" s="41">
        <f t="shared" si="3"/>
        <v>5.0698774430523001E-2</v>
      </c>
      <c r="I9" s="41">
        <f t="shared" si="3"/>
        <v>30.6585187883815</v>
      </c>
      <c r="J9" s="41">
        <f t="shared" si="3"/>
        <v>661.02150710788897</v>
      </c>
      <c r="K9" s="41">
        <f t="shared" si="3"/>
        <v>13.892837420166451</v>
      </c>
    </row>
    <row r="10" spans="1:11" x14ac:dyDescent="0.25">
      <c r="A10" s="44" t="s">
        <v>87</v>
      </c>
      <c r="B10" s="44">
        <v>1</v>
      </c>
      <c r="C10" s="23">
        <v>0.15844707967964933</v>
      </c>
      <c r="D10">
        <v>4.8206980941422901E-2</v>
      </c>
      <c r="E10" s="23">
        <v>5317.90398620218</v>
      </c>
      <c r="F10" s="23">
        <v>3.2815551322932999</v>
      </c>
      <c r="G10" s="23">
        <v>32.773389069727003</v>
      </c>
      <c r="H10" s="23">
        <v>7.2356214277583999E-2</v>
      </c>
      <c r="I10" s="23">
        <v>44.420734796748697</v>
      </c>
      <c r="J10" s="23">
        <v>506.67149268735</v>
      </c>
      <c r="K10" s="23">
        <v>15.7679455380399</v>
      </c>
    </row>
    <row r="11" spans="1:11" x14ac:dyDescent="0.25">
      <c r="B11" s="44">
        <v>2</v>
      </c>
      <c r="C11" s="23">
        <v>3.9062933478583334E-2</v>
      </c>
      <c r="D11">
        <v>7.9109856422040492E-2</v>
      </c>
      <c r="E11">
        <v>1115.09487163978</v>
      </c>
      <c r="F11">
        <v>1.92315301788726</v>
      </c>
      <c r="G11">
        <v>79.038816053030203</v>
      </c>
      <c r="H11">
        <v>0.109129693643467</v>
      </c>
      <c r="I11">
        <v>36.885987777799897</v>
      </c>
      <c r="J11">
        <v>615.19905631566303</v>
      </c>
      <c r="K11">
        <v>20.455281396411198</v>
      </c>
    </row>
    <row r="12" spans="1:11" x14ac:dyDescent="0.25">
      <c r="B12" s="44">
        <v>3</v>
      </c>
      <c r="C12" s="23">
        <v>7.7309361871815335E-2</v>
      </c>
      <c r="D12">
        <v>0.11967998494847601</v>
      </c>
      <c r="E12">
        <v>3115.6047824818102</v>
      </c>
      <c r="F12">
        <v>3.17409624452872</v>
      </c>
      <c r="G12">
        <v>90.655201866249598</v>
      </c>
      <c r="H12">
        <v>1.42010956355373E-2</v>
      </c>
      <c r="I12">
        <v>21.9904403489762</v>
      </c>
      <c r="J12">
        <v>1012.08531993845</v>
      </c>
      <c r="K12">
        <v>4.4530050445709497</v>
      </c>
    </row>
    <row r="13" spans="1:11" x14ac:dyDescent="0.25">
      <c r="B13" s="44">
        <v>4</v>
      </c>
      <c r="C13" s="23">
        <v>0.16705645074032799</v>
      </c>
      <c r="D13">
        <v>6.3301932750805798E-2</v>
      </c>
      <c r="E13">
        <v>1278.8696727378201</v>
      </c>
      <c r="F13">
        <v>0.69422359266591904</v>
      </c>
      <c r="G13">
        <v>44.447837528154899</v>
      </c>
      <c r="H13">
        <v>8.7439090610220704E-2</v>
      </c>
      <c r="I13">
        <v>28.107989438933998</v>
      </c>
      <c r="J13">
        <v>1038.3651300184599</v>
      </c>
      <c r="K13">
        <v>9.1455993188895501</v>
      </c>
    </row>
    <row r="14" spans="1:11" x14ac:dyDescent="0.25">
      <c r="B14" s="44">
        <v>5</v>
      </c>
      <c r="C14" s="23">
        <v>4.4776932328197329E-2</v>
      </c>
      <c r="D14">
        <v>6.5891358519688095E-2</v>
      </c>
      <c r="E14">
        <v>9128.2958293687498</v>
      </c>
      <c r="F14">
        <v>1.9471368537161799</v>
      </c>
      <c r="G14">
        <v>39.264553370514101</v>
      </c>
      <c r="H14">
        <v>0.103710257852167</v>
      </c>
      <c r="I14">
        <v>26.204332047582099</v>
      </c>
      <c r="J14">
        <v>917.13776260340899</v>
      </c>
      <c r="K14">
        <v>20.711472789365899</v>
      </c>
    </row>
    <row r="15" spans="1:11" x14ac:dyDescent="0.25">
      <c r="B15" s="44">
        <v>6</v>
      </c>
      <c r="C15" s="23">
        <v>0.10128026128467733</v>
      </c>
      <c r="D15">
        <v>6.3616533090479599E-2</v>
      </c>
      <c r="E15">
        <v>3740.0721235372698</v>
      </c>
      <c r="F15">
        <v>1.80237671421612</v>
      </c>
      <c r="G15">
        <v>81.535700200509396</v>
      </c>
      <c r="H15">
        <v>0.117368909163667</v>
      </c>
      <c r="I15">
        <v>19.853686452695399</v>
      </c>
      <c r="J15">
        <v>417.18863314087099</v>
      </c>
      <c r="K15">
        <v>3.1353289398857802</v>
      </c>
    </row>
    <row r="16" spans="1:11" x14ac:dyDescent="0.25">
      <c r="B16" s="44">
        <v>7</v>
      </c>
      <c r="C16" s="23">
        <v>7.1186559051700654E-2</v>
      </c>
      <c r="D16">
        <v>6.4840415957087005E-2</v>
      </c>
      <c r="E16">
        <v>510.26390646565699</v>
      </c>
      <c r="F16">
        <v>1.70755130011867</v>
      </c>
      <c r="G16">
        <v>85.659490830966305</v>
      </c>
      <c r="H16">
        <v>4.1446677173947302E-2</v>
      </c>
      <c r="I16">
        <v>27.832112635357799</v>
      </c>
      <c r="J16">
        <v>208.125098543576</v>
      </c>
      <c r="K16">
        <v>36.132102768730498</v>
      </c>
    </row>
    <row r="17" spans="2:11" x14ac:dyDescent="0.25">
      <c r="B17" s="44">
        <v>8</v>
      </c>
      <c r="C17" s="23">
        <v>0.14256586582133332</v>
      </c>
      <c r="D17">
        <v>4.8016246227689498E-2</v>
      </c>
      <c r="E17">
        <v>900.26201286825403</v>
      </c>
      <c r="F17">
        <v>2.0001584720519299</v>
      </c>
      <c r="G17">
        <v>44.247907112163901</v>
      </c>
      <c r="H17">
        <v>4.0459792550443997E-2</v>
      </c>
      <c r="I17">
        <v>32.7697301283524</v>
      </c>
      <c r="J17">
        <v>528.19700871080204</v>
      </c>
      <c r="K17">
        <v>16.675324004368498</v>
      </c>
    </row>
    <row r="18" spans="2:11" x14ac:dyDescent="0.25">
      <c r="B18" s="44">
        <v>9</v>
      </c>
      <c r="C18" s="23">
        <v>0.111124620148498</v>
      </c>
      <c r="D18">
        <v>5.1234049607802201E-2</v>
      </c>
      <c r="E18">
        <v>782.80745967146299</v>
      </c>
      <c r="F18">
        <v>1.1766575354803499</v>
      </c>
      <c r="G18">
        <v>34.650899012004899</v>
      </c>
      <c r="H18">
        <v>7.4128329528309306E-2</v>
      </c>
      <c r="I18">
        <v>16.27134750031</v>
      </c>
      <c r="J18">
        <v>696.74718342193398</v>
      </c>
      <c r="K18">
        <v>21.836433047642</v>
      </c>
    </row>
    <row r="19" spans="2:11" x14ac:dyDescent="0.25">
      <c r="B19" s="44">
        <v>10</v>
      </c>
      <c r="C19" s="23">
        <v>9.3282539363239325E-2</v>
      </c>
      <c r="D19">
        <v>3.7084480822822598E-2</v>
      </c>
      <c r="E19">
        <v>1176.3309135024499</v>
      </c>
      <c r="F19">
        <v>3.0047710698239598</v>
      </c>
      <c r="G19">
        <v>66.265303089433104</v>
      </c>
      <c r="H19">
        <v>1.9483917833094701E-2</v>
      </c>
      <c r="I19">
        <v>22.9295117843531</v>
      </c>
      <c r="J19">
        <v>1025.87382279232</v>
      </c>
      <c r="K19">
        <v>16.548733023941399</v>
      </c>
    </row>
    <row r="20" spans="2:11" x14ac:dyDescent="0.25">
      <c r="B20" s="44">
        <v>11</v>
      </c>
      <c r="C20" s="23">
        <v>4.4468188606757997E-2</v>
      </c>
      <c r="D20">
        <v>7.8702720650130897E-2</v>
      </c>
      <c r="E20">
        <v>4862.5068187893103</v>
      </c>
      <c r="F20">
        <v>3.0281901773229598</v>
      </c>
      <c r="G20">
        <v>74.225303412831295</v>
      </c>
      <c r="H20">
        <v>8.4140507821853297E-3</v>
      </c>
      <c r="I20">
        <v>19.5392732395872</v>
      </c>
      <c r="J20">
        <v>287.19339642345199</v>
      </c>
      <c r="K20">
        <v>14.4447621919557</v>
      </c>
    </row>
    <row r="21" spans="2:11" x14ac:dyDescent="0.25">
      <c r="B21" s="44">
        <v>12</v>
      </c>
      <c r="C21" s="23">
        <v>0.11760186817671132</v>
      </c>
      <c r="D21">
        <v>4.7836372109039203E-2</v>
      </c>
      <c r="E21">
        <v>3345.4354718224299</v>
      </c>
      <c r="F21">
        <v>1.1862861579050701</v>
      </c>
      <c r="G21">
        <v>84.632463358220505</v>
      </c>
      <c r="H21">
        <v>2.5595759298961299E-2</v>
      </c>
      <c r="I21">
        <v>29.5044758810327</v>
      </c>
      <c r="J21">
        <v>906.60393042774103</v>
      </c>
      <c r="K21">
        <v>7.3661717360061001</v>
      </c>
    </row>
    <row r="22" spans="2:11" x14ac:dyDescent="0.25">
      <c r="B22" s="44">
        <v>13</v>
      </c>
      <c r="C22" s="23">
        <v>6.1672093076599994E-2</v>
      </c>
      <c r="D22">
        <v>4.9107971446465004E-2</v>
      </c>
      <c r="E22">
        <v>8247.6254858972006</v>
      </c>
      <c r="F22">
        <v>5.0821483355725796</v>
      </c>
      <c r="G22">
        <v>59.353216920689199</v>
      </c>
      <c r="H22">
        <v>7.4998318100265304E-2</v>
      </c>
      <c r="I22">
        <v>33.751324936855298</v>
      </c>
      <c r="J22">
        <v>16.886166209756201</v>
      </c>
      <c r="K22">
        <v>18.351829410118899</v>
      </c>
    </row>
    <row r="23" spans="2:11" x14ac:dyDescent="0.25">
      <c r="B23" s="44">
        <v>14</v>
      </c>
      <c r="C23" s="23">
        <v>0.14161479023573331</v>
      </c>
      <c r="D23">
        <v>8.3706857296165602E-2</v>
      </c>
      <c r="E23">
        <v>309.97567644012503</v>
      </c>
      <c r="F23">
        <v>1.1483301829065</v>
      </c>
      <c r="G23">
        <v>42.777758235987498</v>
      </c>
      <c r="H23">
        <v>5.8489910423861299E-2</v>
      </c>
      <c r="I23">
        <v>60.118273465544803</v>
      </c>
      <c r="J23">
        <v>87.955506747706906</v>
      </c>
      <c r="K23">
        <v>7.3087315834929703</v>
      </c>
    </row>
    <row r="24" spans="2:11" x14ac:dyDescent="0.25">
      <c r="B24" s="44">
        <v>15</v>
      </c>
      <c r="C24" s="23">
        <v>8.0275845632739332E-2</v>
      </c>
      <c r="D24">
        <v>3.88792234829929E-2</v>
      </c>
      <c r="E24">
        <v>3778.9056928800001</v>
      </c>
      <c r="F24">
        <v>1.4666061922384099</v>
      </c>
      <c r="G24">
        <v>62.695697538615399</v>
      </c>
      <c r="H24">
        <v>5.5837930318293302E-2</v>
      </c>
      <c r="I24">
        <v>50.8885290032676</v>
      </c>
      <c r="J24">
        <v>2236.44990963793</v>
      </c>
      <c r="K24">
        <v>6.4741445148682004</v>
      </c>
    </row>
    <row r="25" spans="2:11" x14ac:dyDescent="0.25">
      <c r="B25" s="44">
        <v>16</v>
      </c>
      <c r="C25" s="23">
        <v>9.3042645114945324E-2</v>
      </c>
      <c r="D25">
        <v>4.6438447849956398E-2</v>
      </c>
      <c r="E25">
        <v>3553.59545675559</v>
      </c>
      <c r="F25">
        <v>1.1741358551530501</v>
      </c>
      <c r="G25">
        <v>80.909683738115106</v>
      </c>
      <c r="H25">
        <v>4.0757091046423298E-2</v>
      </c>
      <c r="I25">
        <v>25.324831238350601</v>
      </c>
      <c r="J25">
        <v>797.90908596382599</v>
      </c>
      <c r="K25">
        <v>0.74825616993751998</v>
      </c>
    </row>
    <row r="26" spans="2:11" x14ac:dyDescent="0.25">
      <c r="B26" s="44">
        <v>17</v>
      </c>
      <c r="C26" s="23">
        <v>6.8805291996139328E-2</v>
      </c>
      <c r="D26">
        <v>3.3005834416881499E-2</v>
      </c>
      <c r="E26">
        <v>2493.5285465862798</v>
      </c>
      <c r="F26">
        <v>0.91839315290716295</v>
      </c>
      <c r="G26">
        <v>59.681191547042097</v>
      </c>
      <c r="H26">
        <v>1.18932011603693E-2</v>
      </c>
      <c r="I26">
        <v>19.158125518224001</v>
      </c>
      <c r="J26">
        <v>1115.6415307401401</v>
      </c>
      <c r="K26">
        <v>12.015845677486499</v>
      </c>
    </row>
    <row r="27" spans="2:11" x14ac:dyDescent="0.25">
      <c r="B27" s="44">
        <v>18</v>
      </c>
      <c r="C27" s="23">
        <v>5.2067720543985799E-2</v>
      </c>
      <c r="D27">
        <v>3.71493760346914E-2</v>
      </c>
      <c r="E27">
        <v>5135.4977100796204</v>
      </c>
      <c r="F27">
        <v>2.2839528790535399</v>
      </c>
      <c r="G27">
        <v>35.1196939362192</v>
      </c>
      <c r="H27">
        <v>2.8367290011697299E-2</v>
      </c>
      <c r="I27">
        <v>39.047061420803502</v>
      </c>
      <c r="J27">
        <v>175.98925047511801</v>
      </c>
      <c r="K27">
        <v>24.435241129213001</v>
      </c>
    </row>
    <row r="28" spans="2:11" x14ac:dyDescent="0.25">
      <c r="B28" s="44">
        <v>19</v>
      </c>
      <c r="C28" s="23">
        <v>3.34337428122298E-2</v>
      </c>
      <c r="D28">
        <v>5.9184596253139904E-2</v>
      </c>
      <c r="E28">
        <v>6285.4963930331596</v>
      </c>
      <c r="F28">
        <v>0.82597589695714702</v>
      </c>
      <c r="G28">
        <v>46.240874785650497</v>
      </c>
      <c r="H28">
        <v>0.15142841210247901</v>
      </c>
      <c r="I28">
        <v>38.648058171657198</v>
      </c>
      <c r="J28">
        <v>595.52745812939702</v>
      </c>
      <c r="K28">
        <v>5.1054415613553799</v>
      </c>
    </row>
    <row r="29" spans="2:11" x14ac:dyDescent="0.25">
      <c r="B29" s="44">
        <v>20</v>
      </c>
      <c r="C29" s="23">
        <v>8.2654759487569993E-2</v>
      </c>
      <c r="D29">
        <v>5.81253544483325E-2</v>
      </c>
      <c r="E29">
        <v>1955.57420802976</v>
      </c>
      <c r="F29">
        <v>0.90436390243457898</v>
      </c>
      <c r="G29">
        <v>36.2441142699005</v>
      </c>
      <c r="H29">
        <v>5.5127989537221297E-2</v>
      </c>
      <c r="I29">
        <v>10.2788521055991</v>
      </c>
      <c r="J29">
        <v>137.198829726816</v>
      </c>
      <c r="K29">
        <v>30.9453508916834</v>
      </c>
    </row>
    <row r="30" spans="2:11" x14ac:dyDescent="0.25">
      <c r="B30" s="44">
        <v>21</v>
      </c>
      <c r="C30" s="23">
        <v>7.2890872011455332E-2</v>
      </c>
      <c r="D30">
        <v>4.0322302342864706E-2</v>
      </c>
      <c r="E30">
        <v>3573.30251535143</v>
      </c>
      <c r="F30">
        <v>2.8638232944733999</v>
      </c>
      <c r="G30">
        <v>58.865320543390801</v>
      </c>
      <c r="H30">
        <v>3.18435823074587E-2</v>
      </c>
      <c r="I30">
        <v>17.689848688521799</v>
      </c>
      <c r="J30">
        <v>427.29964098702197</v>
      </c>
      <c r="K30">
        <v>12.074037510738499</v>
      </c>
    </row>
    <row r="31" spans="2:11" x14ac:dyDescent="0.25">
      <c r="B31" s="44">
        <v>22</v>
      </c>
      <c r="C31" s="23">
        <v>5.4039413397325799E-2</v>
      </c>
      <c r="D31">
        <v>3.26436220139193E-2</v>
      </c>
      <c r="E31">
        <v>7944.4597166393596</v>
      </c>
      <c r="F31">
        <v>1.4407768663076901</v>
      </c>
      <c r="G31">
        <v>80.732789620541297</v>
      </c>
      <c r="H31">
        <v>9.0980652296653294E-2</v>
      </c>
      <c r="I31">
        <v>29.585301217237902</v>
      </c>
      <c r="J31">
        <v>328.24370515682699</v>
      </c>
      <c r="K31">
        <v>3.05476985629118</v>
      </c>
    </row>
    <row r="32" spans="2:11" x14ac:dyDescent="0.25">
      <c r="B32" s="44">
        <v>23</v>
      </c>
      <c r="C32" s="23">
        <v>2.4876422460376864E-2</v>
      </c>
      <c r="D32">
        <v>0.108044185177991</v>
      </c>
      <c r="E32">
        <v>4704.4640322069399</v>
      </c>
      <c r="F32">
        <v>0.42024948650698601</v>
      </c>
      <c r="G32">
        <v>24.005986830501001</v>
      </c>
      <c r="H32">
        <v>5.0846862422586701E-2</v>
      </c>
      <c r="I32">
        <v>29.200718933122701</v>
      </c>
      <c r="J32">
        <v>340.68889426894799</v>
      </c>
      <c r="K32">
        <v>27.426942176148302</v>
      </c>
    </row>
    <row r="33" spans="2:11" x14ac:dyDescent="0.25">
      <c r="B33" s="44">
        <v>24</v>
      </c>
      <c r="C33" s="23">
        <v>6.3769336963133333E-2</v>
      </c>
      <c r="D33">
        <v>5.3828517146377798E-2</v>
      </c>
      <c r="E33">
        <v>1876.41984788432</v>
      </c>
      <c r="F33">
        <v>1.3472371983008999</v>
      </c>
      <c r="G33">
        <v>62.2246619909576</v>
      </c>
      <c r="H33">
        <v>6.94994735145507E-2</v>
      </c>
      <c r="I33">
        <v>30.999437694746401</v>
      </c>
      <c r="J33">
        <v>126.23787318831</v>
      </c>
      <c r="K33">
        <v>11.459519363687299</v>
      </c>
    </row>
    <row r="34" spans="2:11" x14ac:dyDescent="0.25">
      <c r="B34" s="44">
        <v>25</v>
      </c>
      <c r="C34" s="23">
        <v>0.12232823803729932</v>
      </c>
      <c r="D34">
        <v>5.4684582343228497E-2</v>
      </c>
      <c r="E34">
        <v>3687.21734911156</v>
      </c>
      <c r="F34">
        <v>2.1361166230408299</v>
      </c>
      <c r="G34">
        <v>41.079382079414103</v>
      </c>
      <c r="H34">
        <v>7.8248440126042706E-2</v>
      </c>
      <c r="I34">
        <v>31.866600968382201</v>
      </c>
      <c r="J34">
        <v>944.45831199212398</v>
      </c>
      <c r="K34">
        <v>28.300381408584499</v>
      </c>
    </row>
    <row r="35" spans="2:11" x14ac:dyDescent="0.25">
      <c r="B35" s="44">
        <v>26</v>
      </c>
      <c r="C35" s="23">
        <v>4.3478235816194657E-2</v>
      </c>
      <c r="D35">
        <v>5.4953907016177E-2</v>
      </c>
      <c r="E35">
        <v>4382.9991893695897</v>
      </c>
      <c r="F35">
        <v>1.5328702762157</v>
      </c>
      <c r="G35">
        <v>37.148633132863701</v>
      </c>
      <c r="H35">
        <v>6.1041711120363301E-2</v>
      </c>
      <c r="I35">
        <v>29.7940366689276</v>
      </c>
      <c r="J35">
        <v>712.29832142142197</v>
      </c>
      <c r="K35">
        <v>7.1215303500762301</v>
      </c>
    </row>
    <row r="36" spans="2:11" x14ac:dyDescent="0.25">
      <c r="B36" s="44">
        <v>27</v>
      </c>
      <c r="C36" s="23">
        <v>0.10604466053678732</v>
      </c>
      <c r="D36">
        <v>5.0121184412534402E-2</v>
      </c>
      <c r="E36">
        <v>4664.0948827712</v>
      </c>
      <c r="F36">
        <v>3.9206443855405899</v>
      </c>
      <c r="G36">
        <v>26.883535347184399</v>
      </c>
      <c r="H36">
        <v>9.2288912091500697E-2</v>
      </c>
      <c r="I36">
        <v>37.126858927391297</v>
      </c>
      <c r="J36">
        <v>833.39755307839096</v>
      </c>
      <c r="K36">
        <v>16.959693620763801</v>
      </c>
    </row>
    <row r="37" spans="2:11" x14ac:dyDescent="0.25">
      <c r="B37" s="44">
        <v>28</v>
      </c>
      <c r="C37" s="23">
        <v>7.676584635668332E-2</v>
      </c>
      <c r="D37">
        <v>9.4114433375809797E-2</v>
      </c>
      <c r="E37">
        <v>7051.1450147482001</v>
      </c>
      <c r="F37">
        <v>0.67970090626661195</v>
      </c>
      <c r="G37">
        <v>43.354630669877302</v>
      </c>
      <c r="H37">
        <v>8.0995483682026706E-2</v>
      </c>
      <c r="I37">
        <v>37.427286781444103</v>
      </c>
      <c r="J37">
        <v>241.632183579985</v>
      </c>
      <c r="K37">
        <v>23.741754660936799</v>
      </c>
    </row>
    <row r="38" spans="2:11" x14ac:dyDescent="0.25">
      <c r="B38" s="44">
        <v>29</v>
      </c>
      <c r="C38" s="23">
        <v>0.16599823536268399</v>
      </c>
      <c r="D38">
        <v>5.1542278448532299E-2</v>
      </c>
      <c r="E38">
        <v>1353.4768698832399</v>
      </c>
      <c r="F38">
        <v>0.61977550592235597</v>
      </c>
      <c r="G38">
        <v>44.746946158908898</v>
      </c>
      <c r="H38">
        <v>0.153146363626883</v>
      </c>
      <c r="I38">
        <v>24.490248287378101</v>
      </c>
      <c r="J38">
        <v>1268.0266568499401</v>
      </c>
      <c r="K38">
        <v>29.745443671702301</v>
      </c>
    </row>
    <row r="39" spans="2:11" x14ac:dyDescent="0.25">
      <c r="B39" s="44">
        <v>30</v>
      </c>
      <c r="C39" s="23">
        <v>0.15049171822759999</v>
      </c>
      <c r="D39">
        <v>3.0124829518134701E-2</v>
      </c>
      <c r="E39">
        <v>3445.3473505575098</v>
      </c>
      <c r="F39">
        <v>2.49907179792373</v>
      </c>
      <c r="G39">
        <v>47.580743897384799</v>
      </c>
      <c r="H39">
        <v>0.120562514630767</v>
      </c>
      <c r="I39">
        <v>46.964315588096099</v>
      </c>
      <c r="J39">
        <v>24.4913661764759</v>
      </c>
      <c r="K39">
        <v>3.4701247449668999</v>
      </c>
    </row>
    <row r="40" spans="2:11" x14ac:dyDescent="0.25">
      <c r="B40" s="44">
        <v>31</v>
      </c>
      <c r="C40" s="23">
        <v>6.0306512388408867E-2</v>
      </c>
      <c r="D40">
        <v>6.6100477548392711E-2</v>
      </c>
      <c r="E40">
        <v>2447.6005725178202</v>
      </c>
      <c r="F40">
        <v>0.67103906237038102</v>
      </c>
      <c r="G40">
        <v>59.937857247911303</v>
      </c>
      <c r="H40">
        <v>3.8218665630327997E-2</v>
      </c>
      <c r="I40">
        <v>47.984046482803997</v>
      </c>
      <c r="J40">
        <v>32.809501757447798</v>
      </c>
      <c r="K40">
        <v>8.5264587971958008</v>
      </c>
    </row>
    <row r="41" spans="2:11" x14ac:dyDescent="0.25">
      <c r="B41" s="44">
        <v>32</v>
      </c>
      <c r="C41" s="23">
        <v>0.22757296585711065</v>
      </c>
      <c r="D41">
        <v>8.1727060572015606E-2</v>
      </c>
      <c r="E41">
        <v>655.17419978326905</v>
      </c>
      <c r="F41">
        <v>0.64840503346775302</v>
      </c>
      <c r="G41">
        <v>38.485615700833897</v>
      </c>
      <c r="H41">
        <v>3.5162275222643299E-2</v>
      </c>
      <c r="I41">
        <v>23.125987010790599</v>
      </c>
      <c r="J41">
        <v>490.20882863163303</v>
      </c>
      <c r="K41">
        <v>8.9793293049907206</v>
      </c>
    </row>
    <row r="42" spans="2:11" x14ac:dyDescent="0.25">
      <c r="B42" s="44">
        <v>33</v>
      </c>
      <c r="C42" s="23">
        <v>0.18818441297678135</v>
      </c>
      <c r="D42">
        <v>4.7714556235428099E-2</v>
      </c>
      <c r="E42">
        <v>1822.0361619591399</v>
      </c>
      <c r="F42">
        <v>6.9040062055452198</v>
      </c>
      <c r="G42">
        <v>42.049242473023597</v>
      </c>
      <c r="H42">
        <v>3.3931138803191999E-2</v>
      </c>
      <c r="I42">
        <v>21.094993419453299</v>
      </c>
      <c r="J42">
        <v>1102.34239241403</v>
      </c>
      <c r="K42">
        <v>22.6246319495548</v>
      </c>
    </row>
    <row r="43" spans="2:11" x14ac:dyDescent="0.25">
      <c r="B43" s="44">
        <v>34</v>
      </c>
      <c r="C43" s="23">
        <v>8.0463975549838002E-2</v>
      </c>
      <c r="D43">
        <v>6.7652146753898412E-2</v>
      </c>
      <c r="E43">
        <v>1481.4553372320199</v>
      </c>
      <c r="F43">
        <v>0.94092256841613697</v>
      </c>
      <c r="G43">
        <v>61.608419899658003</v>
      </c>
      <c r="H43">
        <v>3.6903566366936001E-2</v>
      </c>
      <c r="I43">
        <v>10.9217093675776</v>
      </c>
      <c r="J43">
        <v>320.416751612442</v>
      </c>
      <c r="K43">
        <v>24.953571614333299</v>
      </c>
    </row>
    <row r="44" spans="2:11" x14ac:dyDescent="0.25">
      <c r="B44" s="44">
        <v>35</v>
      </c>
      <c r="C44" s="23">
        <v>5.5023184671846664E-2</v>
      </c>
      <c r="D44">
        <v>3.7429802285946896E-2</v>
      </c>
      <c r="E44">
        <v>2331.6251308664901</v>
      </c>
      <c r="F44">
        <v>1.31869275276117</v>
      </c>
      <c r="G44">
        <v>78.389857940660903</v>
      </c>
      <c r="H44">
        <v>1.43527495848093E-2</v>
      </c>
      <c r="I44">
        <v>32.023747262574503</v>
      </c>
      <c r="J44">
        <v>349.21164111059898</v>
      </c>
      <c r="K44">
        <v>24.4761459356526</v>
      </c>
    </row>
    <row r="45" spans="2:11" x14ac:dyDescent="0.25">
      <c r="B45" s="44">
        <v>36</v>
      </c>
      <c r="C45" s="23">
        <v>6.8700500919659332E-2</v>
      </c>
      <c r="D45">
        <v>4.8635599076681107E-2</v>
      </c>
      <c r="E45">
        <v>4603.7320489949698</v>
      </c>
      <c r="F45">
        <v>1.5141569809389701</v>
      </c>
      <c r="G45">
        <v>53.994262020605397</v>
      </c>
      <c r="H45">
        <v>2.7551307717649302E-2</v>
      </c>
      <c r="I45">
        <v>36.374302131955901</v>
      </c>
      <c r="J45">
        <v>272.84571711871399</v>
      </c>
      <c r="K45">
        <v>28.395151456492702</v>
      </c>
    </row>
    <row r="46" spans="2:11" x14ac:dyDescent="0.25">
      <c r="B46" s="44">
        <v>37</v>
      </c>
      <c r="C46" s="23">
        <v>0.15051549335519998</v>
      </c>
      <c r="D46">
        <v>5.61479397113459E-2</v>
      </c>
      <c r="E46">
        <v>1079.92241603763</v>
      </c>
      <c r="F46">
        <v>0.89031167382240695</v>
      </c>
      <c r="G46">
        <v>53.261703159335802</v>
      </c>
      <c r="H46">
        <v>3.2303656168165301E-2</v>
      </c>
      <c r="I46">
        <v>31.828467170253699</v>
      </c>
      <c r="J46">
        <v>275.99816878586199</v>
      </c>
      <c r="K46">
        <v>17.603889047987</v>
      </c>
    </row>
    <row r="47" spans="2:11" x14ac:dyDescent="0.25">
      <c r="B47" s="44">
        <v>38</v>
      </c>
      <c r="C47" s="23">
        <v>0.15190169696466665</v>
      </c>
      <c r="D47">
        <v>9.087347952769681E-2</v>
      </c>
      <c r="E47">
        <v>2768.9501612634099</v>
      </c>
      <c r="F47">
        <v>1.03073353717547</v>
      </c>
      <c r="G47">
        <v>39.299792193125803</v>
      </c>
      <c r="H47">
        <v>4.5246970729469302E-2</v>
      </c>
      <c r="I47">
        <v>21.136738394715799</v>
      </c>
      <c r="J47">
        <v>813.40650738648196</v>
      </c>
      <c r="K47">
        <v>16.869702306547602</v>
      </c>
    </row>
    <row r="48" spans="2:11" x14ac:dyDescent="0.25">
      <c r="B48" s="44">
        <v>39</v>
      </c>
      <c r="C48" s="23">
        <v>0.14127013765484733</v>
      </c>
      <c r="D48">
        <v>6.3035632933147609E-2</v>
      </c>
      <c r="E48">
        <v>978.49917657482797</v>
      </c>
      <c r="F48">
        <v>1.2204729726399399</v>
      </c>
      <c r="G48">
        <v>50.007766642865597</v>
      </c>
      <c r="H48">
        <v>6.2904152002047298E-2</v>
      </c>
      <c r="I48">
        <v>13.3137775123336</v>
      </c>
      <c r="J48">
        <v>1093.2297974094799</v>
      </c>
      <c r="K48">
        <v>17.395118620583201</v>
      </c>
    </row>
    <row r="49" spans="2:11" x14ac:dyDescent="0.25">
      <c r="B49" s="44">
        <v>40</v>
      </c>
      <c r="C49" s="23">
        <v>6.9488249647544659E-2</v>
      </c>
      <c r="D49">
        <v>3.5058050191218298E-2</v>
      </c>
      <c r="E49">
        <v>4678.3032560004604</v>
      </c>
      <c r="F49">
        <v>7.7846616622884204</v>
      </c>
      <c r="G49">
        <v>25.389753780782101</v>
      </c>
      <c r="H49">
        <v>8.6373934454436696E-2</v>
      </c>
      <c r="I49">
        <v>50.196787534838897</v>
      </c>
      <c r="J49">
        <v>2598.74536531897</v>
      </c>
      <c r="K49">
        <v>13.704651523079701</v>
      </c>
    </row>
    <row r="50" spans="2:11" x14ac:dyDescent="0.25">
      <c r="B50" s="44">
        <v>41</v>
      </c>
      <c r="C50" s="23">
        <v>5.3208201558236863E-2</v>
      </c>
      <c r="D50">
        <v>5.3077015110576498E-2</v>
      </c>
      <c r="E50">
        <v>2784.3554039938199</v>
      </c>
      <c r="F50">
        <v>2.9601999689211098</v>
      </c>
      <c r="G50">
        <v>55.155887129914802</v>
      </c>
      <c r="H50">
        <v>5.2606430876633303E-2</v>
      </c>
      <c r="I50">
        <v>20.579698895783601</v>
      </c>
      <c r="J50">
        <v>166.279078750087</v>
      </c>
      <c r="K50">
        <v>24.691143022571101</v>
      </c>
    </row>
    <row r="51" spans="2:11" x14ac:dyDescent="0.25">
      <c r="B51" s="44">
        <v>42</v>
      </c>
      <c r="C51" s="23">
        <v>5.6096029417919996E-2</v>
      </c>
      <c r="D51">
        <v>7.5741894032488211E-2</v>
      </c>
      <c r="E51">
        <v>6232.52454125238</v>
      </c>
      <c r="F51">
        <v>1.5752786612898899</v>
      </c>
      <c r="G51">
        <v>42.3004541837198</v>
      </c>
      <c r="H51">
        <v>8.0764350979498703E-2</v>
      </c>
      <c r="I51">
        <v>46.284618028388799</v>
      </c>
      <c r="J51">
        <v>386.72315473890001</v>
      </c>
      <c r="K51">
        <v>29.057283877054999</v>
      </c>
    </row>
    <row r="52" spans="2:11" x14ac:dyDescent="0.25">
      <c r="B52" s="44">
        <v>43</v>
      </c>
      <c r="C52" s="23">
        <v>8.961891954794933E-2</v>
      </c>
      <c r="D52">
        <v>5.2320760163196395E-2</v>
      </c>
      <c r="E52">
        <v>5168.5839365230304</v>
      </c>
      <c r="F52">
        <v>0.90587768725664897</v>
      </c>
      <c r="G52">
        <v>88.376259244529095</v>
      </c>
      <c r="H52">
        <v>8.0018381183290702E-2</v>
      </c>
      <c r="I52">
        <v>28.888970063330799</v>
      </c>
      <c r="J52">
        <v>1530.00081511894</v>
      </c>
      <c r="K52">
        <v>3.99679558066935</v>
      </c>
    </row>
    <row r="53" spans="2:11" x14ac:dyDescent="0.25">
      <c r="B53" s="44">
        <v>44</v>
      </c>
      <c r="C53" s="23">
        <v>0.11881222780648866</v>
      </c>
      <c r="D53">
        <v>4.52494665131613E-2</v>
      </c>
      <c r="E53">
        <v>4892.2618779681898</v>
      </c>
      <c r="F53">
        <v>1.31201053497075</v>
      </c>
      <c r="G53">
        <v>77.186149117405705</v>
      </c>
      <c r="H53">
        <v>6.0412784103135303E-2</v>
      </c>
      <c r="I53">
        <v>20.4198387609196</v>
      </c>
      <c r="J53">
        <v>1197.94385279588</v>
      </c>
      <c r="K53">
        <v>5.8911525352035197</v>
      </c>
    </row>
    <row r="54" spans="2:11" x14ac:dyDescent="0.25">
      <c r="B54" s="44">
        <v>45</v>
      </c>
      <c r="C54" s="23">
        <v>6.0037854132337795E-2</v>
      </c>
      <c r="D54">
        <v>6.4945460000909602E-2</v>
      </c>
      <c r="E54">
        <v>6108.0362455350596</v>
      </c>
      <c r="F54">
        <v>0.887503837412707</v>
      </c>
      <c r="G54">
        <v>65.234918292622396</v>
      </c>
      <c r="H54">
        <v>0.162173282135055</v>
      </c>
      <c r="I54">
        <v>67.972386191242194</v>
      </c>
      <c r="J54">
        <v>544.36553871766796</v>
      </c>
      <c r="K54">
        <v>5.5284906344748599</v>
      </c>
    </row>
    <row r="55" spans="2:11" x14ac:dyDescent="0.25">
      <c r="B55" s="44">
        <v>46</v>
      </c>
      <c r="C55" s="23">
        <v>8.1891744523605328E-2</v>
      </c>
      <c r="D55">
        <v>3.99943154170831E-2</v>
      </c>
      <c r="E55">
        <v>7294.1548778742499</v>
      </c>
      <c r="F55">
        <v>0.55831349864909396</v>
      </c>
      <c r="G55">
        <v>89.755642968791804</v>
      </c>
      <c r="H55">
        <v>5.5781086353413299E-2</v>
      </c>
      <c r="I55">
        <v>22.003335051129302</v>
      </c>
      <c r="J55">
        <v>753.28141126321998</v>
      </c>
      <c r="K55">
        <v>23.9104524119786</v>
      </c>
    </row>
    <row r="56" spans="2:11" x14ac:dyDescent="0.25">
      <c r="B56" s="44">
        <v>47</v>
      </c>
      <c r="C56" s="23">
        <v>0.15486757510506666</v>
      </c>
      <c r="D56">
        <v>5.4246516788453596E-2</v>
      </c>
      <c r="E56">
        <v>522.04395594426796</v>
      </c>
      <c r="F56">
        <v>2.1594899021912899</v>
      </c>
      <c r="G56">
        <v>35.599960586258398</v>
      </c>
      <c r="H56">
        <v>9.9703250029870696E-2</v>
      </c>
      <c r="I56">
        <v>27.1569880607538</v>
      </c>
      <c r="J56">
        <v>1206.9705366830799</v>
      </c>
      <c r="K56">
        <v>11.040866417859499</v>
      </c>
    </row>
    <row r="57" spans="2:11" x14ac:dyDescent="0.25">
      <c r="B57" s="44">
        <v>48</v>
      </c>
      <c r="C57" s="23">
        <v>7.6619158334717996E-2</v>
      </c>
      <c r="D57">
        <v>4.1129826248378201E-2</v>
      </c>
      <c r="E57">
        <v>2754.7390687288198</v>
      </c>
      <c r="F57">
        <v>1.67715037335826</v>
      </c>
      <c r="G57">
        <v>48.7657874011133</v>
      </c>
      <c r="H57">
        <v>8.22661799979333E-2</v>
      </c>
      <c r="I57">
        <v>10.5899697669999</v>
      </c>
      <c r="J57">
        <v>623.30196229872104</v>
      </c>
      <c r="K57">
        <v>26.545666212047401</v>
      </c>
    </row>
    <row r="58" spans="2:11" x14ac:dyDescent="0.25">
      <c r="B58" s="44">
        <v>49</v>
      </c>
      <c r="C58" s="23">
        <v>0.15158984912906664</v>
      </c>
      <c r="D58">
        <v>6.5790239744808299E-2</v>
      </c>
      <c r="E58">
        <v>2555.4620200412101</v>
      </c>
      <c r="F58">
        <v>8.5690607582029408</v>
      </c>
      <c r="G58">
        <v>47.984671746097703</v>
      </c>
      <c r="H58">
        <v>4.8201752214901299E-2</v>
      </c>
      <c r="I58">
        <v>35.611855666828298</v>
      </c>
      <c r="J58">
        <v>339.35401573584699</v>
      </c>
      <c r="K58">
        <v>2.5657945840017602</v>
      </c>
    </row>
    <row r="59" spans="2:11" x14ac:dyDescent="0.25">
      <c r="B59" s="44">
        <v>50</v>
      </c>
      <c r="C59" s="23">
        <v>5.6222980033919998E-2</v>
      </c>
      <c r="D59">
        <v>6.9598049836393505E-2</v>
      </c>
      <c r="E59">
        <v>728.21536898878003</v>
      </c>
      <c r="F59">
        <v>1.58343781237991</v>
      </c>
      <c r="G59">
        <v>73.071437208811503</v>
      </c>
      <c r="H59">
        <v>7.1700908346536002E-2</v>
      </c>
      <c r="I59">
        <v>33.775464666956402</v>
      </c>
      <c r="J59">
        <v>633.55339260806295</v>
      </c>
      <c r="K59">
        <v>1.9266219564544</v>
      </c>
    </row>
    <row r="60" spans="2:11" x14ac:dyDescent="0.25">
      <c r="B60" s="44">
        <v>51</v>
      </c>
      <c r="C60" s="23">
        <v>9.1059077542510664E-2</v>
      </c>
      <c r="D60">
        <v>7.6553956994644803E-2</v>
      </c>
      <c r="E60">
        <v>4640.0062611476897</v>
      </c>
      <c r="F60">
        <v>1.86538871381312</v>
      </c>
      <c r="G60">
        <v>39.857222764199904</v>
      </c>
      <c r="H60">
        <v>2.67376166294893E-2</v>
      </c>
      <c r="I60">
        <v>27.287404383787599</v>
      </c>
      <c r="J60">
        <v>1096.7979292141199</v>
      </c>
      <c r="K60">
        <v>16.3909132399546</v>
      </c>
    </row>
    <row r="61" spans="2:11" x14ac:dyDescent="0.25">
      <c r="B61" s="44">
        <v>52</v>
      </c>
      <c r="C61" s="23">
        <v>7.0788417994281996E-2</v>
      </c>
      <c r="D61">
        <v>5.7441058951409898E-2</v>
      </c>
      <c r="E61">
        <v>4745.3228659958704</v>
      </c>
      <c r="F61">
        <v>1.1906808846715899</v>
      </c>
      <c r="G61">
        <v>77.850565154263407</v>
      </c>
      <c r="H61">
        <v>4.7806830349812701E-2</v>
      </c>
      <c r="I61">
        <v>21.266739709149999</v>
      </c>
      <c r="J61">
        <v>1154.1101620607899</v>
      </c>
      <c r="K61">
        <v>0.33705757320461999</v>
      </c>
    </row>
    <row r="62" spans="2:11" x14ac:dyDescent="0.25">
      <c r="B62" s="44">
        <v>53</v>
      </c>
      <c r="C62" s="23">
        <v>0.15715905493617599</v>
      </c>
      <c r="D62">
        <v>5.8529504286106898E-2</v>
      </c>
      <c r="E62">
        <v>8310.5187133499694</v>
      </c>
      <c r="F62">
        <v>1.6900964537091701</v>
      </c>
      <c r="G62">
        <v>67.999931060098305</v>
      </c>
      <c r="H62">
        <v>1.15360768114813E-2</v>
      </c>
      <c r="I62">
        <v>31.716431970374401</v>
      </c>
      <c r="J62">
        <v>1192.44451995143</v>
      </c>
      <c r="K62">
        <v>22.4192773386036</v>
      </c>
    </row>
    <row r="63" spans="2:11" x14ac:dyDescent="0.25">
      <c r="B63" s="44">
        <v>54</v>
      </c>
      <c r="C63" s="23">
        <v>0.162094678217368</v>
      </c>
      <c r="D63">
        <v>7.95288398866692E-2</v>
      </c>
      <c r="E63">
        <v>6043.9382572424101</v>
      </c>
      <c r="F63">
        <v>0.65918154109020499</v>
      </c>
      <c r="G63">
        <v>63.633507070461697</v>
      </c>
      <c r="H63">
        <v>4.4979029576381301E-2</v>
      </c>
      <c r="I63">
        <v>26.5968789310581</v>
      </c>
      <c r="J63">
        <v>324.71060947540298</v>
      </c>
      <c r="K63">
        <v>12.8258664748458</v>
      </c>
    </row>
    <row r="64" spans="2:11" x14ac:dyDescent="0.25">
      <c r="B64" s="44">
        <v>55</v>
      </c>
      <c r="C64" s="23">
        <v>5.4598987042976867E-2</v>
      </c>
      <c r="D64">
        <v>8.599955449959179E-2</v>
      </c>
      <c r="E64">
        <v>2961.4696653650999</v>
      </c>
      <c r="F64">
        <v>1.02277976687669</v>
      </c>
      <c r="G64">
        <v>40.321443923919098</v>
      </c>
      <c r="H64">
        <v>1.8974283550764099E-2</v>
      </c>
      <c r="I64">
        <v>34.527672160898597</v>
      </c>
      <c r="J64">
        <v>869.86702398146099</v>
      </c>
      <c r="K64">
        <v>2.9812838417505301</v>
      </c>
    </row>
    <row r="65" spans="2:11" x14ac:dyDescent="0.25">
      <c r="B65" s="44">
        <v>56</v>
      </c>
      <c r="C65" s="23">
        <v>8.2155262819818664E-2</v>
      </c>
      <c r="D65">
        <v>8.0359224623674605E-2</v>
      </c>
      <c r="E65">
        <v>1449.20427846657</v>
      </c>
      <c r="F65">
        <v>0.59518513641648296</v>
      </c>
      <c r="G65">
        <v>36.543391278222899</v>
      </c>
      <c r="H65">
        <v>6.4173661639023299E-2</v>
      </c>
      <c r="I65">
        <v>28.244337811638001</v>
      </c>
      <c r="J65">
        <v>301.87457241300302</v>
      </c>
      <c r="K65">
        <v>7.5227407280469398</v>
      </c>
    </row>
    <row r="66" spans="2:11" x14ac:dyDescent="0.25">
      <c r="B66" s="44">
        <v>57</v>
      </c>
      <c r="C66" s="23">
        <v>8.3197837108861999E-2</v>
      </c>
      <c r="D66">
        <v>5.75501118208726E-2</v>
      </c>
      <c r="E66">
        <v>5658.3604180693201</v>
      </c>
      <c r="F66">
        <v>0.86335202017041401</v>
      </c>
      <c r="G66">
        <v>64.217065912134203</v>
      </c>
      <c r="H66">
        <v>9.3076979405315299E-2</v>
      </c>
      <c r="I66">
        <v>40.871089523278499</v>
      </c>
      <c r="J66">
        <v>1293.62146901663</v>
      </c>
      <c r="K66">
        <v>19.807150161429298</v>
      </c>
    </row>
    <row r="67" spans="2:11" x14ac:dyDescent="0.25">
      <c r="B67" s="44">
        <v>58</v>
      </c>
      <c r="C67" s="23">
        <v>4.2833637807509858E-2</v>
      </c>
      <c r="D67">
        <v>3.0901841168025003E-2</v>
      </c>
      <c r="E67">
        <v>932.17058839276604</v>
      </c>
      <c r="F67">
        <v>2.0660680609283801</v>
      </c>
      <c r="G67">
        <v>28.372462389168899</v>
      </c>
      <c r="H67">
        <v>3.1305776337761299E-2</v>
      </c>
      <c r="I67">
        <v>24.033604615638399</v>
      </c>
      <c r="J67">
        <v>795.88888202454996</v>
      </c>
      <c r="K67">
        <v>9.8822898148328395</v>
      </c>
    </row>
    <row r="68" spans="2:11" x14ac:dyDescent="0.25">
      <c r="B68" s="44">
        <v>59</v>
      </c>
      <c r="C68" s="23">
        <v>7.6011644305314666E-2</v>
      </c>
      <c r="D68">
        <v>3.11227012428467E-2</v>
      </c>
      <c r="E68">
        <v>2109.2649960016101</v>
      </c>
      <c r="F68">
        <v>2.0371909150302301</v>
      </c>
      <c r="G68">
        <v>54.789124395597199</v>
      </c>
      <c r="H68">
        <v>4.5717784854565298E-2</v>
      </c>
      <c r="I68">
        <v>26.653438286085098</v>
      </c>
      <c r="J68">
        <v>240.28571311608499</v>
      </c>
      <c r="K68">
        <v>11.014898677620501</v>
      </c>
    </row>
    <row r="69" spans="2:11" x14ac:dyDescent="0.25">
      <c r="B69" s="44">
        <v>60</v>
      </c>
      <c r="C69" s="23">
        <v>4.4123683430153333E-2</v>
      </c>
      <c r="D69">
        <v>4.8915596256031403E-2</v>
      </c>
      <c r="E69">
        <v>3481.1572040623901</v>
      </c>
      <c r="F69">
        <v>1.0808207200412601</v>
      </c>
      <c r="G69">
        <v>65.630950919787495</v>
      </c>
      <c r="H69">
        <v>2.70264873984493E-2</v>
      </c>
      <c r="I69">
        <v>31.656460343716802</v>
      </c>
      <c r="J69">
        <v>1716.18848252983</v>
      </c>
      <c r="K69">
        <v>13.382060120704701</v>
      </c>
    </row>
    <row r="70" spans="2:11" x14ac:dyDescent="0.25">
      <c r="B70" s="44">
        <v>61</v>
      </c>
      <c r="C70" s="23">
        <v>0.12810548189139531</v>
      </c>
      <c r="D70">
        <v>4.0628553680773498E-2</v>
      </c>
      <c r="E70">
        <v>3641.5090218291498</v>
      </c>
      <c r="F70">
        <v>1.1582629785258001</v>
      </c>
      <c r="G70">
        <v>50.465990260503801</v>
      </c>
      <c r="H70">
        <v>3.5024841287896701E-2</v>
      </c>
      <c r="I70">
        <v>22.5358537858163</v>
      </c>
      <c r="J70">
        <v>1684.5927003394199</v>
      </c>
      <c r="K70">
        <v>9.4858508701987994</v>
      </c>
    </row>
    <row r="71" spans="2:11" x14ac:dyDescent="0.25">
      <c r="B71" s="44">
        <v>62</v>
      </c>
      <c r="C71" s="23">
        <v>0.11717397680799999</v>
      </c>
      <c r="D71">
        <v>4.5206287221209306E-2</v>
      </c>
      <c r="E71">
        <v>5159.4210465400301</v>
      </c>
      <c r="F71">
        <v>2.2067017227147301</v>
      </c>
      <c r="G71">
        <v>66.650588899185493</v>
      </c>
      <c r="H71">
        <v>6.8414529020112705E-2</v>
      </c>
      <c r="I71">
        <v>28.765741401949501</v>
      </c>
      <c r="J71">
        <v>84.800029448022201</v>
      </c>
      <c r="K71">
        <v>3.51367598180788</v>
      </c>
    </row>
    <row r="72" spans="2:11" x14ac:dyDescent="0.25">
      <c r="B72" s="44">
        <v>63</v>
      </c>
      <c r="C72" s="23">
        <v>8.0388991966179324E-2</v>
      </c>
      <c r="D72">
        <v>4.3715195816731403E-2</v>
      </c>
      <c r="E72">
        <v>1905.1312239730501</v>
      </c>
      <c r="F72">
        <v>1.44165773113119</v>
      </c>
      <c r="G72">
        <v>82.603960245637296</v>
      </c>
      <c r="H72">
        <v>2.1877412143540002E-2</v>
      </c>
      <c r="I72">
        <v>27.2393635917884</v>
      </c>
      <c r="J72">
        <v>111.973580872011</v>
      </c>
      <c r="K72">
        <v>18.311172125254402</v>
      </c>
    </row>
    <row r="73" spans="2:11" x14ac:dyDescent="0.25">
      <c r="B73" s="44">
        <v>64</v>
      </c>
      <c r="C73" s="23">
        <v>0.17181584811109199</v>
      </c>
      <c r="D73">
        <v>8.0442835781313088E-2</v>
      </c>
      <c r="E73">
        <v>1988.9404064724099</v>
      </c>
      <c r="F73">
        <v>3.1248888978973701</v>
      </c>
      <c r="G73">
        <v>47.600945916024997</v>
      </c>
      <c r="H73">
        <v>2.3888431907313299E-2</v>
      </c>
      <c r="I73">
        <v>23.302762802892001</v>
      </c>
      <c r="J73">
        <v>195.446880348864</v>
      </c>
      <c r="K73">
        <v>6.3995507171513601</v>
      </c>
    </row>
    <row r="74" spans="2:11" x14ac:dyDescent="0.25">
      <c r="B74" s="44">
        <v>65</v>
      </c>
      <c r="C74" s="23">
        <v>8.1522964218254002E-2</v>
      </c>
      <c r="D74">
        <v>3.5511390772101997E-2</v>
      </c>
      <c r="E74">
        <v>4240.2643926733599</v>
      </c>
      <c r="F74">
        <v>0.23907457130752999</v>
      </c>
      <c r="G74">
        <v>45.981240983141703</v>
      </c>
      <c r="H74">
        <v>3.3256516551626002E-2</v>
      </c>
      <c r="I74">
        <v>33.434621612439301</v>
      </c>
      <c r="J74">
        <v>136.16867202603501</v>
      </c>
      <c r="K74">
        <v>9.2930358393986499</v>
      </c>
    </row>
    <row r="75" spans="2:11" x14ac:dyDescent="0.25">
      <c r="B75" s="44">
        <v>66</v>
      </c>
      <c r="C75" s="23">
        <v>0.11145853731560867</v>
      </c>
      <c r="D75">
        <v>5.6722549521864604E-2</v>
      </c>
      <c r="E75">
        <v>4280.9479156820098</v>
      </c>
      <c r="F75">
        <v>7.6961924761851899</v>
      </c>
      <c r="G75">
        <v>62.042106803786901</v>
      </c>
      <c r="H75">
        <v>7.2673623958956005E-2</v>
      </c>
      <c r="I75">
        <v>26.130190129529399</v>
      </c>
      <c r="J75">
        <v>645.13302654594702</v>
      </c>
      <c r="K75">
        <v>9.5912613064411794</v>
      </c>
    </row>
    <row r="76" spans="2:11" x14ac:dyDescent="0.25">
      <c r="B76" s="44">
        <v>67</v>
      </c>
      <c r="C76" s="23">
        <v>0.14151520577323265</v>
      </c>
      <c r="D76">
        <v>4.6110756187961503E-2</v>
      </c>
      <c r="E76">
        <v>2413.2194170225898</v>
      </c>
      <c r="F76">
        <v>1.23776081308443</v>
      </c>
      <c r="G76">
        <v>42.175587788867297</v>
      </c>
      <c r="H76">
        <v>6.9671686619898004E-2</v>
      </c>
      <c r="I76">
        <v>27.435902018786301</v>
      </c>
      <c r="J76">
        <v>775.15920203208202</v>
      </c>
      <c r="K76">
        <v>5.9937057198414498</v>
      </c>
    </row>
    <row r="77" spans="2:11" x14ac:dyDescent="0.25">
      <c r="B77" s="44">
        <v>68</v>
      </c>
      <c r="C77" s="23">
        <v>6.4016469782799998E-2</v>
      </c>
      <c r="D77">
        <v>6.26931315844729E-2</v>
      </c>
      <c r="E77">
        <v>3073.67544880169</v>
      </c>
      <c r="F77">
        <v>6.0706768562845399</v>
      </c>
      <c r="G77">
        <v>42.217961145393403</v>
      </c>
      <c r="H77">
        <v>5.4546714198650002E-2</v>
      </c>
      <c r="I77">
        <v>39.141647412249696</v>
      </c>
      <c r="J77">
        <v>1079.4316342718</v>
      </c>
      <c r="K77">
        <v>21.420322812358201</v>
      </c>
    </row>
    <row r="78" spans="2:11" x14ac:dyDescent="0.25">
      <c r="B78" s="44">
        <v>69</v>
      </c>
      <c r="C78" s="23">
        <v>0.14355411466426665</v>
      </c>
      <c r="D78">
        <v>5.0127959801804997E-2</v>
      </c>
      <c r="E78">
        <v>3652.7423164608499</v>
      </c>
      <c r="F78">
        <v>0.63510468521373398</v>
      </c>
      <c r="G78">
        <v>41.6636696943538</v>
      </c>
      <c r="H78">
        <v>2.0856514761840701E-2</v>
      </c>
      <c r="I78">
        <v>10.964948528050099</v>
      </c>
      <c r="J78">
        <v>1678.74732752255</v>
      </c>
      <c r="K78">
        <v>23.987761148840299</v>
      </c>
    </row>
    <row r="79" spans="2:11" x14ac:dyDescent="0.25">
      <c r="B79" s="44">
        <v>70</v>
      </c>
      <c r="C79" s="23">
        <v>5.5665675187301325E-2</v>
      </c>
      <c r="D79">
        <v>9.0017741220032602E-2</v>
      </c>
      <c r="E79">
        <v>275.47527386268899</v>
      </c>
      <c r="F79">
        <v>0.95656056875295703</v>
      </c>
      <c r="G79">
        <v>39.092089895334801</v>
      </c>
      <c r="H79">
        <v>0.18101691662757899</v>
      </c>
      <c r="I79">
        <v>29.015799997289001</v>
      </c>
      <c r="J79">
        <v>102.827682859031</v>
      </c>
      <c r="K79">
        <v>21.655332756541199</v>
      </c>
    </row>
    <row r="80" spans="2:11" x14ac:dyDescent="0.25">
      <c r="B80" s="44">
        <v>71</v>
      </c>
      <c r="C80" s="23">
        <v>8.3752742420193996E-2</v>
      </c>
      <c r="D80">
        <v>3.3669427710468595E-2</v>
      </c>
      <c r="E80">
        <v>4582.6605040846498</v>
      </c>
      <c r="F80">
        <v>2.2102641060372701</v>
      </c>
      <c r="G80">
        <v>77.265061240030604</v>
      </c>
      <c r="H80">
        <v>0.11426633191926699</v>
      </c>
      <c r="I80">
        <v>38.005127455181501</v>
      </c>
      <c r="J80">
        <v>283.71112752876502</v>
      </c>
      <c r="K80">
        <v>10.277669244480499</v>
      </c>
    </row>
    <row r="81" spans="2:11" x14ac:dyDescent="0.25">
      <c r="B81" s="44">
        <v>72</v>
      </c>
      <c r="C81" s="23">
        <v>0.15273269088413333</v>
      </c>
      <c r="D81">
        <v>7.2788256647375607E-2</v>
      </c>
      <c r="E81">
        <v>4256.5040332604103</v>
      </c>
      <c r="F81">
        <v>1.5434709875442101</v>
      </c>
      <c r="G81">
        <v>35.2010423789052</v>
      </c>
      <c r="H81">
        <v>2.33256173286727E-2</v>
      </c>
      <c r="I81">
        <v>28.723747554502001</v>
      </c>
      <c r="J81">
        <v>1123.3832966406301</v>
      </c>
      <c r="K81">
        <v>19.685972392163698</v>
      </c>
    </row>
    <row r="82" spans="2:11" x14ac:dyDescent="0.25">
      <c r="B82" s="44">
        <v>73</v>
      </c>
      <c r="C82" s="23">
        <v>6.6333736402177795E-2</v>
      </c>
      <c r="D82">
        <v>3.5943491575385504E-2</v>
      </c>
      <c r="E82">
        <v>5837.66257314217</v>
      </c>
      <c r="F82">
        <v>1.0293296889574901</v>
      </c>
      <c r="G82">
        <v>47.889341917373102</v>
      </c>
      <c r="H82">
        <v>1.8419671005428299E-2</v>
      </c>
      <c r="I82">
        <v>64.483506992069294</v>
      </c>
      <c r="J82">
        <v>1030.15455578207</v>
      </c>
      <c r="K82">
        <v>26.285599177374198</v>
      </c>
    </row>
    <row r="83" spans="2:11" x14ac:dyDescent="0.25">
      <c r="B83" s="44">
        <v>74</v>
      </c>
      <c r="C83" s="23">
        <v>6.7559692051513992E-2</v>
      </c>
      <c r="D83">
        <v>9.6213406027537807E-2</v>
      </c>
      <c r="E83">
        <v>649.84885715891903</v>
      </c>
      <c r="F83">
        <v>3.0104086502633902</v>
      </c>
      <c r="G83">
        <v>28.123434262975302</v>
      </c>
      <c r="H83">
        <v>2.5169022150901301E-2</v>
      </c>
      <c r="I83">
        <v>43.271495966243201</v>
      </c>
      <c r="J83">
        <v>863.73014619537696</v>
      </c>
      <c r="K83">
        <v>13.8660294154989</v>
      </c>
    </row>
    <row r="84" spans="2:11" x14ac:dyDescent="0.25">
      <c r="B84" s="44">
        <v>75</v>
      </c>
      <c r="C84" s="23">
        <v>3.5055883385159997E-2</v>
      </c>
      <c r="D84">
        <v>2.6231425918392101E-2</v>
      </c>
      <c r="E84">
        <v>280.237449454358</v>
      </c>
      <c r="F84">
        <v>0.94297255980664996</v>
      </c>
      <c r="G84">
        <v>57.305699038053902</v>
      </c>
      <c r="H84">
        <v>5.2393216769769997E-2</v>
      </c>
      <c r="I84">
        <v>38.288920551061203</v>
      </c>
      <c r="J84">
        <v>4.2560997778594398</v>
      </c>
      <c r="K84">
        <v>13.252861432645201</v>
      </c>
    </row>
    <row r="85" spans="2:11" x14ac:dyDescent="0.25">
      <c r="B85" s="44">
        <v>76</v>
      </c>
      <c r="C85" s="23">
        <v>7.4392619322565995E-2</v>
      </c>
      <c r="D85">
        <v>3.3126188962795899E-2</v>
      </c>
      <c r="E85">
        <v>3661.33779247749</v>
      </c>
      <c r="F85">
        <v>1.3330755806480099</v>
      </c>
      <c r="G85">
        <v>45.8764308959462</v>
      </c>
      <c r="H85">
        <v>3.5717347700303999E-2</v>
      </c>
      <c r="I85">
        <v>36.334807887322498</v>
      </c>
      <c r="J85">
        <v>530.01690360630403</v>
      </c>
      <c r="K85">
        <v>27.599657341210499</v>
      </c>
    </row>
    <row r="86" spans="2:11" x14ac:dyDescent="0.25">
      <c r="B86" s="44">
        <v>77</v>
      </c>
      <c r="C86" s="23">
        <v>4.821061322613153E-2</v>
      </c>
      <c r="D86">
        <v>6.3850751183817306E-2</v>
      </c>
      <c r="E86">
        <v>5141.3938252660701</v>
      </c>
      <c r="F86">
        <v>0.550467044265182</v>
      </c>
      <c r="G86">
        <v>45.582693534101402</v>
      </c>
      <c r="H86">
        <v>8.4677499196185294E-2</v>
      </c>
      <c r="I86">
        <v>20.2189145468536</v>
      </c>
      <c r="J86">
        <v>641.41213619910002</v>
      </c>
      <c r="K86">
        <v>10.803166881688099</v>
      </c>
    </row>
    <row r="87" spans="2:11" x14ac:dyDescent="0.25">
      <c r="B87" s="44">
        <v>78</v>
      </c>
      <c r="C87" s="23">
        <v>9.4769781389653321E-2</v>
      </c>
      <c r="D87">
        <v>7.0906093030415909E-2</v>
      </c>
      <c r="E87">
        <v>1137.1283404321</v>
      </c>
      <c r="F87">
        <v>8.6733524144152607</v>
      </c>
      <c r="G87">
        <v>76.092104543308906</v>
      </c>
      <c r="H87">
        <v>2.47689732489733E-2</v>
      </c>
      <c r="I87">
        <v>22.1355801550778</v>
      </c>
      <c r="J87">
        <v>805.50326747480005</v>
      </c>
      <c r="K87">
        <v>7.5584654351376299</v>
      </c>
    </row>
    <row r="88" spans="2:11" x14ac:dyDescent="0.25">
      <c r="B88" s="44">
        <v>79</v>
      </c>
      <c r="C88" s="23">
        <v>9.8782897435021999E-2</v>
      </c>
      <c r="D88">
        <v>7.16639102027294E-2</v>
      </c>
      <c r="E88">
        <v>4118.8650085434401</v>
      </c>
      <c r="F88">
        <v>1.6960739593594001</v>
      </c>
      <c r="G88">
        <v>48.717204816633</v>
      </c>
      <c r="H88">
        <v>7.6272542203498703E-2</v>
      </c>
      <c r="I88">
        <v>36.107889571944298</v>
      </c>
      <c r="J88">
        <v>515.80641852615599</v>
      </c>
      <c r="K88">
        <v>23.285060002630001</v>
      </c>
    </row>
    <row r="89" spans="2:11" x14ac:dyDescent="0.25">
      <c r="B89" s="44">
        <v>80</v>
      </c>
      <c r="C89" s="23">
        <v>0.16857331055418534</v>
      </c>
      <c r="D89">
        <v>5.4309138878055004E-2</v>
      </c>
      <c r="E89">
        <v>1028.9272127106001</v>
      </c>
      <c r="F89">
        <v>1.78631614403488</v>
      </c>
      <c r="G89">
        <v>67.578745740240095</v>
      </c>
      <c r="H89">
        <v>0.10783371110286701</v>
      </c>
      <c r="I89">
        <v>47.236885881401797</v>
      </c>
      <c r="J89">
        <v>1645.817252136</v>
      </c>
      <c r="K89">
        <v>21.509073934718199</v>
      </c>
    </row>
    <row r="90" spans="2:11" x14ac:dyDescent="0.25">
      <c r="B90" s="44">
        <v>81</v>
      </c>
      <c r="C90" s="23">
        <v>4.7882411775118192E-2</v>
      </c>
      <c r="D90">
        <v>2.3478628002474602E-2</v>
      </c>
      <c r="E90">
        <v>6201.1785447791699</v>
      </c>
      <c r="F90">
        <v>2.78116876394337</v>
      </c>
      <c r="G90">
        <v>37.7527088399071</v>
      </c>
      <c r="H90">
        <v>4.8403256254422003E-2</v>
      </c>
      <c r="I90">
        <v>39.744386086771101</v>
      </c>
      <c r="J90">
        <v>907.915177067733</v>
      </c>
      <c r="K90">
        <v>24.310215973248599</v>
      </c>
    </row>
    <row r="91" spans="2:11" x14ac:dyDescent="0.25">
      <c r="B91" s="44">
        <v>82</v>
      </c>
      <c r="C91" s="23">
        <v>4.87035085166862E-2</v>
      </c>
      <c r="D91">
        <v>4.6945030774931805E-2</v>
      </c>
      <c r="E91">
        <v>3147.99073885084</v>
      </c>
      <c r="F91">
        <v>1.1398399666371</v>
      </c>
      <c r="G91">
        <v>68.616650259663302</v>
      </c>
      <c r="H91">
        <v>2.892585297358E-2</v>
      </c>
      <c r="I91">
        <v>27.6208964265047</v>
      </c>
      <c r="J91">
        <v>920.00314853207897</v>
      </c>
      <c r="K91">
        <v>5.5416450166484603</v>
      </c>
    </row>
    <row r="92" spans="2:11" x14ac:dyDescent="0.25">
      <c r="B92" s="44">
        <v>83</v>
      </c>
      <c r="C92" s="23">
        <v>6.9869606368912665E-2</v>
      </c>
      <c r="D92">
        <v>6.9808064439247697E-2</v>
      </c>
      <c r="E92">
        <v>4433.90280102818</v>
      </c>
      <c r="F92">
        <v>3.6143875528512299</v>
      </c>
      <c r="G92">
        <v>49.811996858827399</v>
      </c>
      <c r="H92">
        <v>0.13139401083838301</v>
      </c>
      <c r="I92">
        <v>42.580095170900499</v>
      </c>
      <c r="J92">
        <v>351.89622305650801</v>
      </c>
      <c r="K92">
        <v>20.434946011058901</v>
      </c>
    </row>
    <row r="93" spans="2:11" x14ac:dyDescent="0.25">
      <c r="B93" s="44">
        <v>84</v>
      </c>
      <c r="C93" s="23">
        <v>0.115460626496178</v>
      </c>
      <c r="D93">
        <v>8.286350132135531E-2</v>
      </c>
      <c r="E93">
        <v>3150.4185692921901</v>
      </c>
      <c r="F93">
        <v>2.2323190307036098</v>
      </c>
      <c r="G93">
        <v>39.497934215255597</v>
      </c>
      <c r="H93">
        <v>3.6466108243744001E-2</v>
      </c>
      <c r="I93">
        <v>35.120398586367003</v>
      </c>
      <c r="J93">
        <v>910.35167218425704</v>
      </c>
      <c r="K93">
        <v>18.934565337261699</v>
      </c>
    </row>
    <row r="94" spans="2:11" x14ac:dyDescent="0.25">
      <c r="B94" s="44">
        <v>85</v>
      </c>
      <c r="C94" s="23">
        <v>8.0499482158591998E-2</v>
      </c>
      <c r="D94">
        <v>6.1767244048554402E-2</v>
      </c>
      <c r="E94">
        <v>5151.5264738266196</v>
      </c>
      <c r="F94">
        <v>1.6523369257093301</v>
      </c>
      <c r="G94">
        <v>39.645115054240001</v>
      </c>
      <c r="H94">
        <v>1.13264032720253E-2</v>
      </c>
      <c r="I94">
        <v>32.638778073551002</v>
      </c>
      <c r="J94">
        <v>249.41361399981199</v>
      </c>
      <c r="K94">
        <v>13.8104555229177</v>
      </c>
    </row>
    <row r="95" spans="2:11" x14ac:dyDescent="0.25">
      <c r="B95" s="44">
        <v>86</v>
      </c>
      <c r="C95" s="23">
        <v>6.2845466462955524E-2</v>
      </c>
      <c r="D95">
        <v>8.9819832223483304E-2</v>
      </c>
      <c r="E95">
        <v>5240.5012163454003</v>
      </c>
      <c r="F95">
        <v>0.39178828311348901</v>
      </c>
      <c r="G95">
        <v>60.509212913546698</v>
      </c>
      <c r="H95">
        <v>5.6403728869381303E-2</v>
      </c>
      <c r="I95">
        <v>42.509495361919797</v>
      </c>
      <c r="J95">
        <v>2401.68868980561</v>
      </c>
      <c r="K95">
        <v>3.4498208457558501</v>
      </c>
    </row>
    <row r="96" spans="2:11" x14ac:dyDescent="0.25">
      <c r="B96" s="44">
        <v>87</v>
      </c>
      <c r="C96" s="23">
        <v>0.13090692587025465</v>
      </c>
      <c r="D96">
        <v>3.6984437512099295E-2</v>
      </c>
      <c r="E96">
        <v>450.93882547506502</v>
      </c>
      <c r="F96">
        <v>2.4213328617409302</v>
      </c>
      <c r="G96">
        <v>56.312505471821602</v>
      </c>
      <c r="H96">
        <v>7.0986718779729993E-2</v>
      </c>
      <c r="I96">
        <v>22.740544463299798</v>
      </c>
      <c r="J96">
        <v>1287.66005401657</v>
      </c>
      <c r="K96">
        <v>17.013145548083301</v>
      </c>
    </row>
    <row r="97" spans="2:11" x14ac:dyDescent="0.25">
      <c r="B97" s="44">
        <v>88</v>
      </c>
      <c r="C97" s="23">
        <v>8.7509896262040657E-2</v>
      </c>
      <c r="D97">
        <v>9.3192128952370501E-2</v>
      </c>
      <c r="E97">
        <v>1627.64560242006</v>
      </c>
      <c r="F97">
        <v>0.94826037477910996</v>
      </c>
      <c r="G97">
        <v>40.054879426596798</v>
      </c>
      <c r="H97">
        <v>3.8161128341632003E-2</v>
      </c>
      <c r="I97">
        <v>25.780255903568101</v>
      </c>
      <c r="J97">
        <v>512.16192366158998</v>
      </c>
      <c r="K97">
        <v>4.0386700061944998</v>
      </c>
    </row>
    <row r="98" spans="2:11" x14ac:dyDescent="0.25">
      <c r="B98" s="44">
        <v>89</v>
      </c>
      <c r="C98" s="23">
        <v>0.13265349443627267</v>
      </c>
      <c r="D98">
        <v>6.3764122549143903E-2</v>
      </c>
      <c r="E98">
        <v>1837.5137506717299</v>
      </c>
      <c r="F98">
        <v>0.40797751747760802</v>
      </c>
      <c r="G98">
        <v>44.908360386568397</v>
      </c>
      <c r="H98">
        <v>1.3403407831549301E-2</v>
      </c>
      <c r="I98">
        <v>17.130111330967999</v>
      </c>
      <c r="J98">
        <v>1575.0263686911601</v>
      </c>
      <c r="K98">
        <v>5.79586678942111</v>
      </c>
    </row>
    <row r="99" spans="2:11" x14ac:dyDescent="0.25">
      <c r="B99" s="44">
        <v>90</v>
      </c>
      <c r="C99" s="23">
        <v>4.5389334654535131E-2</v>
      </c>
      <c r="D99">
        <v>4.0618176805239103E-2</v>
      </c>
      <c r="E99">
        <v>1220.29383668539</v>
      </c>
      <c r="F99">
        <v>1.7739254114620799</v>
      </c>
      <c r="G99">
        <v>43.5863166173556</v>
      </c>
      <c r="H99">
        <v>3.90317523807013E-2</v>
      </c>
      <c r="I99">
        <v>23.377333708799402</v>
      </c>
      <c r="J99">
        <v>364.91981069016498</v>
      </c>
      <c r="K99">
        <v>2.03717357622642</v>
      </c>
    </row>
    <row r="100" spans="2:11" x14ac:dyDescent="0.25">
      <c r="B100" s="44">
        <v>91</v>
      </c>
      <c r="C100" s="23">
        <v>4.2482011776839863E-2</v>
      </c>
      <c r="D100">
        <v>7.5698613909181603E-2</v>
      </c>
      <c r="E100">
        <v>2169.81940638678</v>
      </c>
      <c r="F100">
        <v>2.2403688847541701</v>
      </c>
      <c r="G100">
        <v>61.056385554904701</v>
      </c>
      <c r="H100">
        <v>5.2886356148156698E-2</v>
      </c>
      <c r="I100">
        <v>54.381289328652898</v>
      </c>
      <c r="J100">
        <v>1508.2225170959</v>
      </c>
      <c r="K100">
        <v>14.920902975046801</v>
      </c>
    </row>
    <row r="101" spans="2:11" x14ac:dyDescent="0.25">
      <c r="B101" s="44">
        <v>92</v>
      </c>
      <c r="C101" s="23">
        <v>5.7290926557084461E-2</v>
      </c>
      <c r="D101">
        <v>8.1777242997414706E-2</v>
      </c>
      <c r="E101">
        <v>1373.29607019474</v>
      </c>
      <c r="F101">
        <v>1.1819464830670501</v>
      </c>
      <c r="G101">
        <v>40.966764107354699</v>
      </c>
      <c r="H101">
        <v>4.5815808803194698E-2</v>
      </c>
      <c r="I101">
        <v>45.431729523800797</v>
      </c>
      <c r="J101">
        <v>888.95129138955099</v>
      </c>
      <c r="K101">
        <v>9.6587310908770494</v>
      </c>
    </row>
    <row r="102" spans="2:11" x14ac:dyDescent="0.25">
      <c r="B102" s="44">
        <v>93</v>
      </c>
      <c r="C102" s="23">
        <v>0.23064329439158332</v>
      </c>
      <c r="D102">
        <v>7.5793929500937093E-2</v>
      </c>
      <c r="E102">
        <v>4361.9518353923504</v>
      </c>
      <c r="F102">
        <v>1.41909733276641</v>
      </c>
      <c r="G102">
        <v>40.893466248481403</v>
      </c>
      <c r="H102">
        <v>2.3141602191496701E-2</v>
      </c>
      <c r="I102">
        <v>32.311022624382502</v>
      </c>
      <c r="J102">
        <v>628.91942574901896</v>
      </c>
      <c r="K102">
        <v>2.6341646595406298</v>
      </c>
    </row>
    <row r="103" spans="2:11" x14ac:dyDescent="0.25">
      <c r="B103" s="44">
        <v>94</v>
      </c>
      <c r="C103" s="23">
        <v>9.7484748632973989E-2</v>
      </c>
      <c r="D103">
        <v>9.4064789453948194E-2</v>
      </c>
      <c r="E103">
        <v>2699.88837558354</v>
      </c>
      <c r="F103">
        <v>1.59074105155773</v>
      </c>
      <c r="G103">
        <v>33.856905449697997</v>
      </c>
      <c r="H103">
        <v>9.13005223884133E-3</v>
      </c>
      <c r="I103">
        <v>40.892125823830902</v>
      </c>
      <c r="J103">
        <v>552.50758541187895</v>
      </c>
      <c r="K103">
        <v>6.1058681324970401</v>
      </c>
    </row>
    <row r="104" spans="2:11" x14ac:dyDescent="0.25">
      <c r="B104" s="44">
        <v>95</v>
      </c>
      <c r="C104" s="23">
        <v>0.11042235697003533</v>
      </c>
      <c r="D104">
        <v>0.104259678207062</v>
      </c>
      <c r="E104">
        <v>6519.5840059055599</v>
      </c>
      <c r="F104">
        <v>1.46713615774216</v>
      </c>
      <c r="G104">
        <v>38.617356138279099</v>
      </c>
      <c r="H104">
        <v>0.14522215585889101</v>
      </c>
      <c r="I104">
        <v>35.263617386429502</v>
      </c>
      <c r="J104">
        <v>457.13564400995</v>
      </c>
      <c r="K104">
        <v>13.202616064321001</v>
      </c>
    </row>
    <row r="105" spans="2:11" x14ac:dyDescent="0.25">
      <c r="B105" s="44">
        <v>96</v>
      </c>
      <c r="C105" s="23">
        <v>0.12062905369457799</v>
      </c>
      <c r="D105">
        <v>7.2382626386214399E-2</v>
      </c>
      <c r="E105">
        <v>1050.2362998146</v>
      </c>
      <c r="F105">
        <v>5.17863318117967</v>
      </c>
      <c r="G105">
        <v>34.2250309169373</v>
      </c>
      <c r="H105">
        <v>5.1435577322133302E-2</v>
      </c>
      <c r="I105">
        <v>35.982673000409598</v>
      </c>
      <c r="J105">
        <v>291.07865952201598</v>
      </c>
      <c r="K105">
        <v>7.5406437254370697</v>
      </c>
    </row>
    <row r="106" spans="2:11" x14ac:dyDescent="0.25">
      <c r="B106" s="44">
        <v>97</v>
      </c>
      <c r="C106" s="23">
        <v>0.20811872099584933</v>
      </c>
      <c r="D106">
        <v>5.3432384331707002E-2</v>
      </c>
      <c r="E106">
        <v>3101.6894980951702</v>
      </c>
      <c r="F106">
        <v>1.448030234687</v>
      </c>
      <c r="G106">
        <v>40.543444144739297</v>
      </c>
      <c r="H106">
        <v>6.5230728268414695E-2</v>
      </c>
      <c r="I106">
        <v>33.691835994703702</v>
      </c>
      <c r="J106">
        <v>323.70200311684698</v>
      </c>
      <c r="K106">
        <v>8.3946381270146109</v>
      </c>
    </row>
    <row r="107" spans="2:11" x14ac:dyDescent="0.25">
      <c r="B107" s="44">
        <v>98</v>
      </c>
      <c r="C107" s="23">
        <v>8.0643937309325994E-2</v>
      </c>
      <c r="D107">
        <v>5.8141414977368001E-2</v>
      </c>
      <c r="E107">
        <v>4801.5852564957504</v>
      </c>
      <c r="F107">
        <v>2.38678421180053</v>
      </c>
      <c r="G107">
        <v>71.000397959878399</v>
      </c>
      <c r="H107">
        <v>8.9682323628253305E-2</v>
      </c>
      <c r="I107">
        <v>58.688324116000601</v>
      </c>
      <c r="J107">
        <v>258.121512868222</v>
      </c>
      <c r="K107">
        <v>10.0557519163099</v>
      </c>
    </row>
    <row r="108" spans="2:11" x14ac:dyDescent="0.25">
      <c r="B108" s="44">
        <v>99</v>
      </c>
      <c r="C108" s="23">
        <v>8.7935918758317994E-2</v>
      </c>
      <c r="D108">
        <v>4.7658909264639497E-2</v>
      </c>
      <c r="E108">
        <v>1261.38445534158</v>
      </c>
      <c r="F108">
        <v>1.7004296341813201</v>
      </c>
      <c r="G108">
        <v>65.937702268367701</v>
      </c>
      <c r="H108">
        <v>9.055941803367E-2</v>
      </c>
      <c r="I108">
        <v>32.127096943654301</v>
      </c>
      <c r="J108">
        <v>556.13934614842901</v>
      </c>
      <c r="K108">
        <v>17.143183114426801</v>
      </c>
    </row>
    <row r="109" spans="2:11" x14ac:dyDescent="0.25">
      <c r="B109" s="44">
        <v>100</v>
      </c>
      <c r="C109" s="23">
        <v>0.16154757500161732</v>
      </c>
      <c r="D109">
        <v>3.5260676310377298E-2</v>
      </c>
      <c r="E109">
        <v>3824.4300119115001</v>
      </c>
      <c r="F109">
        <v>2.0308200984073901</v>
      </c>
      <c r="G109">
        <v>59.305664050999802</v>
      </c>
      <c r="H109">
        <v>9.2667500108922704E-2</v>
      </c>
      <c r="I109">
        <v>30.699968503856599</v>
      </c>
      <c r="J109">
        <v>374.52578515138498</v>
      </c>
      <c r="K109">
        <v>0.84467824007166004</v>
      </c>
    </row>
    <row r="110" spans="2:11" x14ac:dyDescent="0.25">
      <c r="B110" s="44">
        <v>101</v>
      </c>
      <c r="C110" s="23">
        <v>7.2092682251205992E-2</v>
      </c>
      <c r="D110">
        <v>5.1983925831523101E-2</v>
      </c>
      <c r="E110">
        <v>3028.3473719435201</v>
      </c>
      <c r="F110">
        <v>5.6814520883536597</v>
      </c>
      <c r="G110">
        <v>54.347188997631498</v>
      </c>
      <c r="H110">
        <v>2.9047648183572E-2</v>
      </c>
      <c r="I110">
        <v>37.282115897558</v>
      </c>
      <c r="J110">
        <v>1131.6236514996599</v>
      </c>
      <c r="K110">
        <v>9.7219647896092507</v>
      </c>
    </row>
    <row r="111" spans="2:11" x14ac:dyDescent="0.25">
      <c r="B111" s="44">
        <v>102</v>
      </c>
      <c r="C111" s="23">
        <v>0.14661487180146665</v>
      </c>
      <c r="D111">
        <v>2.5220188321266199E-2</v>
      </c>
      <c r="E111">
        <v>2923.04488797672</v>
      </c>
      <c r="F111">
        <v>1.1510360919228</v>
      </c>
      <c r="G111">
        <v>52.2729761017291</v>
      </c>
      <c r="H111">
        <v>6.2963337481995299E-2</v>
      </c>
      <c r="I111">
        <v>33.812794807083499</v>
      </c>
      <c r="J111">
        <v>1519.3642947246001</v>
      </c>
      <c r="K111">
        <v>3.20648792751772</v>
      </c>
    </row>
    <row r="112" spans="2:11" x14ac:dyDescent="0.25">
      <c r="B112" s="44">
        <v>103</v>
      </c>
      <c r="C112" s="23">
        <v>0.13427315970655868</v>
      </c>
      <c r="D112">
        <v>5.0044699199698797E-2</v>
      </c>
      <c r="E112">
        <v>4975.7844972639195</v>
      </c>
      <c r="F112">
        <v>0.61271976585940202</v>
      </c>
      <c r="G112">
        <v>65.446350180318802</v>
      </c>
      <c r="H112">
        <v>7.5406683662314705E-2</v>
      </c>
      <c r="I112">
        <v>28.3312070451029</v>
      </c>
      <c r="J112">
        <v>52.156519613639098</v>
      </c>
      <c r="K112">
        <v>15.682766289021201</v>
      </c>
    </row>
    <row r="113" spans="2:11" x14ac:dyDescent="0.25">
      <c r="B113" s="44">
        <v>104</v>
      </c>
      <c r="C113" s="23">
        <v>2.8980950617538664E-2</v>
      </c>
      <c r="D113">
        <v>7.2237894947848699E-2</v>
      </c>
      <c r="E113">
        <v>852.93988237605004</v>
      </c>
      <c r="F113">
        <v>2.2693938590038698</v>
      </c>
      <c r="G113">
        <v>46.404433461065601</v>
      </c>
      <c r="H113">
        <v>7.1874321225532695E-2</v>
      </c>
      <c r="I113">
        <v>44.748303898802902</v>
      </c>
      <c r="J113">
        <v>670.28761473498798</v>
      </c>
      <c r="K113">
        <v>7.2023581533385901</v>
      </c>
    </row>
    <row r="114" spans="2:11" x14ac:dyDescent="0.25">
      <c r="B114" s="44">
        <v>105</v>
      </c>
      <c r="C114" s="23">
        <v>0.14631417802626667</v>
      </c>
      <c r="D114">
        <v>4.1261178125747304E-2</v>
      </c>
      <c r="E114">
        <v>1160.69822244803</v>
      </c>
      <c r="F114">
        <v>1.08866982650649</v>
      </c>
      <c r="G114">
        <v>53.497642499916203</v>
      </c>
      <c r="H114">
        <v>4.6608370901237997E-2</v>
      </c>
      <c r="I114">
        <v>16.530988366725701</v>
      </c>
      <c r="J114">
        <v>392.24451341485002</v>
      </c>
      <c r="K114">
        <v>22.580911002647301</v>
      </c>
    </row>
    <row r="115" spans="2:11" x14ac:dyDescent="0.25">
      <c r="B115" s="44">
        <v>106</v>
      </c>
      <c r="C115" s="23">
        <v>4.9020672968056858E-2</v>
      </c>
      <c r="D115">
        <v>5.9254040313218202E-2</v>
      </c>
      <c r="E115">
        <v>3837.7702054111701</v>
      </c>
      <c r="F115">
        <v>0.28232820367179701</v>
      </c>
      <c r="G115">
        <v>36.127591310227402</v>
      </c>
      <c r="H115">
        <v>4.9393116027463303E-2</v>
      </c>
      <c r="I115">
        <v>19.6639927859094</v>
      </c>
      <c r="J115">
        <v>627.74402197182496</v>
      </c>
      <c r="K115">
        <v>5.7252476656360098</v>
      </c>
    </row>
    <row r="116" spans="2:11" x14ac:dyDescent="0.25">
      <c r="B116" s="44">
        <v>107</v>
      </c>
      <c r="C116" s="23">
        <v>6.1334574264555533E-2</v>
      </c>
      <c r="D116">
        <v>3.5211665673491196E-2</v>
      </c>
      <c r="E116">
        <v>3081.14840814733</v>
      </c>
      <c r="F116">
        <v>0.87715300451339895</v>
      </c>
      <c r="G116">
        <v>69.574520812151306</v>
      </c>
      <c r="H116">
        <v>0.17592305091208299</v>
      </c>
      <c r="I116">
        <v>47.442864600014303</v>
      </c>
      <c r="J116">
        <v>433.18611396880101</v>
      </c>
      <c r="K116">
        <v>23.979982330315099</v>
      </c>
    </row>
    <row r="117" spans="2:11" x14ac:dyDescent="0.25">
      <c r="B117" s="44">
        <v>108</v>
      </c>
      <c r="C117" s="23">
        <v>8.8198303029852668E-2</v>
      </c>
      <c r="D117">
        <v>4.2876728468883796E-2</v>
      </c>
      <c r="E117">
        <v>5750.4859567199001</v>
      </c>
      <c r="F117">
        <v>0.98590030779194004</v>
      </c>
      <c r="G117">
        <v>63.524621210082202</v>
      </c>
      <c r="H117">
        <v>1.12896904084973E-2</v>
      </c>
      <c r="I117">
        <v>45.754207783795501</v>
      </c>
      <c r="J117">
        <v>2495.2090670749599</v>
      </c>
      <c r="K117">
        <v>7.78736878318501</v>
      </c>
    </row>
    <row r="118" spans="2:11" x14ac:dyDescent="0.25">
      <c r="B118" s="44">
        <v>109</v>
      </c>
      <c r="C118" s="23">
        <v>9.7752224118385994E-2</v>
      </c>
      <c r="D118">
        <v>9.9280708150690705E-2</v>
      </c>
      <c r="E118">
        <v>2328.52759435807</v>
      </c>
      <c r="F118">
        <v>0.66498034203888901</v>
      </c>
      <c r="G118">
        <v>44.514129036160497</v>
      </c>
      <c r="H118">
        <v>3.4781067694364003E-2</v>
      </c>
      <c r="I118">
        <v>21.652129080537801</v>
      </c>
      <c r="J118">
        <v>469.10697958212802</v>
      </c>
      <c r="K118">
        <v>35.054704901629499</v>
      </c>
    </row>
    <row r="119" spans="2:11" x14ac:dyDescent="0.25">
      <c r="B119" s="44">
        <v>110</v>
      </c>
      <c r="C119" s="23">
        <v>8.6841162655213994E-2</v>
      </c>
      <c r="D119">
        <v>0.110841715640834</v>
      </c>
      <c r="E119">
        <v>1426.9962368363099</v>
      </c>
      <c r="F119">
        <v>1.72883958182965</v>
      </c>
      <c r="G119">
        <v>42.440172008886499</v>
      </c>
      <c r="H119">
        <v>0.16819694669243099</v>
      </c>
      <c r="I119">
        <v>57.468819658651199</v>
      </c>
      <c r="J119">
        <v>1121.16192066344</v>
      </c>
      <c r="K119">
        <v>26.644761444525201</v>
      </c>
    </row>
    <row r="120" spans="2:11" x14ac:dyDescent="0.25">
      <c r="B120" s="44">
        <v>111</v>
      </c>
      <c r="C120" s="23">
        <v>0.12565579213477132</v>
      </c>
      <c r="D120">
        <v>2.8002351136479899E-2</v>
      </c>
      <c r="E120">
        <v>1124.92464121791</v>
      </c>
      <c r="F120">
        <v>0.80482858820745595</v>
      </c>
      <c r="G120">
        <v>38.342717093669101</v>
      </c>
      <c r="H120">
        <v>6.2433686304831301E-2</v>
      </c>
      <c r="I120">
        <v>24.749660264251499</v>
      </c>
      <c r="J120">
        <v>1333.4842119699299</v>
      </c>
      <c r="K120">
        <v>9.6228955516432606</v>
      </c>
    </row>
    <row r="121" spans="2:11" x14ac:dyDescent="0.25">
      <c r="B121" s="44">
        <v>112</v>
      </c>
      <c r="C121" s="23">
        <v>4.2147031073922994E-2</v>
      </c>
      <c r="D121">
        <v>3.41976084310298E-2</v>
      </c>
      <c r="E121">
        <v>3262.9493515804302</v>
      </c>
      <c r="F121">
        <v>6.6531560742889697</v>
      </c>
      <c r="G121">
        <v>56.756216237961603</v>
      </c>
      <c r="H121">
        <v>2.97620841831467E-2</v>
      </c>
      <c r="I121">
        <v>32.099927902164197</v>
      </c>
      <c r="J121">
        <v>395.939262356467</v>
      </c>
      <c r="K121">
        <v>30.304733060024802</v>
      </c>
    </row>
    <row r="122" spans="2:11" x14ac:dyDescent="0.25">
      <c r="B122" s="44">
        <v>113</v>
      </c>
      <c r="C122" s="23">
        <v>6.3863904732955529E-2</v>
      </c>
      <c r="D122">
        <v>8.4085929320529509E-2</v>
      </c>
      <c r="E122">
        <v>4983.6191764147297</v>
      </c>
      <c r="F122">
        <v>2.9204512125201099</v>
      </c>
      <c r="G122">
        <v>50.3489124307795</v>
      </c>
      <c r="H122">
        <v>6.5037236279454E-2</v>
      </c>
      <c r="I122">
        <v>32.5665102576395</v>
      </c>
      <c r="J122">
        <v>408.30426858648701</v>
      </c>
      <c r="K122">
        <v>8.1169605750206202</v>
      </c>
    </row>
    <row r="123" spans="2:11" x14ac:dyDescent="0.25">
      <c r="B123" s="44">
        <v>114</v>
      </c>
      <c r="C123" s="23">
        <v>7.7027268715463337E-2</v>
      </c>
      <c r="D123">
        <v>8.8289819952484805E-2</v>
      </c>
      <c r="E123">
        <v>1094.86269066316</v>
      </c>
      <c r="F123">
        <v>4.0825070522826303</v>
      </c>
      <c r="G123">
        <v>34.2901742199385</v>
      </c>
      <c r="H123">
        <v>2.2816315011594E-2</v>
      </c>
      <c r="I123">
        <v>40.5498383792943</v>
      </c>
      <c r="J123">
        <v>1299.6596527563399</v>
      </c>
      <c r="K123">
        <v>9.0438316017638094</v>
      </c>
    </row>
    <row r="124" spans="2:11" x14ac:dyDescent="0.25">
      <c r="B124" s="44">
        <v>115</v>
      </c>
      <c r="C124" s="23">
        <v>0.12579843258593598</v>
      </c>
      <c r="D124">
        <v>4.9691271188731796E-2</v>
      </c>
      <c r="E124">
        <v>377.99408028213497</v>
      </c>
      <c r="F124">
        <v>1.0151550983005699</v>
      </c>
      <c r="G124">
        <v>63.402769577515301</v>
      </c>
      <c r="H124">
        <v>3.9157773520010701E-2</v>
      </c>
      <c r="I124">
        <v>43.557701797969202</v>
      </c>
      <c r="J124">
        <v>474.135232426485</v>
      </c>
      <c r="K124">
        <v>5.6974137848149198</v>
      </c>
    </row>
    <row r="125" spans="2:11" x14ac:dyDescent="0.25">
      <c r="B125" s="44">
        <v>116</v>
      </c>
      <c r="C125" s="23">
        <v>7.377333291140066E-2</v>
      </c>
      <c r="D125">
        <v>0.112081460905066</v>
      </c>
      <c r="E125">
        <v>1043.13286719294</v>
      </c>
      <c r="F125">
        <v>0.753269404106507</v>
      </c>
      <c r="G125">
        <v>85.318400929113196</v>
      </c>
      <c r="H125">
        <v>6.3050996654133301E-2</v>
      </c>
      <c r="I125">
        <v>46.841705851871097</v>
      </c>
      <c r="J125">
        <v>510.01997322683599</v>
      </c>
      <c r="K125">
        <v>20.006247420825702</v>
      </c>
    </row>
    <row r="126" spans="2:11" x14ac:dyDescent="0.25">
      <c r="B126" s="44">
        <v>117</v>
      </c>
      <c r="C126" s="23">
        <v>0.10525420325765134</v>
      </c>
      <c r="D126">
        <v>4.63799268596835E-2</v>
      </c>
      <c r="E126">
        <v>4917.4637807600602</v>
      </c>
      <c r="F126">
        <v>6.4642524856669601</v>
      </c>
      <c r="G126">
        <v>46.599889219775797</v>
      </c>
      <c r="H126">
        <v>6.6016736105737994E-2</v>
      </c>
      <c r="I126">
        <v>27.688579561641301</v>
      </c>
      <c r="J126">
        <v>280.73183350978798</v>
      </c>
      <c r="K126">
        <v>13.437154382323801</v>
      </c>
    </row>
    <row r="127" spans="2:11" x14ac:dyDescent="0.25">
      <c r="B127" s="44">
        <v>118</v>
      </c>
      <c r="C127" s="23">
        <v>5.1254257595588465E-2</v>
      </c>
      <c r="D127">
        <v>5.0257473446117404E-2</v>
      </c>
      <c r="E127">
        <v>4545.0137829011201</v>
      </c>
      <c r="F127">
        <v>1.2977624430416701</v>
      </c>
      <c r="G127">
        <v>53.445530026987697</v>
      </c>
      <c r="H127">
        <v>7.2266274955760004E-2</v>
      </c>
      <c r="I127">
        <v>27.034081923822001</v>
      </c>
      <c r="J127">
        <v>125.418528361168</v>
      </c>
      <c r="K127">
        <v>7.8318178150356097</v>
      </c>
    </row>
    <row r="128" spans="2:11" x14ac:dyDescent="0.25">
      <c r="B128" s="44">
        <v>119</v>
      </c>
      <c r="C128" s="23">
        <v>0.13597843868818599</v>
      </c>
      <c r="D128">
        <v>5.7052341913815099E-2</v>
      </c>
      <c r="E128">
        <v>1512.43112965979</v>
      </c>
      <c r="F128">
        <v>0.92320573746544299</v>
      </c>
      <c r="G128">
        <v>66.767547570581996</v>
      </c>
      <c r="H128">
        <v>5.6555935613749303E-2</v>
      </c>
      <c r="I128">
        <v>38.514723934426499</v>
      </c>
      <c r="J128">
        <v>804.19357690899699</v>
      </c>
      <c r="K128">
        <v>21.790530143216301</v>
      </c>
    </row>
    <row r="129" spans="2:11" x14ac:dyDescent="0.25">
      <c r="B129" s="44">
        <v>120</v>
      </c>
      <c r="C129" s="23">
        <v>0.109807374313698</v>
      </c>
      <c r="D129">
        <v>7.2415029537125405E-2</v>
      </c>
      <c r="E129">
        <v>4132.0280560814899</v>
      </c>
      <c r="F129">
        <v>2.2911170356733299</v>
      </c>
      <c r="G129">
        <v>62.867627593438101</v>
      </c>
      <c r="H129">
        <v>6.8810435872050005E-2</v>
      </c>
      <c r="I129">
        <v>27.380245251308299</v>
      </c>
      <c r="J129">
        <v>600.24337809163603</v>
      </c>
      <c r="K129">
        <v>5.3865216044679602</v>
      </c>
    </row>
    <row r="130" spans="2:11" x14ac:dyDescent="0.25">
      <c r="B130" s="44">
        <v>121</v>
      </c>
      <c r="C130" s="23">
        <v>5.8849721452231135E-2</v>
      </c>
      <c r="D130">
        <v>0.156396703141054</v>
      </c>
      <c r="E130">
        <v>1663.7878583818599</v>
      </c>
      <c r="F130">
        <v>1.45239530995749</v>
      </c>
      <c r="G130">
        <v>75.108513967308795</v>
      </c>
      <c r="H130">
        <v>7.5841364701834696E-2</v>
      </c>
      <c r="I130">
        <v>37.789197491106798</v>
      </c>
      <c r="J130">
        <v>1267.0286499444901</v>
      </c>
      <c r="K130">
        <v>17.499388826645401</v>
      </c>
    </row>
    <row r="131" spans="2:11" x14ac:dyDescent="0.25">
      <c r="B131" s="44">
        <v>122</v>
      </c>
      <c r="C131" s="23">
        <v>0.11392315768133333</v>
      </c>
      <c r="D131">
        <v>5.3813083322126198E-2</v>
      </c>
      <c r="E131">
        <v>7319.8873253720703</v>
      </c>
      <c r="F131">
        <v>1.75481254398297</v>
      </c>
      <c r="G131">
        <v>48.111007029659</v>
      </c>
      <c r="H131">
        <v>0.17229179203455899</v>
      </c>
      <c r="I131">
        <v>42.461471742679798</v>
      </c>
      <c r="J131">
        <v>244.96086054275301</v>
      </c>
      <c r="K131">
        <v>6.5222245306420001</v>
      </c>
    </row>
    <row r="132" spans="2:11" x14ac:dyDescent="0.25">
      <c r="B132" s="44">
        <v>123</v>
      </c>
      <c r="C132" s="23">
        <v>7.1582516262410661E-2</v>
      </c>
      <c r="D132">
        <v>8.7520415264373791E-2</v>
      </c>
      <c r="E132">
        <v>3013.22955414029</v>
      </c>
      <c r="F132">
        <v>3.3286741563623199</v>
      </c>
      <c r="G132">
        <v>61.178293747045899</v>
      </c>
      <c r="H132">
        <v>5.1524905231736702E-2</v>
      </c>
      <c r="I132">
        <v>35.706488648548898</v>
      </c>
      <c r="J132">
        <v>202.22712311654001</v>
      </c>
      <c r="K132">
        <v>15.0452062774662</v>
      </c>
    </row>
    <row r="133" spans="2:11" x14ac:dyDescent="0.25">
      <c r="B133" s="44">
        <v>124</v>
      </c>
      <c r="C133" s="23">
        <v>0.12199801746058667</v>
      </c>
      <c r="D133">
        <v>3.8453346478870304E-2</v>
      </c>
      <c r="E133">
        <v>1324.5384162472401</v>
      </c>
      <c r="F133">
        <v>0.62634292979258499</v>
      </c>
      <c r="G133">
        <v>89.367812774710004</v>
      </c>
      <c r="H133">
        <v>3.6600650174583998E-2</v>
      </c>
      <c r="I133">
        <v>23.078109786426101</v>
      </c>
      <c r="J133">
        <v>2466.9638720794301</v>
      </c>
      <c r="K133">
        <v>5.5826458262176102</v>
      </c>
    </row>
    <row r="134" spans="2:11" x14ac:dyDescent="0.25">
      <c r="B134" s="44">
        <v>125</v>
      </c>
      <c r="C134" s="23">
        <v>0.10739182127014199</v>
      </c>
      <c r="D134">
        <v>5.66143974930014E-2</v>
      </c>
      <c r="E134">
        <v>3849.3877304402699</v>
      </c>
      <c r="F134">
        <v>1.61434639591412</v>
      </c>
      <c r="G134">
        <v>37.506922568786798</v>
      </c>
      <c r="H134">
        <v>3.4106228566456703E-2</v>
      </c>
      <c r="I134">
        <v>34.0130217882162</v>
      </c>
      <c r="J134">
        <v>1685.74789804892</v>
      </c>
      <c r="K134">
        <v>7.6766230003879699</v>
      </c>
    </row>
    <row r="135" spans="2:11" x14ac:dyDescent="0.25">
      <c r="B135" s="44">
        <v>126</v>
      </c>
      <c r="C135" s="23">
        <v>0.1546649458288</v>
      </c>
      <c r="D135">
        <v>2.98027522296966E-2</v>
      </c>
      <c r="E135">
        <v>2742.4435809452598</v>
      </c>
      <c r="F135">
        <v>1.08284084269279</v>
      </c>
      <c r="G135">
        <v>47.225242942931601</v>
      </c>
      <c r="H135">
        <v>5.0752512598860003E-2</v>
      </c>
      <c r="I135">
        <v>23.549378846458101</v>
      </c>
      <c r="J135">
        <v>921.89603712647897</v>
      </c>
      <c r="K135">
        <v>30.466358089892601</v>
      </c>
    </row>
    <row r="136" spans="2:11" x14ac:dyDescent="0.25">
      <c r="B136" s="44">
        <v>127</v>
      </c>
      <c r="C136" s="23">
        <v>6.1505796898400002E-2</v>
      </c>
      <c r="D136">
        <v>5.5174672824542803E-2</v>
      </c>
      <c r="E136">
        <v>4140.3154685125401</v>
      </c>
      <c r="F136">
        <v>1.5950239665396699</v>
      </c>
      <c r="G136">
        <v>37.194338310631998</v>
      </c>
      <c r="H136">
        <v>1.49681216177413E-2</v>
      </c>
      <c r="I136">
        <v>25.954283961532798</v>
      </c>
      <c r="J136">
        <v>361.44903274915902</v>
      </c>
      <c r="K136">
        <v>6.4383804614853597</v>
      </c>
    </row>
    <row r="137" spans="2:11" x14ac:dyDescent="0.25">
      <c r="B137" s="44">
        <v>128</v>
      </c>
      <c r="C137" s="23">
        <v>0.10454011151332733</v>
      </c>
      <c r="D137">
        <v>3.5304693804350501E-2</v>
      </c>
      <c r="E137">
        <v>827.00534503605797</v>
      </c>
      <c r="F137">
        <v>1.1896086770298699</v>
      </c>
      <c r="G137">
        <v>45.301951559656402</v>
      </c>
      <c r="H137">
        <v>4.5610516289722701E-2</v>
      </c>
      <c r="I137">
        <v>48.5895122486384</v>
      </c>
      <c r="J137">
        <v>1148.0174036948999</v>
      </c>
      <c r="K137">
        <v>31.420826162536901</v>
      </c>
    </row>
    <row r="138" spans="2:11" x14ac:dyDescent="0.25">
      <c r="B138" s="44">
        <v>129</v>
      </c>
      <c r="C138" s="23">
        <v>0.11356366897991133</v>
      </c>
      <c r="D138">
        <v>4.46662618890908E-2</v>
      </c>
      <c r="E138">
        <v>3227.2471796253199</v>
      </c>
      <c r="F138">
        <v>2.95343066167933</v>
      </c>
      <c r="G138">
        <v>43.327067939112297</v>
      </c>
      <c r="H138">
        <v>2.9461757166865301E-2</v>
      </c>
      <c r="I138">
        <v>62.811159523805998</v>
      </c>
      <c r="J138">
        <v>160.72466977262201</v>
      </c>
      <c r="K138">
        <v>29.1804831725889</v>
      </c>
    </row>
    <row r="139" spans="2:11" x14ac:dyDescent="0.25">
      <c r="B139" s="44">
        <v>130</v>
      </c>
      <c r="C139" s="23">
        <v>4.4333423601223665E-2</v>
      </c>
      <c r="D139">
        <v>7.1295528093440697E-2</v>
      </c>
      <c r="E139">
        <v>2881.3982629780098</v>
      </c>
      <c r="F139">
        <v>1.81374033399388</v>
      </c>
      <c r="G139">
        <v>48.346038411555703</v>
      </c>
      <c r="H139">
        <v>6.5800340616138694E-2</v>
      </c>
      <c r="I139">
        <v>29.274868373196998</v>
      </c>
      <c r="J139">
        <v>87.688968104923006</v>
      </c>
      <c r="K139">
        <v>6.60016906337062</v>
      </c>
    </row>
    <row r="140" spans="2:11" x14ac:dyDescent="0.25">
      <c r="B140" s="44">
        <v>131</v>
      </c>
      <c r="C140" s="23">
        <v>0.13330541199643797</v>
      </c>
      <c r="D140">
        <v>3.9864569216877699E-2</v>
      </c>
      <c r="E140">
        <v>1222.29313304624</v>
      </c>
      <c r="F140">
        <v>0.36878545702469101</v>
      </c>
      <c r="G140">
        <v>43.228314932313303</v>
      </c>
      <c r="H140">
        <v>3.1370675016648003E-2</v>
      </c>
      <c r="I140">
        <v>18.984877813222301</v>
      </c>
      <c r="J140">
        <v>1744.0215551197</v>
      </c>
      <c r="K140">
        <v>0.20196097371739399</v>
      </c>
    </row>
    <row r="141" spans="2:11" x14ac:dyDescent="0.25">
      <c r="B141" s="44">
        <v>132</v>
      </c>
      <c r="C141" s="23">
        <v>0.10496891798891334</v>
      </c>
      <c r="D141">
        <v>6.9181180744353504E-2</v>
      </c>
      <c r="E141">
        <v>1667.6820690838199</v>
      </c>
      <c r="F141">
        <v>0.69857313235506402</v>
      </c>
      <c r="G141">
        <v>36.336410200500502</v>
      </c>
      <c r="H141">
        <v>3.356531933088E-2</v>
      </c>
      <c r="I141">
        <v>33.955244214831602</v>
      </c>
      <c r="J141">
        <v>250.92040820400101</v>
      </c>
      <c r="K141">
        <v>12.199984936022799</v>
      </c>
    </row>
    <row r="142" spans="2:11" x14ac:dyDescent="0.25">
      <c r="B142" s="44">
        <v>133</v>
      </c>
      <c r="C142" s="23">
        <v>7.8186467458474657E-2</v>
      </c>
      <c r="D142">
        <v>8.8857892438143501E-2</v>
      </c>
      <c r="E142">
        <v>2540.2700292213899</v>
      </c>
      <c r="F142">
        <v>1.22452401521178</v>
      </c>
      <c r="G142">
        <v>23.390895139833599</v>
      </c>
      <c r="H142">
        <v>5.88489335737973E-2</v>
      </c>
      <c r="I142">
        <v>38.121189243182897</v>
      </c>
      <c r="J142">
        <v>1246.4941255953599</v>
      </c>
      <c r="K142">
        <v>17.546925905772898</v>
      </c>
    </row>
    <row r="143" spans="2:11" x14ac:dyDescent="0.25">
      <c r="B143" s="44">
        <v>134</v>
      </c>
      <c r="C143" s="23">
        <v>0.15683974738858533</v>
      </c>
      <c r="D143">
        <v>7.0558371182105506E-2</v>
      </c>
      <c r="E143">
        <v>7810.7773927820899</v>
      </c>
      <c r="F143">
        <v>7.0789088285594799</v>
      </c>
      <c r="G143">
        <v>40.403956797417898</v>
      </c>
      <c r="H143">
        <v>8.1161362277818699E-2</v>
      </c>
      <c r="I143">
        <v>28.224479062202299</v>
      </c>
      <c r="J143">
        <v>636.00796714330102</v>
      </c>
      <c r="K143">
        <v>13.411753672662201</v>
      </c>
    </row>
    <row r="144" spans="2:11" x14ac:dyDescent="0.25">
      <c r="B144" s="44">
        <v>135</v>
      </c>
      <c r="C144" s="23">
        <v>7.6489230555914001E-2</v>
      </c>
      <c r="D144">
        <v>2.86863974552591E-2</v>
      </c>
      <c r="E144">
        <v>472.36125836428698</v>
      </c>
      <c r="F144">
        <v>0.81002397669868798</v>
      </c>
      <c r="G144">
        <v>51.1119697706322</v>
      </c>
      <c r="H144">
        <v>4.4398067325202697E-2</v>
      </c>
      <c r="I144">
        <v>20.344948063386902</v>
      </c>
      <c r="J144">
        <v>1244.3500651506699</v>
      </c>
      <c r="K144">
        <v>24.7642191462221</v>
      </c>
    </row>
    <row r="145" spans="2:11" x14ac:dyDescent="0.25">
      <c r="B145" s="44">
        <v>136</v>
      </c>
      <c r="C145" s="23">
        <v>0.14794916669626665</v>
      </c>
      <c r="D145">
        <v>5.0547535791575601E-2</v>
      </c>
      <c r="E145">
        <v>2355.6881416496599</v>
      </c>
      <c r="F145">
        <v>1.5205739332897401</v>
      </c>
      <c r="G145">
        <v>38.185716806974298</v>
      </c>
      <c r="H145">
        <v>5.56525529496373E-2</v>
      </c>
      <c r="I145">
        <v>25.2874694943722</v>
      </c>
      <c r="J145">
        <v>1378.15920771743</v>
      </c>
      <c r="K145">
        <v>4.4066989729800303</v>
      </c>
    </row>
    <row r="146" spans="2:11" x14ac:dyDescent="0.25">
      <c r="B146" s="44">
        <v>137</v>
      </c>
      <c r="C146" s="23">
        <v>5.0734527774233797E-2</v>
      </c>
      <c r="D146">
        <v>0.11172697677429401</v>
      </c>
      <c r="E146">
        <v>4035.8641530889699</v>
      </c>
      <c r="F146">
        <v>1.0106005201739501</v>
      </c>
      <c r="G146">
        <v>62.534600587931699</v>
      </c>
      <c r="H146">
        <v>6.6641050507931995E-2</v>
      </c>
      <c r="I146">
        <v>20.521801546980999</v>
      </c>
      <c r="J146">
        <v>197.294270418439</v>
      </c>
      <c r="K146">
        <v>6.1498717149068902</v>
      </c>
    </row>
    <row r="147" spans="2:11" x14ac:dyDescent="0.25">
      <c r="B147" s="44">
        <v>138</v>
      </c>
      <c r="C147" s="23">
        <v>0.10260601423477467</v>
      </c>
      <c r="D147">
        <v>5.3156783721199606E-2</v>
      </c>
      <c r="E147">
        <v>4575.39456149534</v>
      </c>
      <c r="F147">
        <v>2.13037639295825</v>
      </c>
      <c r="G147">
        <v>52.935193314544598</v>
      </c>
      <c r="H147">
        <v>4.7694592651331302E-2</v>
      </c>
      <c r="I147">
        <v>23.744123941993301</v>
      </c>
      <c r="J147">
        <v>577.45824632023596</v>
      </c>
      <c r="K147">
        <v>27.659075133913898</v>
      </c>
    </row>
    <row r="148" spans="2:11" x14ac:dyDescent="0.25">
      <c r="B148" s="44">
        <v>139</v>
      </c>
      <c r="C148" s="23">
        <v>9.7867526800269999E-2</v>
      </c>
      <c r="D148">
        <v>7.1834351803927804E-2</v>
      </c>
      <c r="E148">
        <v>4536.9473365405802</v>
      </c>
      <c r="F148">
        <v>0.64924190154322903</v>
      </c>
      <c r="G148">
        <v>67.062744093130902</v>
      </c>
      <c r="H148">
        <v>2.6530485927649301E-2</v>
      </c>
      <c r="I148">
        <v>39.398941928192798</v>
      </c>
      <c r="J148">
        <v>1008.36200515959</v>
      </c>
      <c r="K148">
        <v>14.152725532757</v>
      </c>
    </row>
    <row r="149" spans="2:11" x14ac:dyDescent="0.25">
      <c r="B149" s="44">
        <v>140</v>
      </c>
      <c r="C149" s="23">
        <v>0.12441837382503465</v>
      </c>
      <c r="D149">
        <v>6.6241324152998105E-2</v>
      </c>
      <c r="E149">
        <v>1831.54405639376</v>
      </c>
      <c r="F149">
        <v>1.3921884246242799</v>
      </c>
      <c r="G149">
        <v>41.990357495258998</v>
      </c>
      <c r="H149">
        <v>7.9185921317962704E-2</v>
      </c>
      <c r="I149">
        <v>34.9198577392551</v>
      </c>
      <c r="J149">
        <v>1919.98024328886</v>
      </c>
      <c r="K149">
        <v>35.342362690016401</v>
      </c>
    </row>
    <row r="150" spans="2:11" x14ac:dyDescent="0.25">
      <c r="B150" s="44">
        <v>141</v>
      </c>
      <c r="C150" s="23">
        <v>0.17991648570902199</v>
      </c>
      <c r="D150">
        <v>4.9868691462018604E-2</v>
      </c>
      <c r="E150">
        <v>2894.6585444750199</v>
      </c>
      <c r="F150">
        <v>0.86065896914437601</v>
      </c>
      <c r="G150">
        <v>73.111956249575897</v>
      </c>
      <c r="H150">
        <v>4.6908404827899298E-2</v>
      </c>
      <c r="I150">
        <v>30.244575128843501</v>
      </c>
      <c r="J150">
        <v>697.86080555201704</v>
      </c>
      <c r="K150">
        <v>27.519718435033599</v>
      </c>
    </row>
    <row r="151" spans="2:11" x14ac:dyDescent="0.25">
      <c r="B151" s="44">
        <v>142</v>
      </c>
      <c r="C151" s="23">
        <v>7.6166954859495331E-2</v>
      </c>
      <c r="D151">
        <v>7.3281815151453003E-2</v>
      </c>
      <c r="E151">
        <v>4065.8467515277398</v>
      </c>
      <c r="F151">
        <v>2.39596639022853</v>
      </c>
      <c r="G151">
        <v>57.011729322634103</v>
      </c>
      <c r="H151">
        <v>6.1145336631069303E-2</v>
      </c>
      <c r="I151">
        <v>31.673909529907601</v>
      </c>
      <c r="J151">
        <v>123.89816039459799</v>
      </c>
      <c r="K151">
        <v>7.2754716840871003</v>
      </c>
    </row>
    <row r="152" spans="2:11" x14ac:dyDescent="0.25">
      <c r="B152" s="44">
        <v>143</v>
      </c>
      <c r="C152" s="23">
        <v>8.6343389367336668E-2</v>
      </c>
      <c r="D152">
        <v>7.4196277129438298E-2</v>
      </c>
      <c r="E152">
        <v>5275.0530994946103</v>
      </c>
      <c r="F152">
        <v>8.4122392375953794</v>
      </c>
      <c r="G152">
        <v>84.463046079697094</v>
      </c>
      <c r="H152">
        <v>3.40310872025553E-2</v>
      </c>
      <c r="I152">
        <v>21.9328892418261</v>
      </c>
      <c r="J152">
        <v>741.45355796799595</v>
      </c>
      <c r="K152">
        <v>26.1698800502014</v>
      </c>
    </row>
    <row r="153" spans="2:11" x14ac:dyDescent="0.25">
      <c r="B153" s="44">
        <v>144</v>
      </c>
      <c r="C153" s="23">
        <v>0.17527871676415333</v>
      </c>
      <c r="D153">
        <v>8.9314242914050795E-2</v>
      </c>
      <c r="E153">
        <v>1538.4071202785401</v>
      </c>
      <c r="F153">
        <v>4.2886821926175704</v>
      </c>
      <c r="G153">
        <v>37.884152403291999</v>
      </c>
      <c r="H153">
        <v>4.2586914857221998E-2</v>
      </c>
      <c r="I153">
        <v>27.700359464766802</v>
      </c>
      <c r="J153">
        <v>1270.01752628591</v>
      </c>
      <c r="K153">
        <v>15.445177949037999</v>
      </c>
    </row>
    <row r="154" spans="2:11" x14ac:dyDescent="0.25">
      <c r="B154" s="44">
        <v>145</v>
      </c>
      <c r="C154" s="23">
        <v>0.10973723911003533</v>
      </c>
      <c r="D154">
        <v>4.7100359853544702E-2</v>
      </c>
      <c r="E154">
        <v>5478.8741123637401</v>
      </c>
      <c r="F154">
        <v>1.64830210734765</v>
      </c>
      <c r="G154">
        <v>51.260223223021399</v>
      </c>
      <c r="H154">
        <v>8.4542399549631303E-2</v>
      </c>
      <c r="I154">
        <v>37.854786331577102</v>
      </c>
      <c r="J154">
        <v>119.45716878993601</v>
      </c>
      <c r="K154">
        <v>5.9697165932676297</v>
      </c>
    </row>
    <row r="155" spans="2:11" x14ac:dyDescent="0.25">
      <c r="B155" s="44">
        <v>146</v>
      </c>
      <c r="C155" s="23">
        <v>7.3173095760193332E-2</v>
      </c>
      <c r="D155">
        <v>6.1765901539732097E-2</v>
      </c>
      <c r="E155">
        <v>326.44358050741903</v>
      </c>
      <c r="F155">
        <v>0.64300931007532203</v>
      </c>
      <c r="G155">
        <v>45.753996788632399</v>
      </c>
      <c r="H155">
        <v>4.0651746001368699E-2</v>
      </c>
      <c r="I155">
        <v>40.349906423136702</v>
      </c>
      <c r="J155">
        <v>2157.94473284471</v>
      </c>
      <c r="K155">
        <v>20.918213154163301</v>
      </c>
    </row>
    <row r="156" spans="2:11" x14ac:dyDescent="0.25">
      <c r="B156" s="44">
        <v>147</v>
      </c>
      <c r="C156" s="23">
        <v>6.091197438656E-2</v>
      </c>
      <c r="D156">
        <v>6.2713392103716695E-2</v>
      </c>
      <c r="E156">
        <v>2864.7450643399402</v>
      </c>
      <c r="F156">
        <v>1.7955663243707001</v>
      </c>
      <c r="G156">
        <v>39.4756535263815</v>
      </c>
      <c r="H156">
        <v>0.11498100119766699</v>
      </c>
      <c r="I156">
        <v>18.014241103490601</v>
      </c>
      <c r="J156">
        <v>874.42602272622196</v>
      </c>
      <c r="K156">
        <v>6.1813362634334101</v>
      </c>
    </row>
    <row r="157" spans="2:11" x14ac:dyDescent="0.25">
      <c r="B157" s="44">
        <v>148</v>
      </c>
      <c r="C157" s="23">
        <v>3.9479572746426196E-2</v>
      </c>
      <c r="D157">
        <v>7.5792461369204311E-2</v>
      </c>
      <c r="E157">
        <v>5575.5379797718097</v>
      </c>
      <c r="F157">
        <v>3.0472407400926</v>
      </c>
      <c r="G157">
        <v>50.543271304183399</v>
      </c>
      <c r="H157">
        <v>3.1873486965684698E-2</v>
      </c>
      <c r="I157">
        <v>28.806909083293</v>
      </c>
      <c r="J157">
        <v>185.369491581495</v>
      </c>
      <c r="K157">
        <v>8.73320904471246</v>
      </c>
    </row>
    <row r="158" spans="2:11" x14ac:dyDescent="0.25">
      <c r="B158" s="44">
        <v>149</v>
      </c>
      <c r="C158" s="23">
        <v>0.13393088584478866</v>
      </c>
      <c r="D158">
        <v>5.4283102963363201E-2</v>
      </c>
      <c r="E158">
        <v>791.54939621784604</v>
      </c>
      <c r="F158">
        <v>0.87085673558132703</v>
      </c>
      <c r="G158">
        <v>61.358029328602299</v>
      </c>
      <c r="H158">
        <v>5.2830650480843303E-2</v>
      </c>
      <c r="I158">
        <v>41.184040244489999</v>
      </c>
      <c r="J158">
        <v>1135.9215151610399</v>
      </c>
      <c r="K158">
        <v>26.9052726124911</v>
      </c>
    </row>
    <row r="159" spans="2:11" x14ac:dyDescent="0.25">
      <c r="B159" s="44">
        <v>150</v>
      </c>
      <c r="C159" s="23">
        <v>6.1161666655359999E-2</v>
      </c>
      <c r="D159">
        <v>7.0034732089240298E-2</v>
      </c>
      <c r="E159">
        <v>5540.6349550382101</v>
      </c>
      <c r="F159">
        <v>2.8439190701205201</v>
      </c>
      <c r="G159">
        <v>55.380404713544301</v>
      </c>
      <c r="H159">
        <v>4.9210576521919298E-2</v>
      </c>
      <c r="I159">
        <v>33.856128517311397</v>
      </c>
      <c r="J159">
        <v>1704.2043952506899</v>
      </c>
      <c r="K159">
        <v>28.932923071557799</v>
      </c>
    </row>
    <row r="160" spans="2:11" x14ac:dyDescent="0.25">
      <c r="B160" s="44">
        <v>151</v>
      </c>
      <c r="C160" s="23">
        <v>0.13031083331966598</v>
      </c>
      <c r="D160">
        <v>4.4962519792228005E-2</v>
      </c>
      <c r="E160">
        <v>5305.9805389857102</v>
      </c>
      <c r="F160">
        <v>2.3817659610717299</v>
      </c>
      <c r="G160">
        <v>61.853483879822598</v>
      </c>
      <c r="H160">
        <v>4.0272885770043301E-2</v>
      </c>
      <c r="I160">
        <v>35.4642184720418</v>
      </c>
      <c r="J160">
        <v>409.01344928028999</v>
      </c>
      <c r="K160">
        <v>18.677366410997699</v>
      </c>
    </row>
    <row r="161" spans="2:11" x14ac:dyDescent="0.25">
      <c r="B161" s="44">
        <v>152</v>
      </c>
      <c r="C161" s="23">
        <v>5.4984207227219535E-2</v>
      </c>
      <c r="D161">
        <v>5.9424665703493404E-2</v>
      </c>
      <c r="E161">
        <v>8144.4746999138997</v>
      </c>
      <c r="F161">
        <v>1.51805331827306</v>
      </c>
      <c r="G161">
        <v>41.477616940242001</v>
      </c>
      <c r="H161">
        <v>8.6189258831025295E-2</v>
      </c>
      <c r="I161">
        <v>41.454168173376701</v>
      </c>
      <c r="J161">
        <v>54.890500139731401</v>
      </c>
      <c r="K161">
        <v>9.7467871433176505</v>
      </c>
    </row>
    <row r="162" spans="2:11" x14ac:dyDescent="0.25">
      <c r="B162" s="44">
        <v>153</v>
      </c>
      <c r="C162" s="23">
        <v>4.0604014331415597E-2</v>
      </c>
      <c r="D162">
        <v>0.12759746247700302</v>
      </c>
      <c r="E162">
        <v>5046.8181725796003</v>
      </c>
      <c r="F162">
        <v>4.0757874407321797</v>
      </c>
      <c r="G162">
        <v>44.111787085989697</v>
      </c>
      <c r="H162">
        <v>4.05213261218067E-2</v>
      </c>
      <c r="I162">
        <v>33.254550939628402</v>
      </c>
      <c r="J162">
        <v>653.60171449210895</v>
      </c>
      <c r="K162">
        <v>18.030401419004001</v>
      </c>
    </row>
    <row r="163" spans="2:11" x14ac:dyDescent="0.25">
      <c r="B163" s="44">
        <v>154</v>
      </c>
      <c r="C163" s="23">
        <v>0.10831331184138666</v>
      </c>
      <c r="D163">
        <v>6.8415657078446601E-2</v>
      </c>
      <c r="E163">
        <v>7559.5789954529801</v>
      </c>
      <c r="F163">
        <v>1.32829345320717</v>
      </c>
      <c r="G163">
        <v>38.204924003618501</v>
      </c>
      <c r="H163">
        <v>5.1293088606113299E-2</v>
      </c>
      <c r="I163">
        <v>18.255105925277899</v>
      </c>
      <c r="J163">
        <v>2115.55510960944</v>
      </c>
      <c r="K163">
        <v>3.3517955486449198</v>
      </c>
    </row>
    <row r="164" spans="2:11" x14ac:dyDescent="0.25">
      <c r="B164" s="44">
        <v>155</v>
      </c>
      <c r="C164" s="23">
        <v>9.8422845911893334E-2</v>
      </c>
      <c r="D164">
        <v>6.0759650714152798E-2</v>
      </c>
      <c r="E164">
        <v>698.09142403860096</v>
      </c>
      <c r="F164">
        <v>2.1524593627972002</v>
      </c>
      <c r="G164">
        <v>82.024947199388905</v>
      </c>
      <c r="H164">
        <v>0.11642960786496701</v>
      </c>
      <c r="I164">
        <v>33.379425959542402</v>
      </c>
      <c r="J164">
        <v>1189.9287521091501</v>
      </c>
      <c r="K164">
        <v>30.648745506242602</v>
      </c>
    </row>
    <row r="165" spans="2:11" x14ac:dyDescent="0.25">
      <c r="B165" s="44">
        <v>156</v>
      </c>
      <c r="C165" s="23">
        <v>9.8727604554239984E-2</v>
      </c>
      <c r="D165">
        <v>6.7972740936316001E-2</v>
      </c>
      <c r="E165">
        <v>1345.27022223925</v>
      </c>
      <c r="F165">
        <v>0.77753528748744505</v>
      </c>
      <c r="G165">
        <v>35.071250076554797</v>
      </c>
      <c r="H165">
        <v>3.1760348143764001E-2</v>
      </c>
      <c r="I165">
        <v>31.0315797170501</v>
      </c>
      <c r="J165">
        <v>222.60320106589899</v>
      </c>
      <c r="K165">
        <v>13.5117498523243</v>
      </c>
    </row>
    <row r="166" spans="2:11" x14ac:dyDescent="0.25">
      <c r="B166" s="44">
        <v>157</v>
      </c>
      <c r="C166" s="23">
        <v>0.15555704764266665</v>
      </c>
      <c r="D166">
        <v>5.2683577650313E-2</v>
      </c>
      <c r="E166">
        <v>2918.12902958317</v>
      </c>
      <c r="F166">
        <v>2.3607302223921298</v>
      </c>
      <c r="G166">
        <v>76.267025459065493</v>
      </c>
      <c r="H166">
        <v>0.117405372269167</v>
      </c>
      <c r="I166">
        <v>49.435145110442697</v>
      </c>
      <c r="J166">
        <v>837.06689372222604</v>
      </c>
      <c r="K166">
        <v>4.6596115633665196</v>
      </c>
    </row>
    <row r="167" spans="2:11" x14ac:dyDescent="0.25">
      <c r="B167" s="44">
        <v>158</v>
      </c>
      <c r="C167" s="23">
        <v>0.10186188821724934</v>
      </c>
      <c r="D167">
        <v>4.9973231372348499E-2</v>
      </c>
      <c r="E167">
        <v>1437.2466846847501</v>
      </c>
      <c r="F167">
        <v>0.89208414696641003</v>
      </c>
      <c r="G167">
        <v>37.621771913203602</v>
      </c>
      <c r="H167">
        <v>4.6133135533173303E-2</v>
      </c>
      <c r="I167">
        <v>48.882926461285798</v>
      </c>
      <c r="J167">
        <v>44.085690739351399</v>
      </c>
      <c r="K167">
        <v>11.4276633481837</v>
      </c>
    </row>
    <row r="168" spans="2:11" x14ac:dyDescent="0.25">
      <c r="B168" s="44">
        <v>159</v>
      </c>
      <c r="C168" s="23">
        <v>3.725218693683393E-2</v>
      </c>
      <c r="D168">
        <v>8.8556894190662414E-2</v>
      </c>
      <c r="E168">
        <v>1420.7121604876399</v>
      </c>
      <c r="F168">
        <v>0.83716755302608503</v>
      </c>
      <c r="G168">
        <v>87.527694023197697</v>
      </c>
      <c r="H168">
        <v>8.2423717113251305E-2</v>
      </c>
      <c r="I168">
        <v>18.742533842994298</v>
      </c>
      <c r="J168">
        <v>1112.9685616880599</v>
      </c>
      <c r="K168">
        <v>27.878852764399799</v>
      </c>
    </row>
    <row r="169" spans="2:11" x14ac:dyDescent="0.25">
      <c r="B169" s="44">
        <v>160</v>
      </c>
      <c r="C169" s="23">
        <v>8.5507246109576662E-2</v>
      </c>
      <c r="D169">
        <v>3.8028836772332701E-2</v>
      </c>
      <c r="E169">
        <v>3060.85747711674</v>
      </c>
      <c r="F169">
        <v>1.8706055174504601</v>
      </c>
      <c r="G169">
        <v>55.613527494749597</v>
      </c>
      <c r="H169">
        <v>3.2136366034768001E-2</v>
      </c>
      <c r="I169">
        <v>38.400512230689301</v>
      </c>
      <c r="J169">
        <v>216.92483513213401</v>
      </c>
      <c r="K169">
        <v>9.77206378374939</v>
      </c>
    </row>
    <row r="170" spans="2:11" x14ac:dyDescent="0.25">
      <c r="B170" s="44">
        <v>161</v>
      </c>
      <c r="C170" s="23">
        <v>0.12803801040039264</v>
      </c>
      <c r="D170">
        <v>7.5174407095125212E-2</v>
      </c>
      <c r="E170">
        <v>1535.42564161255</v>
      </c>
      <c r="F170">
        <v>0.38820002428859601</v>
      </c>
      <c r="G170">
        <v>52.118689403765003</v>
      </c>
      <c r="H170">
        <v>6.6163942324715994E-2</v>
      </c>
      <c r="I170">
        <v>29.8643316359937</v>
      </c>
      <c r="J170">
        <v>149.033296022131</v>
      </c>
      <c r="K170">
        <v>12.343153598242001</v>
      </c>
    </row>
    <row r="171" spans="2:11" x14ac:dyDescent="0.25">
      <c r="B171" s="44">
        <v>162</v>
      </c>
      <c r="C171" s="23">
        <v>0.20006129016329799</v>
      </c>
      <c r="D171">
        <v>5.9342176615405001E-2</v>
      </c>
      <c r="E171">
        <v>3889.1733738489602</v>
      </c>
      <c r="F171">
        <v>1.51081213050995</v>
      </c>
      <c r="G171">
        <v>81.160308916352605</v>
      </c>
      <c r="H171">
        <v>1.82746956774184E-2</v>
      </c>
      <c r="I171">
        <v>19.942166637382801</v>
      </c>
      <c r="J171">
        <v>237.01005977425399</v>
      </c>
      <c r="K171">
        <v>22.8459507009768</v>
      </c>
    </row>
    <row r="172" spans="2:11" x14ac:dyDescent="0.25">
      <c r="B172" s="44">
        <v>163</v>
      </c>
      <c r="C172" s="23">
        <v>4.6770348471738665E-2</v>
      </c>
      <c r="D172">
        <v>5.77842394065134E-2</v>
      </c>
      <c r="E172">
        <v>4075.8547840630799</v>
      </c>
      <c r="F172">
        <v>1.3135392080702999</v>
      </c>
      <c r="G172">
        <v>42.485217908045001</v>
      </c>
      <c r="H172">
        <v>1.4726663514973299E-2</v>
      </c>
      <c r="I172">
        <v>24.950336064046098</v>
      </c>
      <c r="J172">
        <v>821.85837313879699</v>
      </c>
      <c r="K172">
        <v>15.153277482639499</v>
      </c>
    </row>
    <row r="173" spans="2:11" x14ac:dyDescent="0.25">
      <c r="B173" s="44">
        <v>164</v>
      </c>
      <c r="C173" s="23">
        <v>0.17921504334242266</v>
      </c>
      <c r="D173">
        <v>5.67411184346076E-2</v>
      </c>
      <c r="E173">
        <v>4304.3574439423001</v>
      </c>
      <c r="F173">
        <v>2.7909611443753199</v>
      </c>
      <c r="G173">
        <v>47.057265999554303</v>
      </c>
      <c r="H173">
        <v>2.29246099870427E-2</v>
      </c>
      <c r="I173">
        <v>29.233700899661098</v>
      </c>
      <c r="J173">
        <v>859.69711875544101</v>
      </c>
      <c r="K173">
        <v>27.388969697094801</v>
      </c>
    </row>
    <row r="174" spans="2:11" x14ac:dyDescent="0.25">
      <c r="B174" s="44">
        <v>165</v>
      </c>
      <c r="C174" s="23">
        <v>2.6709903863872467E-2</v>
      </c>
      <c r="D174">
        <v>4.62329984083572E-2</v>
      </c>
      <c r="E174">
        <v>3622.9517965177502</v>
      </c>
      <c r="F174">
        <v>1.4908835022483899</v>
      </c>
      <c r="G174">
        <v>41.8851578818755</v>
      </c>
      <c r="H174">
        <v>9.1859009198279995E-2</v>
      </c>
      <c r="I174">
        <v>33.1398279301889</v>
      </c>
      <c r="J174">
        <v>580.920945290791</v>
      </c>
      <c r="K174">
        <v>17.292560061932999</v>
      </c>
    </row>
    <row r="175" spans="2:11" x14ac:dyDescent="0.25">
      <c r="B175" s="44">
        <v>166</v>
      </c>
      <c r="C175" s="23">
        <v>5.9302806182684464E-2</v>
      </c>
      <c r="D175">
        <v>3.9158540176635601E-2</v>
      </c>
      <c r="E175">
        <v>4298.2876752135498</v>
      </c>
      <c r="F175">
        <v>1.89905133895186</v>
      </c>
      <c r="G175">
        <v>56.5985486303342</v>
      </c>
      <c r="H175">
        <v>7.5525174996730698E-2</v>
      </c>
      <c r="I175">
        <v>69.803127364399501</v>
      </c>
      <c r="J175">
        <v>379.79753604514798</v>
      </c>
      <c r="K175">
        <v>3.3726894734048201</v>
      </c>
    </row>
    <row r="176" spans="2:11" x14ac:dyDescent="0.25">
      <c r="B176" s="44">
        <v>167</v>
      </c>
      <c r="C176" s="23">
        <v>8.535393327409066E-2</v>
      </c>
      <c r="D176">
        <v>5.0838935261778406E-2</v>
      </c>
      <c r="E176">
        <v>502.28709661965701</v>
      </c>
      <c r="F176">
        <v>2.08286013445161</v>
      </c>
      <c r="G176">
        <v>58.9781446846549</v>
      </c>
      <c r="H176">
        <v>2.60759967597733E-2</v>
      </c>
      <c r="I176">
        <v>25.464854061645202</v>
      </c>
      <c r="J176">
        <v>168.032566176757</v>
      </c>
      <c r="K176">
        <v>25.712389333319098</v>
      </c>
    </row>
    <row r="177" spans="2:11" x14ac:dyDescent="0.25">
      <c r="B177" s="44">
        <v>168</v>
      </c>
      <c r="C177" s="23">
        <v>0.10371433834307867</v>
      </c>
      <c r="D177">
        <v>3.5561843427721299E-2</v>
      </c>
      <c r="E177">
        <v>3518.04593259581</v>
      </c>
      <c r="F177">
        <v>1.7228704430133399</v>
      </c>
      <c r="G177">
        <v>75.824332460747897</v>
      </c>
      <c r="H177">
        <v>3.0083789619490701E-2</v>
      </c>
      <c r="I177">
        <v>26.395127627758999</v>
      </c>
      <c r="J177">
        <v>758.80491634477005</v>
      </c>
      <c r="K177">
        <v>34.475768264678699</v>
      </c>
    </row>
    <row r="178" spans="2:11" x14ac:dyDescent="0.25">
      <c r="B178" s="44">
        <v>169</v>
      </c>
      <c r="C178" s="23">
        <v>2.8452272027187534E-2</v>
      </c>
      <c r="D178">
        <v>4.9111629283896598E-2</v>
      </c>
      <c r="E178">
        <v>335.45093032466002</v>
      </c>
      <c r="F178">
        <v>0.949469872828693</v>
      </c>
      <c r="G178">
        <v>41.579543684576898</v>
      </c>
      <c r="H178">
        <v>6.5642786063495995E-2</v>
      </c>
      <c r="I178">
        <v>33.295944801129998</v>
      </c>
      <c r="J178">
        <v>1391.6503501761199</v>
      </c>
      <c r="K178">
        <v>13.143976441816299</v>
      </c>
    </row>
    <row r="179" spans="2:11" x14ac:dyDescent="0.25">
      <c r="B179" s="44">
        <v>170</v>
      </c>
      <c r="C179" s="23">
        <v>9.1245520649876649E-2</v>
      </c>
      <c r="D179">
        <v>0.147242870351179</v>
      </c>
      <c r="E179">
        <v>4475.5032224267898</v>
      </c>
      <c r="F179">
        <v>1.5577681035168101</v>
      </c>
      <c r="G179">
        <v>42.704441013345203</v>
      </c>
      <c r="H179">
        <v>4.2524045026118701E-2</v>
      </c>
      <c r="I179">
        <v>11.156483054671799</v>
      </c>
      <c r="J179">
        <v>260.94597869874798</v>
      </c>
      <c r="K179">
        <v>8.0858393568887692</v>
      </c>
    </row>
    <row r="180" spans="2:11" x14ac:dyDescent="0.25">
      <c r="B180" s="44">
        <v>171</v>
      </c>
      <c r="C180" s="23">
        <v>5.26168611239822E-2</v>
      </c>
      <c r="D180">
        <v>8.4773286124914804E-2</v>
      </c>
      <c r="E180">
        <v>1199.6714562401901</v>
      </c>
      <c r="F180">
        <v>0.75757256817518903</v>
      </c>
      <c r="G180">
        <v>39.142206748700403</v>
      </c>
      <c r="H180">
        <v>4.2406337653347302E-2</v>
      </c>
      <c r="I180">
        <v>28.458127773640499</v>
      </c>
      <c r="J180">
        <v>1533.8255839518499</v>
      </c>
      <c r="K180">
        <v>12.547336635728</v>
      </c>
    </row>
    <row r="181" spans="2:11" x14ac:dyDescent="0.25">
      <c r="B181" s="44">
        <v>172</v>
      </c>
      <c r="C181" s="23">
        <v>5.3382696942344467E-2</v>
      </c>
      <c r="D181">
        <v>6.9548076009576104E-2</v>
      </c>
      <c r="E181">
        <v>1989.6508096989</v>
      </c>
      <c r="F181">
        <v>0.99906829279073694</v>
      </c>
      <c r="G181">
        <v>43.535211662132902</v>
      </c>
      <c r="H181">
        <v>4.6462373581806701E-2</v>
      </c>
      <c r="I181">
        <v>12.0098216008546</v>
      </c>
      <c r="J181">
        <v>608.16841169443603</v>
      </c>
      <c r="K181">
        <v>21.163049890348201</v>
      </c>
    </row>
    <row r="182" spans="2:11" x14ac:dyDescent="0.25">
      <c r="B182" s="44">
        <v>173</v>
      </c>
      <c r="C182" s="23">
        <v>2.6845523496231531E-2</v>
      </c>
      <c r="D182">
        <v>4.3811362960755898E-2</v>
      </c>
      <c r="E182">
        <v>2187.9009321449298</v>
      </c>
      <c r="F182">
        <v>1.4869692384922899</v>
      </c>
      <c r="G182">
        <v>48.4466890502231</v>
      </c>
      <c r="H182">
        <v>7.7567242838362693E-2</v>
      </c>
      <c r="I182">
        <v>35.551249991662999</v>
      </c>
      <c r="J182">
        <v>807.57104418350002</v>
      </c>
      <c r="K182">
        <v>8.7757545689317205</v>
      </c>
    </row>
    <row r="183" spans="2:11" x14ac:dyDescent="0.25">
      <c r="B183" s="44">
        <v>174</v>
      </c>
      <c r="C183" s="23">
        <v>7.5897888876325995E-2</v>
      </c>
      <c r="D183">
        <v>6.0694600899447899E-2</v>
      </c>
      <c r="E183">
        <v>1715.3651624312699</v>
      </c>
      <c r="F183">
        <v>1.9931452610412399</v>
      </c>
      <c r="G183">
        <v>40.307955874922598</v>
      </c>
      <c r="H183">
        <v>9.2769301010105998E-2</v>
      </c>
      <c r="I183">
        <v>42.754569335427</v>
      </c>
      <c r="J183">
        <v>540.90532283891298</v>
      </c>
      <c r="K183">
        <v>16.0218681506399</v>
      </c>
    </row>
    <row r="184" spans="2:11" x14ac:dyDescent="0.25">
      <c r="B184" s="44">
        <v>175</v>
      </c>
      <c r="C184" s="23">
        <v>6.711757743076599E-2</v>
      </c>
      <c r="D184">
        <v>5.4085280911290397E-2</v>
      </c>
      <c r="E184">
        <v>3896.2365084326898</v>
      </c>
      <c r="F184">
        <v>2.8947669987435001</v>
      </c>
      <c r="G184">
        <v>53.149288903508797</v>
      </c>
      <c r="H184">
        <v>9.3823096632292699E-2</v>
      </c>
      <c r="I184">
        <v>52.077869197661499</v>
      </c>
      <c r="J184">
        <v>462.66908053548502</v>
      </c>
      <c r="K184">
        <v>27.220487850396498</v>
      </c>
    </row>
    <row r="185" spans="2:11" x14ac:dyDescent="0.25">
      <c r="B185" s="44">
        <v>176</v>
      </c>
      <c r="C185" s="23">
        <v>8.5935440328071336E-2</v>
      </c>
      <c r="D185">
        <v>6.6439828035638401E-2</v>
      </c>
      <c r="E185">
        <v>5770.0763589225498</v>
      </c>
      <c r="F185">
        <v>3.5513699062330999</v>
      </c>
      <c r="G185">
        <v>44.408429763228398</v>
      </c>
      <c r="H185">
        <v>2.21954758949247E-2</v>
      </c>
      <c r="I185">
        <v>41.250649437745999</v>
      </c>
      <c r="J185">
        <v>1448.4037322238401</v>
      </c>
      <c r="K185">
        <v>6.0757670408156503</v>
      </c>
    </row>
    <row r="186" spans="2:11" x14ac:dyDescent="0.25">
      <c r="B186" s="44">
        <v>177</v>
      </c>
      <c r="C186" s="23">
        <v>0.10344845409339266</v>
      </c>
      <c r="D186">
        <v>0.176784862925848</v>
      </c>
      <c r="E186">
        <v>4514.1369103220804</v>
      </c>
      <c r="F186">
        <v>0.40442327864498101</v>
      </c>
      <c r="G186">
        <v>42.886189621552198</v>
      </c>
      <c r="H186">
        <v>7.4255942103549993E-2</v>
      </c>
      <c r="I186">
        <v>31.2246358845853</v>
      </c>
      <c r="J186">
        <v>1460.73417580675</v>
      </c>
      <c r="K186">
        <v>21.978482959289298</v>
      </c>
    </row>
    <row r="187" spans="2:11" x14ac:dyDescent="0.25">
      <c r="B187" s="44">
        <v>178</v>
      </c>
      <c r="C187" s="23">
        <v>6.6201697683533331E-2</v>
      </c>
      <c r="D187">
        <v>7.4105388500029609E-2</v>
      </c>
      <c r="E187">
        <v>3244.40867779154</v>
      </c>
      <c r="F187">
        <v>2.48025807160613</v>
      </c>
      <c r="G187">
        <v>38.137934722194302</v>
      </c>
      <c r="H187">
        <v>7.9603751976298695E-2</v>
      </c>
      <c r="I187">
        <v>33.024418836389799</v>
      </c>
      <c r="J187">
        <v>371.89901068408602</v>
      </c>
      <c r="K187">
        <v>21.577526916829299</v>
      </c>
    </row>
    <row r="188" spans="2:11" x14ac:dyDescent="0.25">
      <c r="B188" s="44">
        <v>179</v>
      </c>
      <c r="C188" s="23">
        <v>0.13382720706701401</v>
      </c>
      <c r="D188">
        <v>7.4577692027458106E-2</v>
      </c>
      <c r="E188">
        <v>4628.5415652244901</v>
      </c>
      <c r="F188">
        <v>1.40553983576611</v>
      </c>
      <c r="G188">
        <v>60.901222108032002</v>
      </c>
      <c r="H188">
        <v>4.13303716540993E-2</v>
      </c>
      <c r="I188">
        <v>17.828585129671701</v>
      </c>
      <c r="J188">
        <v>677.59893041232101</v>
      </c>
      <c r="K188">
        <v>31.487498597946701</v>
      </c>
    </row>
    <row r="189" spans="2:11" x14ac:dyDescent="0.25">
      <c r="B189" s="44">
        <v>180</v>
      </c>
      <c r="C189" s="23">
        <v>5.8214867653084465E-2</v>
      </c>
      <c r="D189">
        <v>3.32496334749375E-2</v>
      </c>
      <c r="E189">
        <v>4534.3228441168003</v>
      </c>
      <c r="F189">
        <v>1.19434327445532</v>
      </c>
      <c r="G189">
        <v>40.202087403620098</v>
      </c>
      <c r="H189">
        <v>6.40438412373633E-2</v>
      </c>
      <c r="I189">
        <v>29.644176131022501</v>
      </c>
      <c r="J189">
        <v>1195.8243904834501</v>
      </c>
      <c r="K189">
        <v>3.1784092455389001</v>
      </c>
    </row>
    <row r="190" spans="2:11" x14ac:dyDescent="0.25">
      <c r="B190" s="44">
        <v>181</v>
      </c>
      <c r="C190" s="23">
        <v>8.9944756257376662E-2</v>
      </c>
      <c r="D190">
        <v>0.105211189613969</v>
      </c>
      <c r="E190">
        <v>822.11226042265503</v>
      </c>
      <c r="F190">
        <v>1.0022763663148699</v>
      </c>
      <c r="G190">
        <v>42.197126637753897</v>
      </c>
      <c r="H190">
        <v>3.6003193320616002E-2</v>
      </c>
      <c r="I190">
        <v>52.600816069290701</v>
      </c>
      <c r="J190">
        <v>118.275414514621</v>
      </c>
      <c r="K190">
        <v>23.828653672113099</v>
      </c>
    </row>
    <row r="191" spans="2:11" x14ac:dyDescent="0.25">
      <c r="B191" s="44">
        <v>182</v>
      </c>
      <c r="C191" s="23">
        <v>0.2210633694376673</v>
      </c>
      <c r="D191">
        <v>6.2231141311791097E-2</v>
      </c>
      <c r="E191">
        <v>1247.0240533339399</v>
      </c>
      <c r="F191">
        <v>2.2560969463209402</v>
      </c>
      <c r="G191">
        <v>90.258045500429802</v>
      </c>
      <c r="H191">
        <v>5.16040556974433E-2</v>
      </c>
      <c r="I191">
        <v>30.138464356875598</v>
      </c>
      <c r="J191">
        <v>394.56062443295201</v>
      </c>
      <c r="K191">
        <v>8.13983902294326</v>
      </c>
    </row>
    <row r="192" spans="2:11" x14ac:dyDescent="0.25">
      <c r="B192" s="44">
        <v>183</v>
      </c>
      <c r="C192" s="23">
        <v>9.2637305995858649E-2</v>
      </c>
      <c r="D192">
        <v>5.6510212372812806E-2</v>
      </c>
      <c r="E192">
        <v>4653.5261936249899</v>
      </c>
      <c r="F192">
        <v>0.77165422424524799</v>
      </c>
      <c r="G192">
        <v>34.337132233434502</v>
      </c>
      <c r="H192">
        <v>7.9352513845882697E-2</v>
      </c>
      <c r="I192">
        <v>28.1195353599383</v>
      </c>
      <c r="J192">
        <v>1019.0281378849101</v>
      </c>
      <c r="K192">
        <v>26.615055911451101</v>
      </c>
    </row>
    <row r="193" spans="2:11" x14ac:dyDescent="0.25">
      <c r="B193" s="44">
        <v>184</v>
      </c>
      <c r="C193" s="23">
        <v>0.14546504334079999</v>
      </c>
      <c r="D193">
        <v>9.0932402738745005E-2</v>
      </c>
      <c r="E193">
        <v>3874.4385374887502</v>
      </c>
      <c r="F193">
        <v>1.5791762025967599</v>
      </c>
      <c r="G193">
        <v>50.438542968508102</v>
      </c>
      <c r="H193">
        <v>2.3810765400143999E-2</v>
      </c>
      <c r="I193">
        <v>39.441711592229503</v>
      </c>
      <c r="J193">
        <v>486.32762794119299</v>
      </c>
      <c r="K193">
        <v>22.3246956967829</v>
      </c>
    </row>
    <row r="194" spans="2:11" x14ac:dyDescent="0.25">
      <c r="B194" s="44">
        <v>185</v>
      </c>
      <c r="C194" s="23">
        <v>0.21643268157157464</v>
      </c>
      <c r="D194">
        <v>3.7543459521307401E-2</v>
      </c>
      <c r="E194">
        <v>1149.54815655682</v>
      </c>
      <c r="F194">
        <v>0.98799935497840996</v>
      </c>
      <c r="G194">
        <v>52.431930182311397</v>
      </c>
      <c r="H194">
        <v>0.18719291170640701</v>
      </c>
      <c r="I194">
        <v>28.976653637660998</v>
      </c>
      <c r="J194">
        <v>832.09432824240605</v>
      </c>
      <c r="K194">
        <v>33.289159502965603</v>
      </c>
    </row>
    <row r="195" spans="2:11" x14ac:dyDescent="0.25">
      <c r="B195" s="44">
        <v>186</v>
      </c>
      <c r="C195" s="23">
        <v>0.13048418707332798</v>
      </c>
      <c r="D195">
        <v>5.4074333206880196E-2</v>
      </c>
      <c r="E195">
        <v>4608.7143454217303</v>
      </c>
      <c r="F195">
        <v>1.57273780658635</v>
      </c>
      <c r="G195">
        <v>50.120225779615602</v>
      </c>
      <c r="H195">
        <v>0.16682087609757901</v>
      </c>
      <c r="I195">
        <v>22.718759358957801</v>
      </c>
      <c r="J195">
        <v>414.39067774462899</v>
      </c>
      <c r="K195">
        <v>6.94874122447019</v>
      </c>
    </row>
    <row r="196" spans="2:11" x14ac:dyDescent="0.25">
      <c r="B196" s="44">
        <v>187</v>
      </c>
      <c r="C196" s="23">
        <v>0.15197421622359999</v>
      </c>
      <c r="D196">
        <v>3.4855522016437705E-2</v>
      </c>
      <c r="E196">
        <v>6806.7072415176999</v>
      </c>
      <c r="F196">
        <v>4.1272636307196597</v>
      </c>
      <c r="G196">
        <v>45.4232405505402</v>
      </c>
      <c r="H196">
        <v>0.110609641113367</v>
      </c>
      <c r="I196">
        <v>23.6141063447904</v>
      </c>
      <c r="J196">
        <v>1035.0115037646201</v>
      </c>
      <c r="K196">
        <v>5.2429080107660004</v>
      </c>
    </row>
    <row r="197" spans="2:11" x14ac:dyDescent="0.25">
      <c r="B197" s="44">
        <v>188</v>
      </c>
      <c r="C197" s="23">
        <v>0.11744056578728868</v>
      </c>
      <c r="D197">
        <v>4.9199229145454805E-2</v>
      </c>
      <c r="E197">
        <v>3602.9769135896199</v>
      </c>
      <c r="F197">
        <v>1.1083243337646</v>
      </c>
      <c r="G197">
        <v>37.601889386002803</v>
      </c>
      <c r="H197">
        <v>9.5073230371357301E-2</v>
      </c>
      <c r="I197">
        <v>42.631792571557199</v>
      </c>
      <c r="J197">
        <v>613.89925441886203</v>
      </c>
      <c r="K197">
        <v>3.6044427972671498</v>
      </c>
    </row>
    <row r="198" spans="2:11" x14ac:dyDescent="0.25">
      <c r="B198" s="44">
        <v>189</v>
      </c>
      <c r="C198" s="23">
        <v>6.7516835631959329E-2</v>
      </c>
      <c r="D198">
        <v>5.3750230992139901E-2</v>
      </c>
      <c r="E198">
        <v>2255.1898574533302</v>
      </c>
      <c r="F198">
        <v>1.81407704595717</v>
      </c>
      <c r="G198">
        <v>41.5026545755033</v>
      </c>
      <c r="H198">
        <v>5.1155729025690003E-2</v>
      </c>
      <c r="I198">
        <v>27.503846175022201</v>
      </c>
      <c r="J198">
        <v>375.94056314070002</v>
      </c>
      <c r="K198">
        <v>13.8355761696548</v>
      </c>
    </row>
    <row r="199" spans="2:11" x14ac:dyDescent="0.25">
      <c r="B199" s="44">
        <v>190</v>
      </c>
      <c r="C199" s="23">
        <v>8.460540300986133E-2</v>
      </c>
      <c r="D199">
        <v>8.0840238851251495E-2</v>
      </c>
      <c r="E199">
        <v>3218.6096640516498</v>
      </c>
      <c r="F199">
        <v>2.58753982487629</v>
      </c>
      <c r="G199">
        <v>68.916040009022097</v>
      </c>
      <c r="H199">
        <v>3.8406271371071998E-2</v>
      </c>
      <c r="I199">
        <v>17.0272036315619</v>
      </c>
      <c r="J199">
        <v>513.85299140379004</v>
      </c>
      <c r="K199">
        <v>22.695112216345802</v>
      </c>
    </row>
    <row r="200" spans="2:11" x14ac:dyDescent="0.25">
      <c r="B200" s="44">
        <v>191</v>
      </c>
      <c r="C200" s="23">
        <v>5.7420770291768869E-2</v>
      </c>
      <c r="D200">
        <v>5.6235073816125303E-2</v>
      </c>
      <c r="E200">
        <v>2718.6808484687799</v>
      </c>
      <c r="F200">
        <v>0.64071856303194596</v>
      </c>
      <c r="G200">
        <v>62.419208067954898</v>
      </c>
      <c r="H200">
        <v>0.109023308603467</v>
      </c>
      <c r="I200">
        <v>48.516639675489103</v>
      </c>
      <c r="J200">
        <v>693.36918103271705</v>
      </c>
      <c r="K200">
        <v>11.955245784073201</v>
      </c>
    </row>
    <row r="201" spans="2:11" x14ac:dyDescent="0.25">
      <c r="B201" s="44">
        <v>192</v>
      </c>
      <c r="C201" s="23">
        <v>9.1298132009406008E-2</v>
      </c>
      <c r="D201">
        <v>6.2480980991050102E-2</v>
      </c>
      <c r="E201">
        <v>7459.0514757356304</v>
      </c>
      <c r="F201">
        <v>7.8607396817907302</v>
      </c>
      <c r="G201">
        <v>33.524205580897103</v>
      </c>
      <c r="H201">
        <v>1.6452223682637299E-2</v>
      </c>
      <c r="I201">
        <v>20.9890735589365</v>
      </c>
      <c r="J201">
        <v>1451.21292273059</v>
      </c>
      <c r="K201">
        <v>16.177348888308401</v>
      </c>
    </row>
    <row r="202" spans="2:11" x14ac:dyDescent="0.25">
      <c r="B202" s="44">
        <v>193</v>
      </c>
      <c r="C202" s="23">
        <v>5.6494575293902199E-2</v>
      </c>
      <c r="D202">
        <v>3.1873938237034098E-2</v>
      </c>
      <c r="E202">
        <v>3450.4288241652498</v>
      </c>
      <c r="F202">
        <v>2.6939777012522002</v>
      </c>
      <c r="G202">
        <v>58.315003339518199</v>
      </c>
      <c r="H202">
        <v>1.74816687686805E-2</v>
      </c>
      <c r="I202">
        <v>30.802406030582201</v>
      </c>
      <c r="J202">
        <v>359.21708222272503</v>
      </c>
      <c r="K202">
        <v>7.1051090241496198</v>
      </c>
    </row>
    <row r="203" spans="2:11" x14ac:dyDescent="0.25">
      <c r="B203" s="44">
        <v>194</v>
      </c>
      <c r="C203" s="23">
        <v>0.19628674649540734</v>
      </c>
      <c r="D203">
        <v>4.4049180965109597E-2</v>
      </c>
      <c r="E203">
        <v>2380.6106086029999</v>
      </c>
      <c r="F203">
        <v>0.54842704920024099</v>
      </c>
      <c r="G203">
        <v>71.242044846992897</v>
      </c>
      <c r="H203">
        <v>6.2612000696601305E-2</v>
      </c>
      <c r="I203">
        <v>48.975851838188198</v>
      </c>
      <c r="J203">
        <v>1517.1957196967901</v>
      </c>
      <c r="K203">
        <v>17.557600726046299</v>
      </c>
    </row>
    <row r="204" spans="2:11" x14ac:dyDescent="0.25">
      <c r="B204" s="44">
        <v>195</v>
      </c>
      <c r="C204" s="23">
        <v>4.6709738413498667E-2</v>
      </c>
      <c r="D204">
        <v>3.8105355240198202E-2</v>
      </c>
      <c r="E204">
        <v>5584.2385997471101</v>
      </c>
      <c r="F204">
        <v>1.8541380231053</v>
      </c>
      <c r="G204">
        <v>49.8336718649714</v>
      </c>
      <c r="H204">
        <v>2.8839104461714699E-2</v>
      </c>
      <c r="I204">
        <v>32.230222381419601</v>
      </c>
      <c r="J204">
        <v>2309.0064970079202</v>
      </c>
      <c r="K204">
        <v>8.2170105850180999</v>
      </c>
    </row>
    <row r="205" spans="2:11" x14ac:dyDescent="0.25">
      <c r="B205" s="44">
        <v>196</v>
      </c>
      <c r="C205" s="23">
        <v>0.120098656507378</v>
      </c>
      <c r="D205">
        <v>6.0761071773517104E-2</v>
      </c>
      <c r="E205">
        <v>1583.6834028103599</v>
      </c>
      <c r="F205">
        <v>1.0516037375710101</v>
      </c>
      <c r="G205">
        <v>56.472926933640402</v>
      </c>
      <c r="H205">
        <v>4.9107129221743297E-2</v>
      </c>
      <c r="I205">
        <v>33.011846051158301</v>
      </c>
      <c r="J205">
        <v>560.17743864547595</v>
      </c>
      <c r="K205">
        <v>11.873899303100201</v>
      </c>
    </row>
    <row r="206" spans="2:11" x14ac:dyDescent="0.25">
      <c r="B206" s="44">
        <v>197</v>
      </c>
      <c r="C206" s="23">
        <v>0.17702598099673467</v>
      </c>
      <c r="D206">
        <v>6.3994162185226008E-2</v>
      </c>
      <c r="E206">
        <v>1797.2549197701701</v>
      </c>
      <c r="F206">
        <v>1.72783448331064</v>
      </c>
      <c r="G206">
        <v>49.996880874751298</v>
      </c>
      <c r="H206">
        <v>6.7021481476215297E-2</v>
      </c>
      <c r="I206">
        <v>22.330313234328202</v>
      </c>
      <c r="J206">
        <v>1073.87466618908</v>
      </c>
      <c r="K206">
        <v>0.95878633239149802</v>
      </c>
    </row>
    <row r="207" spans="2:11" x14ac:dyDescent="0.25">
      <c r="B207" s="44">
        <v>198</v>
      </c>
      <c r="C207" s="23">
        <v>0.15090524795213334</v>
      </c>
      <c r="D207">
        <v>4.2463073352977401E-2</v>
      </c>
      <c r="E207">
        <v>8571.8238711618505</v>
      </c>
      <c r="F207">
        <v>1.2549590205790699</v>
      </c>
      <c r="G207">
        <v>64.862151320257993</v>
      </c>
      <c r="H207">
        <v>3.6742748593951997E-2</v>
      </c>
      <c r="I207">
        <v>36.087435930430097</v>
      </c>
      <c r="J207">
        <v>1364.0759200986199</v>
      </c>
      <c r="K207">
        <v>2.6888922992087601</v>
      </c>
    </row>
    <row r="208" spans="2:11" x14ac:dyDescent="0.25">
      <c r="B208" s="44">
        <v>199</v>
      </c>
      <c r="C208" s="23">
        <v>0.10161727441082066</v>
      </c>
      <c r="D208">
        <v>0.120788682038628</v>
      </c>
      <c r="E208">
        <v>1520.10906662966</v>
      </c>
      <c r="F208">
        <v>0.73953636428217595</v>
      </c>
      <c r="G208">
        <v>58.762946809848302</v>
      </c>
      <c r="H208">
        <v>2.5059901705129301E-2</v>
      </c>
      <c r="I208">
        <v>53.255611185551302</v>
      </c>
      <c r="J208">
        <v>2094.5036130521598</v>
      </c>
      <c r="K208">
        <v>5.2270930122906298</v>
      </c>
    </row>
    <row r="209" spans="2:11" x14ac:dyDescent="0.25">
      <c r="B209" s="44">
        <v>200</v>
      </c>
      <c r="C209" s="23">
        <v>6.226862837428887E-2</v>
      </c>
      <c r="D209">
        <v>0.114640270598084</v>
      </c>
      <c r="E209">
        <v>5619.3200848512397</v>
      </c>
      <c r="F209">
        <v>1.8386587327194299</v>
      </c>
      <c r="G209">
        <v>52.742473466946201</v>
      </c>
      <c r="H209">
        <v>0.100624787981754</v>
      </c>
      <c r="I209">
        <v>16.3342351354671</v>
      </c>
      <c r="J209">
        <v>264.94506806585002</v>
      </c>
      <c r="K209">
        <v>3.7097469747307499</v>
      </c>
    </row>
    <row r="210" spans="2:11" x14ac:dyDescent="0.25">
      <c r="B210" s="44">
        <v>201</v>
      </c>
      <c r="C210" s="23">
        <v>0.14308824783813334</v>
      </c>
      <c r="D210">
        <v>4.4626480541604202E-2</v>
      </c>
      <c r="E210">
        <v>4047.3059764987402</v>
      </c>
      <c r="F210">
        <v>2.2736935632853998</v>
      </c>
      <c r="G210">
        <v>45.8932279576212</v>
      </c>
      <c r="H210">
        <v>2.0208004216742799E-2</v>
      </c>
      <c r="I210">
        <v>47.158114063570203</v>
      </c>
      <c r="J210">
        <v>258.71694564709099</v>
      </c>
      <c r="K210">
        <v>14.509347336813899</v>
      </c>
    </row>
    <row r="211" spans="2:11" x14ac:dyDescent="0.25">
      <c r="B211" s="44">
        <v>202</v>
      </c>
      <c r="C211" s="23">
        <v>7.5342021028119988E-2</v>
      </c>
      <c r="D211">
        <v>8.0531379267534106E-2</v>
      </c>
      <c r="E211">
        <v>4655.2674410784502</v>
      </c>
      <c r="F211">
        <v>1.8568423618791401</v>
      </c>
      <c r="G211">
        <v>37.951710484961303</v>
      </c>
      <c r="H211">
        <v>1.97192569617907E-2</v>
      </c>
      <c r="I211">
        <v>28.557508577336801</v>
      </c>
      <c r="J211">
        <v>343.30836761828402</v>
      </c>
      <c r="K211">
        <v>8.6269299423427697</v>
      </c>
    </row>
    <row r="212" spans="2:11" x14ac:dyDescent="0.25">
      <c r="B212" s="44">
        <v>203</v>
      </c>
      <c r="C212" s="23">
        <v>8.4561316897729999E-2</v>
      </c>
      <c r="D212">
        <v>3.6777402262211101E-2</v>
      </c>
      <c r="E212">
        <v>6188.0205197775404</v>
      </c>
      <c r="F212">
        <v>4.0462284963921897</v>
      </c>
      <c r="G212">
        <v>40.090531239195201</v>
      </c>
      <c r="H212">
        <v>2.5702889171893301E-2</v>
      </c>
      <c r="I212">
        <v>19.755005015195099</v>
      </c>
      <c r="J212">
        <v>877.97590174136201</v>
      </c>
      <c r="K212">
        <v>30.931934027456101</v>
      </c>
    </row>
    <row r="213" spans="2:11" x14ac:dyDescent="0.25">
      <c r="B213" s="44">
        <v>204</v>
      </c>
      <c r="C213" s="23">
        <v>9.5961355198122669E-2</v>
      </c>
      <c r="D213">
        <v>8.3060687759377305E-2</v>
      </c>
      <c r="E213">
        <v>4722.6642222754499</v>
      </c>
      <c r="F213">
        <v>1.62576910606134</v>
      </c>
      <c r="G213">
        <v>53.339305241050397</v>
      </c>
      <c r="H213">
        <v>4.01224479862533E-2</v>
      </c>
      <c r="I213">
        <v>18.162159674731502</v>
      </c>
      <c r="J213">
        <v>441.58234063501902</v>
      </c>
      <c r="K213">
        <v>10.622016760667</v>
      </c>
    </row>
    <row r="214" spans="2:11" x14ac:dyDescent="0.25">
      <c r="B214" s="44">
        <v>205</v>
      </c>
      <c r="C214" s="23">
        <v>2.2614740390502198E-2</v>
      </c>
      <c r="D214">
        <v>6.9074954173138595E-2</v>
      </c>
      <c r="E214">
        <v>4727.9125073110699</v>
      </c>
      <c r="F214">
        <v>0.76385894088290096</v>
      </c>
      <c r="G214">
        <v>37.030522746658399</v>
      </c>
      <c r="H214">
        <v>3.7601864480688002E-2</v>
      </c>
      <c r="I214">
        <v>37.157175965629797</v>
      </c>
      <c r="J214">
        <v>113.18806545067299</v>
      </c>
      <c r="K214">
        <v>16.739339833486</v>
      </c>
    </row>
    <row r="215" spans="2:11" x14ac:dyDescent="0.25">
      <c r="B215" s="44">
        <v>206</v>
      </c>
      <c r="C215" s="23">
        <v>0.15450335333573334</v>
      </c>
      <c r="D215">
        <v>3.7750060237868706E-2</v>
      </c>
      <c r="E215">
        <v>2646.9843346780999</v>
      </c>
      <c r="F215">
        <v>1.41248164839813</v>
      </c>
      <c r="G215">
        <v>43.506780381628701</v>
      </c>
      <c r="H215">
        <v>7.3291671210552703E-2</v>
      </c>
      <c r="I215">
        <v>32.484599880002001</v>
      </c>
      <c r="J215">
        <v>829.73980361469796</v>
      </c>
      <c r="K215">
        <v>24.228912278611801</v>
      </c>
    </row>
    <row r="216" spans="2:11" x14ac:dyDescent="0.25">
      <c r="B216" s="44">
        <v>207</v>
      </c>
      <c r="C216" s="23">
        <v>3.8694897820386133E-2</v>
      </c>
      <c r="D216">
        <v>3.6536518824736706E-2</v>
      </c>
      <c r="E216">
        <v>4419.8714640283797</v>
      </c>
      <c r="F216">
        <v>1.0941847937691001</v>
      </c>
      <c r="G216">
        <v>60.9270275538533</v>
      </c>
      <c r="H216">
        <v>4.45631519007747E-2</v>
      </c>
      <c r="I216">
        <v>33.904360436738003</v>
      </c>
      <c r="J216">
        <v>1263.3198573050299</v>
      </c>
      <c r="K216">
        <v>8.5164983898096605</v>
      </c>
    </row>
    <row r="217" spans="2:11" x14ac:dyDescent="0.25">
      <c r="B217" s="44">
        <v>208</v>
      </c>
      <c r="C217" s="23">
        <v>7.834972223251932E-2</v>
      </c>
      <c r="D217">
        <v>6.2688921847312701E-2</v>
      </c>
      <c r="E217">
        <v>3129.1280037322399</v>
      </c>
      <c r="F217">
        <v>1.7751340939282501</v>
      </c>
      <c r="G217">
        <v>67.535779438365594</v>
      </c>
      <c r="H217">
        <v>8.9035121698333303E-3</v>
      </c>
      <c r="I217">
        <v>34.761007872928403</v>
      </c>
      <c r="J217">
        <v>169.418874837912</v>
      </c>
      <c r="K217">
        <v>4.3337805643619696</v>
      </c>
    </row>
    <row r="218" spans="2:11" x14ac:dyDescent="0.25">
      <c r="B218" s="44">
        <v>209</v>
      </c>
      <c r="C218" s="23">
        <v>7.3026746511431997E-2</v>
      </c>
      <c r="D218">
        <v>9.5096205090568611E-2</v>
      </c>
      <c r="E218">
        <v>4848.5282869471203</v>
      </c>
      <c r="F218">
        <v>0.73180114822622899</v>
      </c>
      <c r="G218">
        <v>39.787163290113398</v>
      </c>
      <c r="H218">
        <v>8.1644410862746694E-2</v>
      </c>
      <c r="I218">
        <v>30.7722123648016</v>
      </c>
      <c r="J218">
        <v>995.84094763113796</v>
      </c>
      <c r="K218">
        <v>22.8741046390059</v>
      </c>
    </row>
    <row r="219" spans="2:11" x14ac:dyDescent="0.25">
      <c r="B219" s="44">
        <v>210</v>
      </c>
      <c r="C219" s="23">
        <v>0.11706090292239998</v>
      </c>
      <c r="D219">
        <v>8.5022946988454293E-2</v>
      </c>
      <c r="E219">
        <v>3928.8432998205299</v>
      </c>
      <c r="F219">
        <v>2.1614153174051798</v>
      </c>
      <c r="G219">
        <v>89.929564926211597</v>
      </c>
      <c r="H219">
        <v>4.7564264344035302E-2</v>
      </c>
      <c r="I219">
        <v>24.052790368698599</v>
      </c>
      <c r="J219">
        <v>1081.0464438859101</v>
      </c>
      <c r="K219">
        <v>7.41461503073947</v>
      </c>
    </row>
    <row r="220" spans="2:11" x14ac:dyDescent="0.25">
      <c r="B220" s="44">
        <v>211</v>
      </c>
      <c r="C220" s="23">
        <v>5.9514323194595528E-2</v>
      </c>
      <c r="D220">
        <v>5.4281738352527302E-2</v>
      </c>
      <c r="E220">
        <v>3277.1024163069201</v>
      </c>
      <c r="F220">
        <v>3.80308952411806</v>
      </c>
      <c r="G220">
        <v>43.101273039088902</v>
      </c>
      <c r="H220">
        <v>3.3850865158041303E-2</v>
      </c>
      <c r="I220">
        <v>20.015687198539201</v>
      </c>
      <c r="J220">
        <v>1165.3600827134201</v>
      </c>
      <c r="K220">
        <v>6.5706504245465496</v>
      </c>
    </row>
    <row r="221" spans="2:11" x14ac:dyDescent="0.25">
      <c r="B221" s="44">
        <v>212</v>
      </c>
      <c r="C221" s="23">
        <v>4.6382573549271125E-2</v>
      </c>
      <c r="D221">
        <v>5.6980516696388199E-2</v>
      </c>
      <c r="E221">
        <v>1039.4641298157001</v>
      </c>
      <c r="F221">
        <v>1.3400614368391199</v>
      </c>
      <c r="G221">
        <v>36.829976492268997</v>
      </c>
      <c r="H221">
        <v>7.4477231387442E-2</v>
      </c>
      <c r="I221">
        <v>26.639766153899199</v>
      </c>
      <c r="J221">
        <v>10.298803257282801</v>
      </c>
      <c r="K221">
        <v>29.554543667756899</v>
      </c>
    </row>
    <row r="222" spans="2:11" x14ac:dyDescent="0.25">
      <c r="B222" s="44">
        <v>213</v>
      </c>
      <c r="C222" s="23">
        <v>3.7977083246409464E-2</v>
      </c>
      <c r="D222">
        <v>6.7817478516287499E-2</v>
      </c>
      <c r="E222">
        <v>5871.1140358599496</v>
      </c>
      <c r="F222">
        <v>2.6355441253559699</v>
      </c>
      <c r="G222">
        <v>37.7215049592536</v>
      </c>
      <c r="H222">
        <v>6.7843624721373993E-2</v>
      </c>
      <c r="I222">
        <v>44.154886959028403</v>
      </c>
      <c r="J222">
        <v>505.23944011257498</v>
      </c>
      <c r="K222">
        <v>9.5393261515169208</v>
      </c>
    </row>
    <row r="223" spans="2:11" x14ac:dyDescent="0.25">
      <c r="B223" s="44">
        <v>214</v>
      </c>
      <c r="C223" s="23">
        <v>0.15910638524784398</v>
      </c>
      <c r="D223">
        <v>7.6059750802121004E-2</v>
      </c>
      <c r="E223">
        <v>3922.5117538689901</v>
      </c>
      <c r="F223">
        <v>1.82085225464538</v>
      </c>
      <c r="G223">
        <v>48.124278172415202</v>
      </c>
      <c r="H223">
        <v>8.3483987321693303E-3</v>
      </c>
      <c r="I223">
        <v>28.3978570473645</v>
      </c>
      <c r="J223">
        <v>1387.7541311979101</v>
      </c>
      <c r="K223">
        <v>16.140624903288899</v>
      </c>
    </row>
    <row r="224" spans="2:11" x14ac:dyDescent="0.25">
      <c r="B224" s="44">
        <v>215</v>
      </c>
      <c r="C224" s="23">
        <v>9.7318382762552669E-2</v>
      </c>
      <c r="D224">
        <v>8.7094737491233212E-2</v>
      </c>
      <c r="E224">
        <v>4921.3980443160599</v>
      </c>
      <c r="F224">
        <v>0.83292664490978896</v>
      </c>
      <c r="G224">
        <v>68.848892809237896</v>
      </c>
      <c r="H224">
        <v>5.0296769274692697E-2</v>
      </c>
      <c r="I224">
        <v>20.384843622028999</v>
      </c>
      <c r="J224">
        <v>11.645865770447401</v>
      </c>
      <c r="K224">
        <v>6.2445064050119603</v>
      </c>
    </row>
    <row r="225" spans="2:11" x14ac:dyDescent="0.25">
      <c r="B225" s="44">
        <v>216</v>
      </c>
      <c r="C225" s="23">
        <v>2.0796038733596464E-2</v>
      </c>
      <c r="D225">
        <v>6.23746493893804E-2</v>
      </c>
      <c r="E225">
        <v>2707.72450301361</v>
      </c>
      <c r="F225">
        <v>1.31676888159057</v>
      </c>
      <c r="G225">
        <v>78.946427201981507</v>
      </c>
      <c r="H225">
        <v>5.7877891911733301E-2</v>
      </c>
      <c r="I225">
        <v>33.7447798051329</v>
      </c>
      <c r="J225">
        <v>856.86919795781296</v>
      </c>
      <c r="K225">
        <v>33.009741527733397</v>
      </c>
    </row>
    <row r="226" spans="2:11" x14ac:dyDescent="0.25">
      <c r="B226" s="44">
        <v>217</v>
      </c>
      <c r="C226" s="23">
        <v>3.9869303277552795E-2</v>
      </c>
      <c r="D226">
        <v>6.05921781040566E-2</v>
      </c>
      <c r="E226">
        <v>5954.4745962009201</v>
      </c>
      <c r="F226">
        <v>1.24637489083671</v>
      </c>
      <c r="G226">
        <v>37.459410806764097</v>
      </c>
      <c r="H226">
        <v>3.4641095503714699E-2</v>
      </c>
      <c r="I226">
        <v>47.3993927593461</v>
      </c>
      <c r="J226">
        <v>449.52400056860102</v>
      </c>
      <c r="K226">
        <v>3.7243530674826002</v>
      </c>
    </row>
    <row r="227" spans="2:11" x14ac:dyDescent="0.25">
      <c r="B227" s="44">
        <v>218</v>
      </c>
      <c r="C227" s="23">
        <v>0.17802652928699331</v>
      </c>
      <c r="D227">
        <v>0.141659960808281</v>
      </c>
      <c r="E227">
        <v>1460.0189986304399</v>
      </c>
      <c r="F227">
        <v>1.36223935265811</v>
      </c>
      <c r="G227">
        <v>47.0760813472343</v>
      </c>
      <c r="H227">
        <v>5.6039472949637299E-2</v>
      </c>
      <c r="I227">
        <v>35.651878750069699</v>
      </c>
      <c r="J227">
        <v>1633.75764481495</v>
      </c>
      <c r="K227">
        <v>18.747884362774801</v>
      </c>
    </row>
    <row r="228" spans="2:11" x14ac:dyDescent="0.25">
      <c r="B228" s="44">
        <v>219</v>
      </c>
      <c r="C228" s="23">
        <v>3.7020577081482466E-2</v>
      </c>
      <c r="D228">
        <v>3.70857067838435E-2</v>
      </c>
      <c r="E228">
        <v>6211.2157082776803</v>
      </c>
      <c r="F228">
        <v>2.30888547892053</v>
      </c>
      <c r="G228">
        <v>51.659912758113101</v>
      </c>
      <c r="H228">
        <v>3.0440368451703999E-2</v>
      </c>
      <c r="I228">
        <v>63.805494134740897</v>
      </c>
      <c r="J228">
        <v>224.843115343818</v>
      </c>
      <c r="K228">
        <v>23.903158575344801</v>
      </c>
    </row>
    <row r="229" spans="2:11" x14ac:dyDescent="0.25">
      <c r="B229" s="44">
        <v>220</v>
      </c>
      <c r="C229" s="23">
        <v>7.5542041602091325E-2</v>
      </c>
      <c r="D229">
        <v>4.5622732518997899E-2</v>
      </c>
      <c r="E229">
        <v>3799.6650101953901</v>
      </c>
      <c r="F229">
        <v>0.51653620514708698</v>
      </c>
      <c r="G229">
        <v>47.7203490862791</v>
      </c>
      <c r="H229">
        <v>0.111684685002667</v>
      </c>
      <c r="I229">
        <v>20.447956397350001</v>
      </c>
      <c r="J229">
        <v>299.05933208021702</v>
      </c>
      <c r="K229">
        <v>17.830919625095198</v>
      </c>
    </row>
    <row r="230" spans="2:11" x14ac:dyDescent="0.25">
      <c r="B230" s="44">
        <v>221</v>
      </c>
      <c r="C230" s="23">
        <v>4.1359566141867268E-2</v>
      </c>
      <c r="D230">
        <v>4.1229259454947605E-2</v>
      </c>
      <c r="E230">
        <v>4735.1365403127302</v>
      </c>
      <c r="F230">
        <v>0.92939846030320294</v>
      </c>
      <c r="G230">
        <v>40.262036675399102</v>
      </c>
      <c r="H230">
        <v>8.8511063080456698E-2</v>
      </c>
      <c r="I230">
        <v>48.795714175988103</v>
      </c>
      <c r="J230">
        <v>293.32728872184703</v>
      </c>
      <c r="K230">
        <v>12.1848789595147</v>
      </c>
    </row>
    <row r="231" spans="2:11" x14ac:dyDescent="0.25">
      <c r="B231" s="44">
        <v>222</v>
      </c>
      <c r="C231" s="23">
        <v>6.6879955662184659E-2</v>
      </c>
      <c r="D231">
        <v>8.0485813333574796E-2</v>
      </c>
      <c r="E231">
        <v>6424.0624440359597</v>
      </c>
      <c r="F231">
        <v>1.7666346722748001</v>
      </c>
      <c r="G231">
        <v>36.950422627518002</v>
      </c>
      <c r="H231">
        <v>9.77073906268527E-2</v>
      </c>
      <c r="I231">
        <v>41.5183300409659</v>
      </c>
      <c r="J231">
        <v>1726.63027829048</v>
      </c>
      <c r="K231">
        <v>10.982999663528201</v>
      </c>
    </row>
    <row r="232" spans="2:11" x14ac:dyDescent="0.25">
      <c r="B232" s="44">
        <v>223</v>
      </c>
      <c r="C232" s="23">
        <v>6.5511837292644454E-2</v>
      </c>
      <c r="D232">
        <v>5.6198725456679199E-2</v>
      </c>
      <c r="E232">
        <v>1615.97490271532</v>
      </c>
      <c r="F232">
        <v>1.8013462400526199</v>
      </c>
      <c r="G232">
        <v>47.4226537609145</v>
      </c>
      <c r="H232">
        <v>7.0697710554301296E-2</v>
      </c>
      <c r="I232">
        <v>42.781132341844298</v>
      </c>
      <c r="J232">
        <v>1439.069248736</v>
      </c>
      <c r="K232">
        <v>25.271286809049801</v>
      </c>
    </row>
    <row r="233" spans="2:11" x14ac:dyDescent="0.25">
      <c r="B233" s="44">
        <v>224</v>
      </c>
      <c r="C233" s="23">
        <v>7.4945148679684659E-2</v>
      </c>
      <c r="D233">
        <v>8.2535340581494296E-2</v>
      </c>
      <c r="E233">
        <v>3911.9228225189199</v>
      </c>
      <c r="F233">
        <v>1.04779783609109</v>
      </c>
      <c r="G233">
        <v>44.020059971239</v>
      </c>
      <c r="H233">
        <v>2.55817735067293E-2</v>
      </c>
      <c r="I233">
        <v>34.2592254833921</v>
      </c>
      <c r="J233">
        <v>1441.2945180454301</v>
      </c>
      <c r="K233">
        <v>19.349896885985299</v>
      </c>
    </row>
    <row r="234" spans="2:11" x14ac:dyDescent="0.25">
      <c r="B234" s="44">
        <v>225</v>
      </c>
      <c r="C234" s="23">
        <v>7.8581597430385994E-2</v>
      </c>
      <c r="D234">
        <v>5.6558263931516403E-2</v>
      </c>
      <c r="E234">
        <v>2244.1987484513502</v>
      </c>
      <c r="F234">
        <v>1.9379625791372499</v>
      </c>
      <c r="G234">
        <v>68.223678803877405</v>
      </c>
      <c r="H234">
        <v>2.2239813307754E-2</v>
      </c>
      <c r="I234">
        <v>45.573189603541799</v>
      </c>
      <c r="J234">
        <v>1527.69630772902</v>
      </c>
      <c r="K234">
        <v>33.873569931641399</v>
      </c>
    </row>
    <row r="235" spans="2:11" x14ac:dyDescent="0.25">
      <c r="B235" s="44">
        <v>226</v>
      </c>
      <c r="C235" s="23">
        <v>5.3048250593828464E-2</v>
      </c>
      <c r="D235">
        <v>3.7248615751539295E-2</v>
      </c>
      <c r="E235">
        <v>6818.79907508411</v>
      </c>
      <c r="F235">
        <v>1.1233172109395999</v>
      </c>
      <c r="G235">
        <v>42.086560638556797</v>
      </c>
      <c r="H235">
        <v>0.113973369945367</v>
      </c>
      <c r="I235">
        <v>33.664154120152197</v>
      </c>
      <c r="J235">
        <v>238.34637224977601</v>
      </c>
      <c r="K235">
        <v>7.3949398440090404</v>
      </c>
    </row>
    <row r="236" spans="2:11" x14ac:dyDescent="0.25">
      <c r="B236" s="44">
        <v>227</v>
      </c>
      <c r="C236" s="23">
        <v>0.128573930075712</v>
      </c>
      <c r="D236">
        <v>3.0580554599202101E-2</v>
      </c>
      <c r="E236">
        <v>1109.3685459544899</v>
      </c>
      <c r="F236">
        <v>1.1496679844522999</v>
      </c>
      <c r="G236">
        <v>37.901994227148002</v>
      </c>
      <c r="H236">
        <v>8.9516376357426694E-2</v>
      </c>
      <c r="I236">
        <v>34.826825811259397</v>
      </c>
      <c r="J236">
        <v>772.25080066853695</v>
      </c>
      <c r="K236">
        <v>25.2823856371872</v>
      </c>
    </row>
    <row r="237" spans="2:11" x14ac:dyDescent="0.25">
      <c r="B237" s="44">
        <v>228</v>
      </c>
      <c r="C237" s="23">
        <v>1.8384333372584466E-2</v>
      </c>
      <c r="D237">
        <v>4.7482468963040002E-2</v>
      </c>
      <c r="E237">
        <v>3375.6033054773602</v>
      </c>
      <c r="F237">
        <v>0.43547286226766002</v>
      </c>
      <c r="G237">
        <v>35.665910454690099</v>
      </c>
      <c r="H237">
        <v>8.5729986603398006E-2</v>
      </c>
      <c r="I237">
        <v>12.9835978009577</v>
      </c>
      <c r="J237">
        <v>1806.11814382175</v>
      </c>
      <c r="K237">
        <v>25.4919188587183</v>
      </c>
    </row>
    <row r="238" spans="2:11" x14ac:dyDescent="0.25">
      <c r="B238" s="44">
        <v>229</v>
      </c>
      <c r="C238" s="23">
        <v>0.15113777375240001</v>
      </c>
      <c r="D238">
        <v>5.2389550766493598E-2</v>
      </c>
      <c r="E238">
        <v>2441.41760828721</v>
      </c>
      <c r="F238">
        <v>0.762782652665984</v>
      </c>
      <c r="G238">
        <v>76.221750234168198</v>
      </c>
      <c r="H238">
        <v>3.8999049196047297E-2</v>
      </c>
      <c r="I238">
        <v>25.8528471120296</v>
      </c>
      <c r="J238">
        <v>578.20227074107299</v>
      </c>
      <c r="K238">
        <v>16.0641657837506</v>
      </c>
    </row>
    <row r="239" spans="2:11" x14ac:dyDescent="0.25">
      <c r="B239" s="44">
        <v>230</v>
      </c>
      <c r="C239" s="23">
        <v>7.6561834277818E-2</v>
      </c>
      <c r="D239">
        <v>7.9327881809796191E-2</v>
      </c>
      <c r="E239">
        <v>1472.5588758438</v>
      </c>
      <c r="F239">
        <v>1.8782697526763099</v>
      </c>
      <c r="G239">
        <v>34.999294561258097</v>
      </c>
      <c r="H239">
        <v>2.0992729326668E-2</v>
      </c>
      <c r="I239">
        <v>33.972558528926399</v>
      </c>
      <c r="J239">
        <v>156.96593375168399</v>
      </c>
      <c r="K239">
        <v>9.4813436315433606</v>
      </c>
    </row>
    <row r="240" spans="2:11" x14ac:dyDescent="0.25">
      <c r="B240" s="44">
        <v>231</v>
      </c>
      <c r="C240" s="23">
        <v>0.12082242204399998</v>
      </c>
      <c r="D240">
        <v>6.2374767527498105E-2</v>
      </c>
      <c r="E240">
        <v>3940.0415780415701</v>
      </c>
      <c r="F240">
        <v>0.81457899621601104</v>
      </c>
      <c r="G240">
        <v>58.232788867715797</v>
      </c>
      <c r="H240">
        <v>0.14697115136428701</v>
      </c>
      <c r="I240">
        <v>16.760716728142601</v>
      </c>
      <c r="J240">
        <v>137.547003323909</v>
      </c>
      <c r="K240">
        <v>31.065261086854999</v>
      </c>
    </row>
    <row r="241" spans="2:11" x14ac:dyDescent="0.25">
      <c r="B241" s="44">
        <v>232</v>
      </c>
      <c r="C241" s="23">
        <v>3.5599504782867129E-2</v>
      </c>
      <c r="D241">
        <v>5.1133511178117201E-2</v>
      </c>
      <c r="E241">
        <v>2252.37137473341</v>
      </c>
      <c r="F241">
        <v>0.92014274279158004</v>
      </c>
      <c r="G241">
        <v>37.9828954236594</v>
      </c>
      <c r="H241">
        <v>2.00827755767406E-2</v>
      </c>
      <c r="I241">
        <v>28.031151215711201</v>
      </c>
      <c r="J241">
        <v>464.254017214604</v>
      </c>
      <c r="K241">
        <v>11.792268139111901</v>
      </c>
    </row>
    <row r="242" spans="2:11" x14ac:dyDescent="0.25">
      <c r="B242" s="44">
        <v>233</v>
      </c>
      <c r="C242" s="23">
        <v>9.720834131182933E-2</v>
      </c>
      <c r="D242">
        <v>5.2431174573417803E-2</v>
      </c>
      <c r="E242">
        <v>3118.6933164515599</v>
      </c>
      <c r="F242">
        <v>1.05505216722576</v>
      </c>
      <c r="G242">
        <v>51.873179966092501</v>
      </c>
      <c r="H242">
        <v>4.6314929248061298E-2</v>
      </c>
      <c r="I242">
        <v>36.427910881532199</v>
      </c>
      <c r="J242">
        <v>423.30352986493199</v>
      </c>
      <c r="K242">
        <v>31.357479552013899</v>
      </c>
    </row>
    <row r="243" spans="2:11" x14ac:dyDescent="0.25">
      <c r="B243" s="44">
        <v>234</v>
      </c>
      <c r="C243" s="23">
        <v>8.615876101189332E-2</v>
      </c>
      <c r="D243">
        <v>4.2712630517112604E-2</v>
      </c>
      <c r="E243">
        <v>1786.43123634877</v>
      </c>
      <c r="F243">
        <v>1.8261202198184101</v>
      </c>
      <c r="G243">
        <v>39.661321395438499</v>
      </c>
      <c r="H243">
        <v>8.7013987982562005E-2</v>
      </c>
      <c r="I243">
        <v>38.027390187749504</v>
      </c>
      <c r="J243">
        <v>387.79464943151498</v>
      </c>
      <c r="K243">
        <v>17.720176210133701</v>
      </c>
    </row>
    <row r="244" spans="2:11" x14ac:dyDescent="0.25">
      <c r="B244" s="44">
        <v>235</v>
      </c>
      <c r="C244" s="23">
        <v>2.7408273014828864E-2</v>
      </c>
      <c r="D244">
        <v>0.117139176814402</v>
      </c>
      <c r="E244">
        <v>803.06472288430598</v>
      </c>
      <c r="F244">
        <v>0.89810002748878304</v>
      </c>
      <c r="G244">
        <v>44.963723976516903</v>
      </c>
      <c r="H244">
        <v>5.95653010141333E-2</v>
      </c>
      <c r="I244">
        <v>15.268904278761701</v>
      </c>
      <c r="J244">
        <v>1024.09341633859</v>
      </c>
      <c r="K244">
        <v>11.1113312117396</v>
      </c>
    </row>
    <row r="245" spans="2:11" x14ac:dyDescent="0.25">
      <c r="B245" s="44">
        <v>236</v>
      </c>
      <c r="C245" s="23">
        <v>4.3692406379519058E-2</v>
      </c>
      <c r="D245">
        <v>3.6501943994633003E-2</v>
      </c>
      <c r="E245">
        <v>3079.5514269484502</v>
      </c>
      <c r="F245">
        <v>5.9902260232920996</v>
      </c>
      <c r="G245">
        <v>76.564715922033997</v>
      </c>
      <c r="H245">
        <v>2.2488941701962001E-2</v>
      </c>
      <c r="I245">
        <v>28.680082946770298</v>
      </c>
      <c r="J245">
        <v>1328.4641574013899</v>
      </c>
      <c r="K245">
        <v>10.827717782701001</v>
      </c>
    </row>
    <row r="246" spans="2:11" x14ac:dyDescent="0.25">
      <c r="B246" s="44">
        <v>237</v>
      </c>
      <c r="C246" s="23">
        <v>3.849497253344613E-2</v>
      </c>
      <c r="D246">
        <v>6.2256033742933703E-2</v>
      </c>
      <c r="E246">
        <v>6093.5739402787003</v>
      </c>
      <c r="F246">
        <v>1.28551078955889</v>
      </c>
      <c r="G246">
        <v>38.964702870291397</v>
      </c>
      <c r="H246">
        <v>8.2049990104682002E-2</v>
      </c>
      <c r="I246">
        <v>23.482724520955301</v>
      </c>
      <c r="J246">
        <v>1044.5790763975599</v>
      </c>
      <c r="K246">
        <v>9.8935237166837098</v>
      </c>
    </row>
    <row r="247" spans="2:11" x14ac:dyDescent="0.25">
      <c r="B247" s="44">
        <v>238</v>
      </c>
      <c r="C247" s="23">
        <v>0.10288189782481733</v>
      </c>
      <c r="D247">
        <v>9.3701067768033594E-2</v>
      </c>
      <c r="E247">
        <v>4444.8886922261399</v>
      </c>
      <c r="F247">
        <v>0.76578525114811702</v>
      </c>
      <c r="G247">
        <v>43.663749441292502</v>
      </c>
      <c r="H247">
        <v>6.4213703522037299E-2</v>
      </c>
      <c r="I247">
        <v>22.407711861867</v>
      </c>
      <c r="J247">
        <v>1312.2786966092499</v>
      </c>
      <c r="K247">
        <v>25.948050837126399</v>
      </c>
    </row>
    <row r="248" spans="2:11" x14ac:dyDescent="0.25">
      <c r="B248" s="44">
        <v>239</v>
      </c>
      <c r="C248" s="23">
        <v>0.12359403255331733</v>
      </c>
      <c r="D248">
        <v>3.2531626328421298E-2</v>
      </c>
      <c r="E248">
        <v>4861.39464533502</v>
      </c>
      <c r="F248">
        <v>2.12271460069686</v>
      </c>
      <c r="G248">
        <v>42.559232549659498</v>
      </c>
      <c r="H248">
        <v>8.5117363120442005E-2</v>
      </c>
      <c r="I248">
        <v>21.3660404383197</v>
      </c>
      <c r="J248">
        <v>399.21643479476302</v>
      </c>
      <c r="K248">
        <v>19.674671784304699</v>
      </c>
    </row>
    <row r="249" spans="2:11" x14ac:dyDescent="0.25">
      <c r="B249" s="44">
        <v>240</v>
      </c>
      <c r="C249" s="23">
        <v>4.9358654201786659E-2</v>
      </c>
      <c r="D249">
        <v>3.4943377049151798E-2</v>
      </c>
      <c r="E249">
        <v>5057.7243851149797</v>
      </c>
      <c r="F249">
        <v>8.5067474217952892</v>
      </c>
      <c r="G249">
        <v>72.723586596092105</v>
      </c>
      <c r="H249">
        <v>1.3306544169305301E-2</v>
      </c>
      <c r="I249">
        <v>13.586257715546299</v>
      </c>
      <c r="J249">
        <v>1548.30771258857</v>
      </c>
      <c r="K249">
        <v>2.0015508493079701</v>
      </c>
    </row>
    <row r="250" spans="2:11" x14ac:dyDescent="0.25">
      <c r="B250" s="44">
        <v>241</v>
      </c>
      <c r="C250" s="23">
        <v>8.7046702623566008E-2</v>
      </c>
      <c r="D250">
        <v>5.32249262793845E-2</v>
      </c>
      <c r="E250">
        <v>2262.5888699769098</v>
      </c>
      <c r="F250">
        <v>0.98185052370105697</v>
      </c>
      <c r="G250">
        <v>49.877561604693</v>
      </c>
      <c r="H250">
        <v>5.1639015723686697E-2</v>
      </c>
      <c r="I250">
        <v>29.956335512610899</v>
      </c>
      <c r="J250">
        <v>140.433707822207</v>
      </c>
      <c r="K250">
        <v>21.1430704108162</v>
      </c>
    </row>
    <row r="251" spans="2:11" x14ac:dyDescent="0.25">
      <c r="B251" s="44">
        <v>242</v>
      </c>
      <c r="C251" s="23">
        <v>0.10573499526393799</v>
      </c>
      <c r="D251">
        <v>5.2195367142885703E-2</v>
      </c>
      <c r="E251">
        <v>4049.9250290110899</v>
      </c>
      <c r="F251">
        <v>3.2769272159562699</v>
      </c>
      <c r="G251">
        <v>40.012761777265297</v>
      </c>
      <c r="H251">
        <v>2.0921658851193299E-2</v>
      </c>
      <c r="I251">
        <v>32.303010205928999</v>
      </c>
      <c r="J251">
        <v>841.76169892791199</v>
      </c>
      <c r="K251">
        <v>12.8020925358166</v>
      </c>
    </row>
    <row r="252" spans="2:11" x14ac:dyDescent="0.25">
      <c r="B252" s="44">
        <v>243</v>
      </c>
      <c r="C252" s="23">
        <v>1.7397997584111532E-2</v>
      </c>
      <c r="D252">
        <v>5.6803578224929097E-2</v>
      </c>
      <c r="E252">
        <v>914.84551195199697</v>
      </c>
      <c r="F252">
        <v>1.8278387549217601</v>
      </c>
      <c r="G252">
        <v>39.326047475142801</v>
      </c>
      <c r="H252">
        <v>2.0700071155361099E-2</v>
      </c>
      <c r="I252">
        <v>32.347649884337798</v>
      </c>
      <c r="J252">
        <v>39.510995431406201</v>
      </c>
      <c r="K252">
        <v>3.6854066292640102</v>
      </c>
    </row>
    <row r="253" spans="2:11" x14ac:dyDescent="0.25">
      <c r="B253" s="44">
        <v>244</v>
      </c>
      <c r="C253" s="23">
        <v>0.13763793661400264</v>
      </c>
      <c r="D253">
        <v>3.51435830555741E-2</v>
      </c>
      <c r="E253">
        <v>308.17320561657601</v>
      </c>
      <c r="F253">
        <v>0.351347706880903</v>
      </c>
      <c r="G253">
        <v>72.563512158153301</v>
      </c>
      <c r="H253">
        <v>4.4913412389165297E-2</v>
      </c>
      <c r="I253">
        <v>28.4777374929476</v>
      </c>
      <c r="J253">
        <v>102.131204692214</v>
      </c>
      <c r="K253">
        <v>15.8770395547237</v>
      </c>
    </row>
    <row r="254" spans="2:11" x14ac:dyDescent="0.25">
      <c r="B254" s="44">
        <v>245</v>
      </c>
      <c r="C254" s="23">
        <v>4.3246621965541798E-2</v>
      </c>
      <c r="D254">
        <v>4.8083390830754802E-2</v>
      </c>
      <c r="E254">
        <v>2936.69425684527</v>
      </c>
      <c r="F254">
        <v>0.84109421708343302</v>
      </c>
      <c r="G254">
        <v>63.151722252110901</v>
      </c>
      <c r="H254">
        <v>2.93569351516253E-2</v>
      </c>
      <c r="I254">
        <v>29.660128132559201</v>
      </c>
      <c r="J254">
        <v>274.71859955912203</v>
      </c>
      <c r="K254">
        <v>12.9419800743298</v>
      </c>
    </row>
    <row r="255" spans="2:11" x14ac:dyDescent="0.25">
      <c r="B255" s="44">
        <v>246</v>
      </c>
      <c r="C255" s="23">
        <v>7.0110325421024661E-2</v>
      </c>
      <c r="D255">
        <v>5.7055072487425904E-2</v>
      </c>
      <c r="E255">
        <v>7205.7271427964197</v>
      </c>
      <c r="F255">
        <v>2.0485387127497399</v>
      </c>
      <c r="G255">
        <v>42.9482996487489</v>
      </c>
      <c r="H255">
        <v>3.6149793987151999E-2</v>
      </c>
      <c r="I255">
        <v>26.962366382426399</v>
      </c>
      <c r="J255">
        <v>1305.8989934486301</v>
      </c>
      <c r="K255">
        <v>6.7374062247511999</v>
      </c>
    </row>
    <row r="256" spans="2:11" x14ac:dyDescent="0.25">
      <c r="B256" s="44">
        <v>247</v>
      </c>
      <c r="C256" s="23">
        <v>4.7157851835729798E-2</v>
      </c>
      <c r="D256">
        <v>0.11028266954047</v>
      </c>
      <c r="E256">
        <v>5333.93043232128</v>
      </c>
      <c r="F256">
        <v>4.6748058012987199</v>
      </c>
      <c r="G256">
        <v>54.472809241591399</v>
      </c>
      <c r="H256">
        <v>9.9601760749928006E-2</v>
      </c>
      <c r="I256">
        <v>38.786214709378399</v>
      </c>
      <c r="J256">
        <v>1291.1178965126701</v>
      </c>
      <c r="K256">
        <v>20.546598041706101</v>
      </c>
    </row>
    <row r="257" spans="2:11" x14ac:dyDescent="0.25">
      <c r="B257" s="44">
        <v>248</v>
      </c>
      <c r="C257" s="23">
        <v>6.7352401085015334E-2</v>
      </c>
      <c r="D257">
        <v>8.4267114250475006E-2</v>
      </c>
      <c r="E257">
        <v>4207.2270491537001</v>
      </c>
      <c r="F257">
        <v>4.0007386093715596</v>
      </c>
      <c r="G257">
        <v>78.748784729154906</v>
      </c>
      <c r="H257">
        <v>2.4721590635833301E-2</v>
      </c>
      <c r="I257">
        <v>12.355634312159699</v>
      </c>
      <c r="J257">
        <v>902.63392975276599</v>
      </c>
      <c r="K257">
        <v>32.236539971511</v>
      </c>
    </row>
    <row r="258" spans="2:11" x14ac:dyDescent="0.25">
      <c r="B258" s="44">
        <v>249</v>
      </c>
      <c r="C258" s="23">
        <v>8.659984089552332E-2</v>
      </c>
      <c r="D258">
        <v>7.6701382524434397E-2</v>
      </c>
      <c r="E258">
        <v>4262.3076752659299</v>
      </c>
      <c r="F258">
        <v>1.6853301220942001</v>
      </c>
      <c r="G258">
        <v>36.1844247950594</v>
      </c>
      <c r="H258">
        <v>2.3665379410788698E-2</v>
      </c>
      <c r="I258">
        <v>20.914860007505599</v>
      </c>
      <c r="J258">
        <v>312.77720599575201</v>
      </c>
      <c r="K258">
        <v>27.047561162504</v>
      </c>
    </row>
    <row r="259" spans="2:11" x14ac:dyDescent="0.25">
      <c r="B259" s="44">
        <v>250</v>
      </c>
      <c r="C259" s="23">
        <v>0.10058965327796733</v>
      </c>
      <c r="D259">
        <v>7.8788242256723193E-2</v>
      </c>
      <c r="E259">
        <v>2804.8149147870099</v>
      </c>
      <c r="F259">
        <v>0.85088296708406896</v>
      </c>
      <c r="G259">
        <v>48.597347348714699</v>
      </c>
      <c r="H259">
        <v>7.2034367946423997E-2</v>
      </c>
      <c r="I259">
        <v>13.1571218505564</v>
      </c>
      <c r="J259">
        <v>370.96441927873298</v>
      </c>
      <c r="K259">
        <v>27.921578132358</v>
      </c>
    </row>
    <row r="260" spans="2:11" x14ac:dyDescent="0.25">
      <c r="B260" s="44">
        <v>251</v>
      </c>
      <c r="C260" s="23">
        <v>6.543943949684447E-2</v>
      </c>
      <c r="D260">
        <v>3.7482199235449896E-2</v>
      </c>
      <c r="E260">
        <v>1928.2038557742201</v>
      </c>
      <c r="F260">
        <v>0.90227080424053996</v>
      </c>
      <c r="G260">
        <v>56.096207291226897</v>
      </c>
      <c r="H260">
        <v>0.126678226705423</v>
      </c>
      <c r="I260">
        <v>27.3077612231729</v>
      </c>
      <c r="J260">
        <v>519.96836268321601</v>
      </c>
      <c r="K260">
        <v>12.860491310544999</v>
      </c>
    </row>
    <row r="261" spans="2:11" x14ac:dyDescent="0.25">
      <c r="B261" s="44">
        <v>252</v>
      </c>
      <c r="C261" s="23">
        <v>0.13555912083022931</v>
      </c>
      <c r="D261">
        <v>0.11086175150510399</v>
      </c>
      <c r="E261">
        <v>5599.54041268939</v>
      </c>
      <c r="F261">
        <v>1.0378869845525101</v>
      </c>
      <c r="G261">
        <v>40.876671165304202</v>
      </c>
      <c r="H261">
        <v>2.81293849570293E-2</v>
      </c>
      <c r="I261">
        <v>31.968261267264701</v>
      </c>
      <c r="J261">
        <v>442.93692270609301</v>
      </c>
      <c r="K261">
        <v>9.9513485119757092</v>
      </c>
    </row>
    <row r="262" spans="2:11" x14ac:dyDescent="0.25">
      <c r="B262" s="44">
        <v>253</v>
      </c>
      <c r="C262" s="23">
        <v>7.636928751483732E-2</v>
      </c>
      <c r="D262">
        <v>3.5034498984317798E-2</v>
      </c>
      <c r="E262">
        <v>731.35263579142998</v>
      </c>
      <c r="F262">
        <v>1.22189339297863</v>
      </c>
      <c r="G262">
        <v>44.533534564263498</v>
      </c>
      <c r="H262">
        <v>1.30793257424853E-2</v>
      </c>
      <c r="I262">
        <v>32.886635549874697</v>
      </c>
      <c r="J262">
        <v>316.283974307611</v>
      </c>
      <c r="K262">
        <v>22.0179638572748</v>
      </c>
    </row>
    <row r="263" spans="2:11" x14ac:dyDescent="0.25">
      <c r="B263" s="44">
        <v>254</v>
      </c>
      <c r="C263" s="23">
        <v>0.14580859684386666</v>
      </c>
      <c r="D263">
        <v>4.5946651406293698E-2</v>
      </c>
      <c r="E263">
        <v>1777.38609715906</v>
      </c>
      <c r="F263">
        <v>0.92672845751866295</v>
      </c>
      <c r="G263">
        <v>30.2600687952567</v>
      </c>
      <c r="H263">
        <v>9.5813121172072704E-2</v>
      </c>
      <c r="I263">
        <v>23.017943884680001</v>
      </c>
      <c r="J263">
        <v>95.207174434000606</v>
      </c>
      <c r="K263">
        <v>13.3535608227373</v>
      </c>
    </row>
    <row r="264" spans="2:11" x14ac:dyDescent="0.25">
      <c r="B264" s="44">
        <v>255</v>
      </c>
      <c r="C264" s="23">
        <v>7.3645973581201993E-2</v>
      </c>
      <c r="D264">
        <v>4.9317524234367395E-2</v>
      </c>
      <c r="E264">
        <v>3282.61887626408</v>
      </c>
      <c r="F264">
        <v>0.99139105646304704</v>
      </c>
      <c r="G264">
        <v>38.838173621344602</v>
      </c>
      <c r="H264">
        <v>6.9043462681156006E-2</v>
      </c>
      <c r="I264">
        <v>30.960205711478199</v>
      </c>
      <c r="J264">
        <v>866.00991829120699</v>
      </c>
      <c r="K264">
        <v>18.808185857105698</v>
      </c>
    </row>
    <row r="265" spans="2:11" x14ac:dyDescent="0.25">
      <c r="B265" s="44">
        <v>256</v>
      </c>
      <c r="C265" s="23">
        <v>4.7706511269719129E-2</v>
      </c>
      <c r="D265">
        <v>4.9831829026043405E-2</v>
      </c>
      <c r="E265">
        <v>5733.5376043550395</v>
      </c>
      <c r="F265">
        <v>2.53796032787284</v>
      </c>
      <c r="G265">
        <v>42.758208995755602</v>
      </c>
      <c r="H265">
        <v>6.2540971212507304E-2</v>
      </c>
      <c r="I265">
        <v>26.906643181330399</v>
      </c>
      <c r="J265">
        <v>482.56928916500402</v>
      </c>
      <c r="K265">
        <v>31.746114117962101</v>
      </c>
    </row>
    <row r="266" spans="2:11" x14ac:dyDescent="0.25">
      <c r="B266" s="44">
        <v>257</v>
      </c>
      <c r="C266" s="23">
        <v>7.7885179979661989E-2</v>
      </c>
      <c r="D266">
        <v>6.5811366700608706E-2</v>
      </c>
      <c r="E266">
        <v>4872.92096504852</v>
      </c>
      <c r="F266">
        <v>1.1811623145684</v>
      </c>
      <c r="G266">
        <v>25.930672579374502</v>
      </c>
      <c r="H266">
        <v>0.120262608355867</v>
      </c>
      <c r="I266">
        <v>18.612206674236301</v>
      </c>
      <c r="J266">
        <v>1457.3000714070299</v>
      </c>
      <c r="K266">
        <v>8.2524320304035808</v>
      </c>
    </row>
    <row r="267" spans="2:11" x14ac:dyDescent="0.25">
      <c r="B267" s="44">
        <v>258</v>
      </c>
      <c r="C267" s="23">
        <v>5.2693324809815131E-2</v>
      </c>
      <c r="D267">
        <v>4.7145850464026202E-2</v>
      </c>
      <c r="E267">
        <v>3851.5967781061499</v>
      </c>
      <c r="F267">
        <v>1.20259494724431</v>
      </c>
      <c r="G267">
        <v>41.162121415730198</v>
      </c>
      <c r="H267">
        <v>4.2231075966234002E-2</v>
      </c>
      <c r="I267">
        <v>36.5393398300494</v>
      </c>
      <c r="J267">
        <v>417.78456507124798</v>
      </c>
      <c r="K267">
        <v>27.7943572706432</v>
      </c>
    </row>
    <row r="268" spans="2:11" x14ac:dyDescent="0.25">
      <c r="B268" s="44">
        <v>259</v>
      </c>
      <c r="C268" s="23">
        <v>0.12375388023406199</v>
      </c>
      <c r="D268">
        <v>6.3058371481010997E-2</v>
      </c>
      <c r="E268">
        <v>2666.8444680850398</v>
      </c>
      <c r="F268">
        <v>0.32568715913789498</v>
      </c>
      <c r="G268">
        <v>40.795489292433103</v>
      </c>
      <c r="H268">
        <v>6.2676801729591294E-2</v>
      </c>
      <c r="I268">
        <v>25.042993891999998</v>
      </c>
      <c r="J268">
        <v>1567.7832216998499</v>
      </c>
      <c r="K268">
        <v>29.301933863817201</v>
      </c>
    </row>
    <row r="269" spans="2:11" x14ac:dyDescent="0.25">
      <c r="B269" s="44">
        <v>260</v>
      </c>
      <c r="C269" s="23">
        <v>9.793445575111133E-2</v>
      </c>
      <c r="D269">
        <v>6.9590786275583502E-2</v>
      </c>
      <c r="E269">
        <v>2812.7973101154498</v>
      </c>
      <c r="F269">
        <v>2.2299830584131701</v>
      </c>
      <c r="G269">
        <v>67.356427050161798</v>
      </c>
      <c r="H269">
        <v>2.4567773703769301E-2</v>
      </c>
      <c r="I269">
        <v>34.387404197482297</v>
      </c>
      <c r="J269">
        <v>705.83383452531598</v>
      </c>
      <c r="K269">
        <v>28.3062255824474</v>
      </c>
    </row>
    <row r="270" spans="2:11" x14ac:dyDescent="0.25">
      <c r="B270" s="44">
        <v>261</v>
      </c>
      <c r="C270" s="23">
        <v>0.11557454881324467</v>
      </c>
      <c r="D270">
        <v>2.7226385322133301E-2</v>
      </c>
      <c r="E270">
        <v>6762.0670176106096</v>
      </c>
      <c r="F270">
        <v>0.71406746283089895</v>
      </c>
      <c r="G270">
        <v>86.744518293174906</v>
      </c>
      <c r="H270">
        <v>4.18721104317447E-2</v>
      </c>
      <c r="I270">
        <v>37.254350130669103</v>
      </c>
      <c r="J270">
        <v>555.41269719968204</v>
      </c>
      <c r="K270">
        <v>10.471467966427101</v>
      </c>
    </row>
    <row r="271" spans="2:11" x14ac:dyDescent="0.25">
      <c r="B271" s="44">
        <v>262</v>
      </c>
      <c r="C271" s="23">
        <v>0.10669228990794666</v>
      </c>
      <c r="D271">
        <v>6.1754093370303104E-2</v>
      </c>
      <c r="E271">
        <v>3805.0143548382098</v>
      </c>
      <c r="F271">
        <v>1.33909464592248</v>
      </c>
      <c r="G271">
        <v>74.6452663114665</v>
      </c>
      <c r="H271">
        <v>7.6652959867306705E-2</v>
      </c>
      <c r="I271">
        <v>36.653527952790597</v>
      </c>
      <c r="J271">
        <v>134.870877137766</v>
      </c>
      <c r="K271">
        <v>13.3404260964532</v>
      </c>
    </row>
    <row r="272" spans="2:11" x14ac:dyDescent="0.25">
      <c r="B272" s="44">
        <v>263</v>
      </c>
      <c r="C272" s="23">
        <v>0.16574430868088</v>
      </c>
      <c r="D272">
        <v>5.2272987389696102E-2</v>
      </c>
      <c r="E272">
        <v>935.11299966050206</v>
      </c>
      <c r="F272">
        <v>1.64198934419276</v>
      </c>
      <c r="G272">
        <v>49.511977841133202</v>
      </c>
      <c r="H272">
        <v>0.100431477312727</v>
      </c>
      <c r="I272">
        <v>27.8592468070804</v>
      </c>
      <c r="J272">
        <v>243.723368356105</v>
      </c>
      <c r="K272">
        <v>21.369336719622801</v>
      </c>
    </row>
    <row r="273" spans="2:11" x14ac:dyDescent="0.25">
      <c r="B273" s="44">
        <v>264</v>
      </c>
      <c r="C273" s="23">
        <v>0.14832087354786666</v>
      </c>
      <c r="D273">
        <v>4.7579874454260401E-2</v>
      </c>
      <c r="E273">
        <v>2319.3886150378698</v>
      </c>
      <c r="F273">
        <v>0.77534081660957899</v>
      </c>
      <c r="G273">
        <v>38.250747713851197</v>
      </c>
      <c r="H273">
        <v>3.4951781809365999E-2</v>
      </c>
      <c r="I273">
        <v>33.4754209897769</v>
      </c>
      <c r="J273">
        <v>288.22278469642902</v>
      </c>
      <c r="K273">
        <v>3.2313754019388101</v>
      </c>
    </row>
    <row r="274" spans="2:11" x14ac:dyDescent="0.25">
      <c r="B274" s="44">
        <v>265</v>
      </c>
      <c r="C274" s="23">
        <v>6.335564046766666E-2</v>
      </c>
      <c r="D274">
        <v>5.6290679142129499E-2</v>
      </c>
      <c r="E274">
        <v>9020.4188627555304</v>
      </c>
      <c r="F274">
        <v>1.6865067134993501</v>
      </c>
      <c r="G274">
        <v>49.917682623837599</v>
      </c>
      <c r="H274">
        <v>7.0191495273816004E-2</v>
      </c>
      <c r="I274">
        <v>27.0577535519908</v>
      </c>
      <c r="J274">
        <v>183.404254589836</v>
      </c>
      <c r="K274">
        <v>32.7412221560188</v>
      </c>
    </row>
    <row r="275" spans="2:11" x14ac:dyDescent="0.25">
      <c r="B275" s="44">
        <v>266</v>
      </c>
      <c r="C275" s="23">
        <v>0.13573145688113467</v>
      </c>
      <c r="D275">
        <v>5.8406906558938605E-2</v>
      </c>
      <c r="E275">
        <v>4506.9524378571195</v>
      </c>
      <c r="F275">
        <v>0.314484803779291</v>
      </c>
      <c r="G275">
        <v>47.862363191925397</v>
      </c>
      <c r="H275">
        <v>2.99333240566107E-2</v>
      </c>
      <c r="I275">
        <v>41.287625596918502</v>
      </c>
      <c r="J275">
        <v>956.04346944473195</v>
      </c>
      <c r="K275">
        <v>6.1478626494894399</v>
      </c>
    </row>
    <row r="276" spans="2:11" x14ac:dyDescent="0.25">
      <c r="B276" s="44">
        <v>267</v>
      </c>
      <c r="C276" s="23">
        <v>0.19268232578770533</v>
      </c>
      <c r="D276">
        <v>3.7797423262875197E-2</v>
      </c>
      <c r="E276">
        <v>589.58398339206099</v>
      </c>
      <c r="F276">
        <v>1.3243229572617601</v>
      </c>
      <c r="G276">
        <v>89.565156675217196</v>
      </c>
      <c r="H276">
        <v>5.83127967013813E-2</v>
      </c>
      <c r="I276">
        <v>25.545949471597702</v>
      </c>
      <c r="J276">
        <v>1523.06555115377</v>
      </c>
      <c r="K276">
        <v>0.54966454130167897</v>
      </c>
    </row>
    <row r="277" spans="2:11" x14ac:dyDescent="0.25">
      <c r="B277" s="44">
        <v>268</v>
      </c>
      <c r="C277" s="23">
        <v>9.6082465829261998E-2</v>
      </c>
      <c r="D277">
        <v>6.3967457048725904E-2</v>
      </c>
      <c r="E277">
        <v>5259.2550959219898</v>
      </c>
      <c r="F277">
        <v>2.4279299833489301</v>
      </c>
      <c r="G277">
        <v>27.770763063642001</v>
      </c>
      <c r="H277">
        <v>9.5803128787293294E-3</v>
      </c>
      <c r="I277">
        <v>32.019072529043299</v>
      </c>
      <c r="J277">
        <v>568.94631151661702</v>
      </c>
      <c r="K277">
        <v>34.0822137628994</v>
      </c>
    </row>
    <row r="278" spans="2:11" x14ac:dyDescent="0.25">
      <c r="B278" s="44">
        <v>269</v>
      </c>
      <c r="C278" s="23">
        <v>3.4131323694447532E-2</v>
      </c>
      <c r="D278">
        <v>6.8020767022976408E-2</v>
      </c>
      <c r="E278">
        <v>799.22632842353005</v>
      </c>
      <c r="F278">
        <v>0.96053564230047295</v>
      </c>
      <c r="G278">
        <v>36.056868983731299</v>
      </c>
      <c r="H278">
        <v>4.1707402073492002E-2</v>
      </c>
      <c r="I278">
        <v>37.9066840815604</v>
      </c>
      <c r="J278">
        <v>285.30424559627801</v>
      </c>
      <c r="K278">
        <v>18.5548421280421</v>
      </c>
    </row>
    <row r="279" spans="2:11" x14ac:dyDescent="0.25">
      <c r="B279" s="44">
        <v>270</v>
      </c>
      <c r="C279" s="23">
        <v>3.9243424840711E-2</v>
      </c>
      <c r="D279">
        <v>0.131065091069274</v>
      </c>
      <c r="E279">
        <v>8509.0795818555598</v>
      </c>
      <c r="F279">
        <v>1.7690688246102</v>
      </c>
      <c r="G279">
        <v>36.262057142758799</v>
      </c>
      <c r="H279">
        <v>7.5969958787818703E-2</v>
      </c>
      <c r="I279">
        <v>28.073072222335501</v>
      </c>
      <c r="J279">
        <v>763.57798393643702</v>
      </c>
      <c r="K279">
        <v>14.0216973577805</v>
      </c>
    </row>
    <row r="280" spans="2:11" x14ac:dyDescent="0.25">
      <c r="B280" s="44">
        <v>271</v>
      </c>
      <c r="C280" s="23">
        <v>8.8598289644335332E-2</v>
      </c>
      <c r="D280">
        <v>6.5016160635843312E-2</v>
      </c>
      <c r="E280">
        <v>2490.6894873563401</v>
      </c>
      <c r="F280">
        <v>1.8189952797062801</v>
      </c>
      <c r="G280">
        <v>70.529319683471698</v>
      </c>
      <c r="H280">
        <v>4.3559903780484001E-2</v>
      </c>
      <c r="I280">
        <v>22.869704951829299</v>
      </c>
      <c r="J280">
        <v>1596.1020159559801</v>
      </c>
      <c r="K280">
        <v>17.700125339094999</v>
      </c>
    </row>
    <row r="281" spans="2:11" x14ac:dyDescent="0.25">
      <c r="B281" s="44">
        <v>272</v>
      </c>
      <c r="C281" s="23">
        <v>0.22188467144068863</v>
      </c>
      <c r="D281">
        <v>0.13595593211543</v>
      </c>
      <c r="E281">
        <v>1463.9932332118001</v>
      </c>
      <c r="F281">
        <v>2.7731273797277902</v>
      </c>
      <c r="G281">
        <v>71.160827841776097</v>
      </c>
      <c r="H281">
        <v>5.2937828376516699E-2</v>
      </c>
      <c r="I281">
        <v>33.093902576709297</v>
      </c>
      <c r="J281">
        <v>929.33418301480197</v>
      </c>
      <c r="K281">
        <v>3.8538872089412699</v>
      </c>
    </row>
    <row r="282" spans="2:11" x14ac:dyDescent="0.25">
      <c r="B282" s="44">
        <v>273</v>
      </c>
      <c r="C282" s="23">
        <v>0.16246467485150265</v>
      </c>
      <c r="D282">
        <v>7.66798286419864E-2</v>
      </c>
      <c r="E282">
        <v>5494.1914560937803</v>
      </c>
      <c r="F282">
        <v>1.37700123768696</v>
      </c>
      <c r="G282">
        <v>45.065289860379998</v>
      </c>
      <c r="H282">
        <v>2.87135767851853E-2</v>
      </c>
      <c r="I282">
        <v>29.804489534855001</v>
      </c>
      <c r="J282">
        <v>1562.8891656702899</v>
      </c>
      <c r="K282">
        <v>11.751550771089599</v>
      </c>
    </row>
    <row r="283" spans="2:11" x14ac:dyDescent="0.25">
      <c r="B283" s="44">
        <v>274</v>
      </c>
      <c r="C283" s="23">
        <v>0.14521403342266664</v>
      </c>
      <c r="D283">
        <v>7.2832058615409812E-2</v>
      </c>
      <c r="E283">
        <v>844.70806132288499</v>
      </c>
      <c r="F283">
        <v>1.2058372876274499</v>
      </c>
      <c r="G283">
        <v>35.393289491513897</v>
      </c>
      <c r="H283">
        <v>2.1710647331430001E-2</v>
      </c>
      <c r="I283">
        <v>32.917136214528</v>
      </c>
      <c r="J283">
        <v>1588.6642237808701</v>
      </c>
      <c r="K283">
        <v>14.7741209438125</v>
      </c>
    </row>
    <row r="284" spans="2:11" x14ac:dyDescent="0.25">
      <c r="B284" s="44">
        <v>275</v>
      </c>
      <c r="C284" s="23">
        <v>0.23052094854343999</v>
      </c>
      <c r="D284">
        <v>6.8372112174263908E-2</v>
      </c>
      <c r="E284">
        <v>2641.1486025497702</v>
      </c>
      <c r="F284">
        <v>2.6501114514934501</v>
      </c>
      <c r="G284">
        <v>42.366507012423803</v>
      </c>
      <c r="H284">
        <v>2.2314923888657301E-2</v>
      </c>
      <c r="I284">
        <v>28.197547335616498</v>
      </c>
      <c r="J284">
        <v>2363.0349935116301</v>
      </c>
      <c r="K284">
        <v>24.5302957006617</v>
      </c>
    </row>
    <row r="285" spans="2:11" x14ac:dyDescent="0.25">
      <c r="B285" s="44">
        <v>276</v>
      </c>
      <c r="C285" s="23">
        <v>9.9929387734108657E-2</v>
      </c>
      <c r="D285">
        <v>7.3514298266227296E-2</v>
      </c>
      <c r="E285">
        <v>1912.76317194479</v>
      </c>
      <c r="F285">
        <v>1.6104131860848601</v>
      </c>
      <c r="G285">
        <v>50.742567270595998</v>
      </c>
      <c r="H285">
        <v>2.4380009491333999E-2</v>
      </c>
      <c r="I285">
        <v>25.3619571509944</v>
      </c>
      <c r="J285">
        <v>153.741433454022</v>
      </c>
      <c r="K285">
        <v>13.075487188722301</v>
      </c>
    </row>
    <row r="286" spans="2:11" x14ac:dyDescent="0.25">
      <c r="B286" s="44">
        <v>277</v>
      </c>
      <c r="C286" s="23">
        <v>2.4363483816115999E-2</v>
      </c>
      <c r="D286">
        <v>7.4936501286081494E-2</v>
      </c>
      <c r="E286">
        <v>4335.8771189844801</v>
      </c>
      <c r="F286">
        <v>1.6827075411196999</v>
      </c>
      <c r="G286">
        <v>35.6882545278294</v>
      </c>
      <c r="H286">
        <v>3.7677995447911998E-2</v>
      </c>
      <c r="I286">
        <v>63.290346984795399</v>
      </c>
      <c r="J286">
        <v>549.03461200892104</v>
      </c>
      <c r="K286">
        <v>17.986260850005699</v>
      </c>
    </row>
    <row r="287" spans="2:11" x14ac:dyDescent="0.25">
      <c r="B287" s="44">
        <v>278</v>
      </c>
      <c r="C287" s="23">
        <v>0.12703734102218134</v>
      </c>
      <c r="D287">
        <v>5.79451686485601E-2</v>
      </c>
      <c r="E287">
        <v>686.69317381265898</v>
      </c>
      <c r="F287">
        <v>1.1868580954933701</v>
      </c>
      <c r="G287">
        <v>65.878320749901903</v>
      </c>
      <c r="H287">
        <v>0.165219178647419</v>
      </c>
      <c r="I287">
        <v>31.281160735144301</v>
      </c>
      <c r="J287">
        <v>1362.4588741591799</v>
      </c>
      <c r="K287">
        <v>17.0404550225512</v>
      </c>
    </row>
    <row r="288" spans="2:11" x14ac:dyDescent="0.25">
      <c r="B288" s="44">
        <v>279</v>
      </c>
      <c r="C288" s="23">
        <v>9.165440383663466E-2</v>
      </c>
      <c r="D288">
        <v>9.8314662114901696E-2</v>
      </c>
      <c r="E288">
        <v>892.219278389951</v>
      </c>
      <c r="F288">
        <v>1.42351631944801</v>
      </c>
      <c r="G288">
        <v>45.257918919062703</v>
      </c>
      <c r="H288">
        <v>7.0387598165873297E-2</v>
      </c>
      <c r="I288">
        <v>28.987711215615601</v>
      </c>
      <c r="J288">
        <v>508.49603485908398</v>
      </c>
      <c r="K288">
        <v>9.3528719335067407</v>
      </c>
    </row>
    <row r="289" spans="2:11" x14ac:dyDescent="0.25">
      <c r="B289" s="44">
        <v>280</v>
      </c>
      <c r="C289" s="23">
        <v>0.21775955968334065</v>
      </c>
      <c r="D289">
        <v>5.3700772332005701E-2</v>
      </c>
      <c r="E289">
        <v>6420.6563756063697</v>
      </c>
      <c r="F289">
        <v>0.86697803792190498</v>
      </c>
      <c r="G289">
        <v>41.038284409773098</v>
      </c>
      <c r="H289">
        <v>0.11081529196086699</v>
      </c>
      <c r="I289">
        <v>17.891183476558201</v>
      </c>
      <c r="J289">
        <v>1938.38658414668</v>
      </c>
      <c r="K289">
        <v>13.544320459599801</v>
      </c>
    </row>
    <row r="290" spans="2:11" x14ac:dyDescent="0.25">
      <c r="B290" s="44">
        <v>281</v>
      </c>
      <c r="C290" s="23">
        <v>3.805887241273026E-2</v>
      </c>
      <c r="D290">
        <v>3.9260124890233401E-2</v>
      </c>
      <c r="E290">
        <v>3008.1247810147001</v>
      </c>
      <c r="F290">
        <v>1.04877355601139</v>
      </c>
      <c r="G290">
        <v>59.994098502221497</v>
      </c>
      <c r="H290">
        <v>6.0120123125175298E-2</v>
      </c>
      <c r="I290">
        <v>35.188432268376303</v>
      </c>
      <c r="J290">
        <v>413.50768075049598</v>
      </c>
      <c r="K290">
        <v>5.0930194944198997</v>
      </c>
    </row>
    <row r="291" spans="2:11" x14ac:dyDescent="0.25">
      <c r="B291" s="44">
        <v>282</v>
      </c>
      <c r="C291" s="23">
        <v>8.1141270416639988E-2</v>
      </c>
      <c r="D291">
        <v>4.89710037525782E-2</v>
      </c>
      <c r="E291">
        <v>944.72473760171204</v>
      </c>
      <c r="F291">
        <v>2.5462615116160099</v>
      </c>
      <c r="G291">
        <v>68.454637881707896</v>
      </c>
      <c r="H291">
        <v>0.11321263813806701</v>
      </c>
      <c r="I291">
        <v>29.116676659060701</v>
      </c>
      <c r="J291">
        <v>980.49855080791997</v>
      </c>
      <c r="K291">
        <v>13.7484194617084</v>
      </c>
    </row>
    <row r="292" spans="2:11" x14ac:dyDescent="0.25">
      <c r="B292" s="44">
        <v>283</v>
      </c>
      <c r="C292" s="23">
        <v>9.6576797943068671E-2</v>
      </c>
      <c r="D292">
        <v>4.6632077878672906E-2</v>
      </c>
      <c r="E292">
        <v>4752.6400674432098</v>
      </c>
      <c r="F292">
        <v>2.7452813462074599</v>
      </c>
      <c r="G292">
        <v>54.9466347695069</v>
      </c>
      <c r="H292">
        <v>5.9865381731931303E-2</v>
      </c>
      <c r="I292">
        <v>23.928129295053399</v>
      </c>
      <c r="J292">
        <v>384.79151128486802</v>
      </c>
      <c r="K292">
        <v>34.216459427157801</v>
      </c>
    </row>
    <row r="293" spans="2:11" x14ac:dyDescent="0.25">
      <c r="B293" s="44">
        <v>284</v>
      </c>
      <c r="C293" s="23">
        <v>0.10718585007994666</v>
      </c>
      <c r="D293">
        <v>3.5728262032671002E-2</v>
      </c>
      <c r="E293">
        <v>3868.9780638121201</v>
      </c>
      <c r="F293">
        <v>1.00009472308652</v>
      </c>
      <c r="G293">
        <v>72.8892810439648</v>
      </c>
      <c r="H293">
        <v>2.9564697140155999E-2</v>
      </c>
      <c r="I293">
        <v>19.832216012479101</v>
      </c>
      <c r="J293">
        <v>1431.35674411434</v>
      </c>
      <c r="K293">
        <v>24.271276777511599</v>
      </c>
    </row>
    <row r="294" spans="2:11" x14ac:dyDescent="0.25">
      <c r="B294" s="44">
        <v>285</v>
      </c>
      <c r="C294" s="23">
        <v>0.11293781111223133</v>
      </c>
      <c r="D294">
        <v>5.2378474823707596E-2</v>
      </c>
      <c r="E294">
        <v>2759.0122552809999</v>
      </c>
      <c r="F294">
        <v>2.3703228084501302</v>
      </c>
      <c r="G294">
        <v>62.755176044883697</v>
      </c>
      <c r="H294">
        <v>5.4339497413140002E-2</v>
      </c>
      <c r="I294">
        <v>33.5632882357379</v>
      </c>
      <c r="J294">
        <v>171.521277424012</v>
      </c>
      <c r="K294">
        <v>19.270876071453099</v>
      </c>
    </row>
    <row r="295" spans="2:11" x14ac:dyDescent="0.25">
      <c r="B295" s="44">
        <v>286</v>
      </c>
      <c r="C295" s="23">
        <v>4.5222907080620468E-2</v>
      </c>
      <c r="D295">
        <v>6.5067918474297798E-2</v>
      </c>
      <c r="E295">
        <v>3974.1812502678599</v>
      </c>
      <c r="F295">
        <v>1.0672318371774601</v>
      </c>
      <c r="G295">
        <v>41.4048417553633</v>
      </c>
      <c r="H295">
        <v>4.4000339013296003E-2</v>
      </c>
      <c r="I295">
        <v>12.934221801772599</v>
      </c>
      <c r="J295">
        <v>204.352635943569</v>
      </c>
      <c r="K295">
        <v>11.884815350693399</v>
      </c>
    </row>
    <row r="296" spans="2:11" x14ac:dyDescent="0.25">
      <c r="B296" s="44">
        <v>287</v>
      </c>
      <c r="C296" s="23">
        <v>0.14001431422951666</v>
      </c>
      <c r="D296">
        <v>4.9371570784712902E-2</v>
      </c>
      <c r="E296">
        <v>4468.1331682437203</v>
      </c>
      <c r="F296">
        <v>1.15203690585555</v>
      </c>
      <c r="G296">
        <v>76.729141501147794</v>
      </c>
      <c r="H296">
        <v>5.4102516730926697E-2</v>
      </c>
      <c r="I296">
        <v>10.349982412875301</v>
      </c>
      <c r="J296">
        <v>508.63730080878798</v>
      </c>
      <c r="K296">
        <v>0.64020270867087703</v>
      </c>
    </row>
    <row r="297" spans="2:11" x14ac:dyDescent="0.25">
      <c r="B297" s="44">
        <v>288</v>
      </c>
      <c r="C297" s="23">
        <v>5.0919006837245796E-2</v>
      </c>
      <c r="D297">
        <v>0.11210214819068501</v>
      </c>
      <c r="E297">
        <v>3524.6487813776398</v>
      </c>
      <c r="F297">
        <v>1.74099213203828</v>
      </c>
      <c r="G297">
        <v>72.714672036854907</v>
      </c>
      <c r="H297">
        <v>3.98106494826913E-2</v>
      </c>
      <c r="I297">
        <v>17.526461181796002</v>
      </c>
      <c r="J297">
        <v>172.019183644176</v>
      </c>
      <c r="K297">
        <v>26.5347153895156</v>
      </c>
    </row>
    <row r="298" spans="2:11" x14ac:dyDescent="0.25">
      <c r="B298" s="44">
        <v>289</v>
      </c>
      <c r="C298" s="23">
        <v>0.10351847002806799</v>
      </c>
      <c r="D298">
        <v>4.9057157795828699E-2</v>
      </c>
      <c r="E298">
        <v>3890.4353267004599</v>
      </c>
      <c r="F298">
        <v>2.1205781254986902</v>
      </c>
      <c r="G298">
        <v>49.7503847704102</v>
      </c>
      <c r="H298">
        <v>4.9564423036112699E-2</v>
      </c>
      <c r="I298">
        <v>21.043397183641801</v>
      </c>
      <c r="J298">
        <v>2623.9546331154502</v>
      </c>
      <c r="K298">
        <v>23.3332207288611</v>
      </c>
    </row>
    <row r="299" spans="2:11" x14ac:dyDescent="0.25">
      <c r="B299" s="44">
        <v>290</v>
      </c>
      <c r="C299" s="23">
        <v>0.13977893462801266</v>
      </c>
      <c r="D299">
        <v>5.22054963462752E-2</v>
      </c>
      <c r="E299">
        <v>4895.3214757598298</v>
      </c>
      <c r="F299">
        <v>1.36814710877409</v>
      </c>
      <c r="G299">
        <v>39.372461339503197</v>
      </c>
      <c r="H299">
        <v>6.4366196303313306E-2</v>
      </c>
      <c r="I299">
        <v>39.267052426967503</v>
      </c>
      <c r="J299">
        <v>592.86655124910499</v>
      </c>
      <c r="K299">
        <v>20.890091736155298</v>
      </c>
    </row>
    <row r="300" spans="2:11" x14ac:dyDescent="0.25">
      <c r="B300" s="44">
        <v>291</v>
      </c>
      <c r="C300" s="23">
        <v>0.11651026493155532</v>
      </c>
      <c r="D300">
        <v>4.2158981544984701E-2</v>
      </c>
      <c r="E300">
        <v>3131.0676709855502</v>
      </c>
      <c r="F300">
        <v>0.79274915337605301</v>
      </c>
      <c r="G300">
        <v>79.792157827350906</v>
      </c>
      <c r="H300">
        <v>1.8233370611450202E-2</v>
      </c>
      <c r="I300">
        <v>34.9845515786118</v>
      </c>
      <c r="J300">
        <v>277.22949907504102</v>
      </c>
      <c r="K300">
        <v>4.2428583788433798</v>
      </c>
    </row>
    <row r="301" spans="2:11" x14ac:dyDescent="0.25">
      <c r="B301" s="44">
        <v>292</v>
      </c>
      <c r="C301" s="23">
        <v>5.3926497787564462E-2</v>
      </c>
      <c r="D301">
        <v>8.3694221350171599E-2</v>
      </c>
      <c r="E301">
        <v>2082.1368292532602</v>
      </c>
      <c r="F301">
        <v>1.8515670947426299</v>
      </c>
      <c r="G301">
        <v>44.461644646182897</v>
      </c>
      <c r="H301">
        <v>5.3587913995893299E-2</v>
      </c>
      <c r="I301">
        <v>24.261519260060499</v>
      </c>
      <c r="J301">
        <v>715.99360828962995</v>
      </c>
      <c r="K301">
        <v>23.188332911146599</v>
      </c>
    </row>
    <row r="302" spans="2:11" x14ac:dyDescent="0.25">
      <c r="B302" s="44">
        <v>293</v>
      </c>
      <c r="C302" s="23">
        <v>0.13505251296860132</v>
      </c>
      <c r="D302">
        <v>4.3458743790249998E-2</v>
      </c>
      <c r="E302">
        <v>2586.1163974876199</v>
      </c>
      <c r="F302">
        <v>1.1542082097442501</v>
      </c>
      <c r="G302">
        <v>77.616556190678907</v>
      </c>
      <c r="H302">
        <v>4.7484390169413297E-2</v>
      </c>
      <c r="I302">
        <v>20.5516535785159</v>
      </c>
      <c r="J302">
        <v>654.227228829772</v>
      </c>
      <c r="K302">
        <v>20.383016225201501</v>
      </c>
    </row>
    <row r="303" spans="2:11" x14ac:dyDescent="0.25">
      <c r="B303" s="44">
        <v>294</v>
      </c>
      <c r="C303" s="23">
        <v>8.9402427956759317E-2</v>
      </c>
      <c r="D303">
        <v>3.6661521821746E-2</v>
      </c>
      <c r="E303">
        <v>4820.2888288826598</v>
      </c>
      <c r="F303">
        <v>1.0445631093563199</v>
      </c>
      <c r="G303">
        <v>30.752000673395401</v>
      </c>
      <c r="H303">
        <v>4.9499360618824699E-2</v>
      </c>
      <c r="I303">
        <v>40.440993747021402</v>
      </c>
      <c r="J303">
        <v>202.50885318256201</v>
      </c>
      <c r="K303">
        <v>17.887600774882099</v>
      </c>
    </row>
    <row r="304" spans="2:11" x14ac:dyDescent="0.25">
      <c r="B304" s="44">
        <v>295</v>
      </c>
      <c r="C304" s="23">
        <v>0.14285629645133333</v>
      </c>
      <c r="D304">
        <v>8.4564206163720707E-2</v>
      </c>
      <c r="E304">
        <v>390.22228863604897</v>
      </c>
      <c r="F304">
        <v>0.964663884699417</v>
      </c>
      <c r="G304">
        <v>40.381056882159797</v>
      </c>
      <c r="H304">
        <v>2.7633021383245301E-2</v>
      </c>
      <c r="I304">
        <v>41.624227508919198</v>
      </c>
      <c r="J304">
        <v>2428.3608929018901</v>
      </c>
      <c r="K304">
        <v>5.4626834050650697</v>
      </c>
    </row>
    <row r="305" spans="2:11" x14ac:dyDescent="0.25">
      <c r="B305" s="44">
        <v>296</v>
      </c>
      <c r="C305" s="23">
        <v>9.0932519427336669E-2</v>
      </c>
      <c r="D305">
        <v>8.5934543561108606E-2</v>
      </c>
      <c r="E305">
        <v>1087.59950925161</v>
      </c>
      <c r="F305">
        <v>1.6114750868902801</v>
      </c>
      <c r="G305">
        <v>83.986416665165905</v>
      </c>
      <c r="H305">
        <v>0.132061224943195</v>
      </c>
      <c r="I305">
        <v>40.388162150544098</v>
      </c>
      <c r="J305">
        <v>504.14965784876102</v>
      </c>
      <c r="K305">
        <v>30.683112456015099</v>
      </c>
    </row>
    <row r="306" spans="2:11" x14ac:dyDescent="0.25">
      <c r="B306" s="44">
        <v>297</v>
      </c>
      <c r="C306" s="23">
        <v>2.9636604780239134E-2</v>
      </c>
      <c r="D306">
        <v>3.6451415298231295E-2</v>
      </c>
      <c r="E306">
        <v>5052.2810280242802</v>
      </c>
      <c r="F306">
        <v>2.4041058145497298</v>
      </c>
      <c r="G306">
        <v>37.922363640740997</v>
      </c>
      <c r="H306">
        <v>9.57098932692107E-2</v>
      </c>
      <c r="I306">
        <v>33.846687854626403</v>
      </c>
      <c r="J306">
        <v>455.08025782290298</v>
      </c>
      <c r="K306">
        <v>28.9891520246432</v>
      </c>
    </row>
    <row r="307" spans="2:11" x14ac:dyDescent="0.25">
      <c r="B307" s="44">
        <v>298</v>
      </c>
      <c r="C307" s="23">
        <v>0.11312910615848866</v>
      </c>
      <c r="D307">
        <v>6.6599805038654397E-2</v>
      </c>
      <c r="E307">
        <v>1587.7498815680899</v>
      </c>
      <c r="F307">
        <v>1.0956465500613</v>
      </c>
      <c r="G307">
        <v>62.297407577588302</v>
      </c>
      <c r="H307">
        <v>4.8102828881637999E-2</v>
      </c>
      <c r="I307">
        <v>48.106911887917498</v>
      </c>
      <c r="J307">
        <v>1117.65301617047</v>
      </c>
      <c r="K307">
        <v>24.380801814821101</v>
      </c>
    </row>
    <row r="308" spans="2:11" x14ac:dyDescent="0.25">
      <c r="B308" s="44">
        <v>299</v>
      </c>
      <c r="C308" s="23">
        <v>7.0929825377387332E-2</v>
      </c>
      <c r="D308">
        <v>6.1125723107685305E-2</v>
      </c>
      <c r="E308">
        <v>8743.9399437722004</v>
      </c>
      <c r="F308">
        <v>2.92948013780487</v>
      </c>
      <c r="G308">
        <v>69.6487238017734</v>
      </c>
      <c r="H308">
        <v>2.12337146508873E-2</v>
      </c>
      <c r="I308">
        <v>41.764567885330202</v>
      </c>
      <c r="J308">
        <v>586.76565715090601</v>
      </c>
      <c r="K308">
        <v>6.2355835463884697</v>
      </c>
    </row>
    <row r="309" spans="2:11" x14ac:dyDescent="0.25">
      <c r="B309" s="44">
        <v>300</v>
      </c>
      <c r="C309" s="23">
        <v>0.128714179229582</v>
      </c>
      <c r="D309">
        <v>0.10536771591206499</v>
      </c>
      <c r="E309">
        <v>1525.4299457398399</v>
      </c>
      <c r="F309">
        <v>0.70333451592825602</v>
      </c>
      <c r="G309">
        <v>54.056960139402797</v>
      </c>
      <c r="H309">
        <v>2.4273481181073999E-2</v>
      </c>
      <c r="I309">
        <v>61.0529360367563</v>
      </c>
      <c r="J309">
        <v>848.953254072248</v>
      </c>
      <c r="K309">
        <v>19.5799608257655</v>
      </c>
    </row>
    <row r="310" spans="2:11" x14ac:dyDescent="0.25">
      <c r="B310" s="44">
        <v>301</v>
      </c>
      <c r="C310" s="23">
        <v>0.14232949382626664</v>
      </c>
      <c r="D310">
        <v>8.0636531051164098E-2</v>
      </c>
      <c r="E310">
        <v>670.71163742121496</v>
      </c>
      <c r="F310">
        <v>3.4609410775910598</v>
      </c>
      <c r="G310">
        <v>48.896729192951199</v>
      </c>
      <c r="H310">
        <v>0.18851031666151499</v>
      </c>
      <c r="I310">
        <v>25.4797722372208</v>
      </c>
      <c r="J310">
        <v>232.677663603669</v>
      </c>
      <c r="K310">
        <v>4.6905012506055304</v>
      </c>
    </row>
    <row r="311" spans="2:11" x14ac:dyDescent="0.25">
      <c r="B311" s="44">
        <v>302</v>
      </c>
      <c r="C311" s="23">
        <v>6.1720167488733331E-2</v>
      </c>
      <c r="D311">
        <v>4.25991904521488E-2</v>
      </c>
      <c r="E311">
        <v>3474.8268676746502</v>
      </c>
      <c r="F311">
        <v>1.5893294068730299</v>
      </c>
      <c r="G311">
        <v>61.761264084440299</v>
      </c>
      <c r="H311">
        <v>5.2445726655449998E-2</v>
      </c>
      <c r="I311">
        <v>37.599335019756303</v>
      </c>
      <c r="J311">
        <v>2332.36066636753</v>
      </c>
      <c r="K311">
        <v>4.2055870781495601</v>
      </c>
    </row>
    <row r="312" spans="2:11" x14ac:dyDescent="0.25">
      <c r="B312" s="44">
        <v>303</v>
      </c>
      <c r="C312" s="23">
        <v>3.2925085833362663E-2</v>
      </c>
      <c r="D312">
        <v>6.0554678706231796E-2</v>
      </c>
      <c r="E312">
        <v>680.86814290853397</v>
      </c>
      <c r="F312">
        <v>2.32466736514453</v>
      </c>
      <c r="G312">
        <v>40.431764023238898</v>
      </c>
      <c r="H312">
        <v>4.0983911955936703E-2</v>
      </c>
      <c r="I312">
        <v>25.656795917893099</v>
      </c>
      <c r="J312">
        <v>1304.3674244568299</v>
      </c>
      <c r="K312">
        <v>8.3350696726097695</v>
      </c>
    </row>
    <row r="313" spans="2:11" x14ac:dyDescent="0.25">
      <c r="B313" s="44">
        <v>304</v>
      </c>
      <c r="C313" s="23">
        <v>0.129707230406336</v>
      </c>
      <c r="D313">
        <v>5.8235667335786195E-2</v>
      </c>
      <c r="E313">
        <v>1170.5364511842199</v>
      </c>
      <c r="F313">
        <v>2.14002095783087</v>
      </c>
      <c r="G313">
        <v>46.361648703183498</v>
      </c>
      <c r="H313">
        <v>2.9315327789901299E-2</v>
      </c>
      <c r="I313">
        <v>47.883005776480097</v>
      </c>
      <c r="J313">
        <v>257.18130239118898</v>
      </c>
      <c r="K313">
        <v>9.0897977302647099</v>
      </c>
    </row>
    <row r="314" spans="2:11" x14ac:dyDescent="0.25">
      <c r="B314" s="44">
        <v>305</v>
      </c>
      <c r="C314" s="23">
        <v>3.9341687058652597E-2</v>
      </c>
      <c r="D314">
        <v>0.10068774452973901</v>
      </c>
      <c r="E314">
        <v>1301.57283130164</v>
      </c>
      <c r="F314">
        <v>2.88335634569665</v>
      </c>
      <c r="G314">
        <v>30.494086551590399</v>
      </c>
      <c r="H314">
        <v>0.174997119507563</v>
      </c>
      <c r="I314">
        <v>24.450275030221299</v>
      </c>
      <c r="J314">
        <v>694.45557362911097</v>
      </c>
      <c r="K314">
        <v>1.14809523161245</v>
      </c>
    </row>
    <row r="315" spans="2:11" x14ac:dyDescent="0.25">
      <c r="B315" s="44">
        <v>306</v>
      </c>
      <c r="C315" s="23">
        <v>3.8242189239361263E-2</v>
      </c>
      <c r="D315">
        <v>4.4404500482155301E-2</v>
      </c>
      <c r="E315">
        <v>4134.9499251938696</v>
      </c>
      <c r="F315">
        <v>1.0572396546871099</v>
      </c>
      <c r="G315">
        <v>52.208953109221603</v>
      </c>
      <c r="H315">
        <v>0.16276285123790299</v>
      </c>
      <c r="I315">
        <v>39.575837067881501</v>
      </c>
      <c r="J315">
        <v>1513.72556599983</v>
      </c>
      <c r="K315">
        <v>25.984267913920998</v>
      </c>
    </row>
    <row r="316" spans="2:11" x14ac:dyDescent="0.25">
      <c r="B316" s="44">
        <v>307</v>
      </c>
      <c r="C316" s="23">
        <v>6.7215156793704656E-2</v>
      </c>
      <c r="D316">
        <v>6.6423852487954405E-2</v>
      </c>
      <c r="E316">
        <v>2904.2618818390301</v>
      </c>
      <c r="F316">
        <v>1.1245989155681999</v>
      </c>
      <c r="G316">
        <v>36.5620988152819</v>
      </c>
      <c r="H316">
        <v>5.5238082770789301E-2</v>
      </c>
      <c r="I316">
        <v>36.270922622589097</v>
      </c>
      <c r="J316">
        <v>294.792285698218</v>
      </c>
      <c r="K316">
        <v>14.7811484542946</v>
      </c>
    </row>
    <row r="317" spans="2:11" x14ac:dyDescent="0.25">
      <c r="B317" s="44">
        <v>308</v>
      </c>
      <c r="C317" s="23">
        <v>6.8546844454174E-2</v>
      </c>
      <c r="D317">
        <v>5.9942584767614E-2</v>
      </c>
      <c r="E317">
        <v>5427.4995677797897</v>
      </c>
      <c r="F317">
        <v>1.0629801229384099</v>
      </c>
      <c r="G317">
        <v>42.384295795441197</v>
      </c>
      <c r="H317">
        <v>2.1833911394942701E-2</v>
      </c>
      <c r="I317">
        <v>34.279713869305297</v>
      </c>
      <c r="J317">
        <v>1855.5422078741799</v>
      </c>
      <c r="K317">
        <v>19.496039672902999</v>
      </c>
    </row>
    <row r="318" spans="2:11" x14ac:dyDescent="0.25">
      <c r="B318" s="44">
        <v>309</v>
      </c>
      <c r="C318" s="23">
        <v>8.2775059890115327E-2</v>
      </c>
      <c r="D318">
        <v>3.1526473548287498E-2</v>
      </c>
      <c r="E318">
        <v>5455.9521571237001</v>
      </c>
      <c r="F318">
        <v>0.299764554395478</v>
      </c>
      <c r="G318">
        <v>26.227296521486402</v>
      </c>
      <c r="H318">
        <v>5.4315211368536703E-2</v>
      </c>
      <c r="I318">
        <v>23.5911628050807</v>
      </c>
      <c r="J318">
        <v>967.45465268580801</v>
      </c>
      <c r="K318">
        <v>23.386757270461899</v>
      </c>
    </row>
    <row r="319" spans="2:11" x14ac:dyDescent="0.25">
      <c r="B319" s="44">
        <v>310</v>
      </c>
      <c r="C319" s="23">
        <v>7.6248758627383992E-2</v>
      </c>
      <c r="D319">
        <v>8.2321763117916003E-2</v>
      </c>
      <c r="E319">
        <v>2568.1752800863701</v>
      </c>
      <c r="F319">
        <v>0.86585360214659202</v>
      </c>
      <c r="G319">
        <v>29.195604370913301</v>
      </c>
      <c r="H319">
        <v>6.4785358518909306E-2</v>
      </c>
      <c r="I319">
        <v>38.724936850159203</v>
      </c>
      <c r="J319">
        <v>459.75919469614001</v>
      </c>
      <c r="K319">
        <v>22.0738484458697</v>
      </c>
    </row>
    <row r="320" spans="2:11" x14ac:dyDescent="0.25">
      <c r="B320" s="44">
        <v>311</v>
      </c>
      <c r="C320" s="23">
        <v>7.8090684204685998E-2</v>
      </c>
      <c r="D320">
        <v>8.7811237202954598E-2</v>
      </c>
      <c r="E320">
        <v>2505.3511320433499</v>
      </c>
      <c r="F320">
        <v>3.8473759491019299</v>
      </c>
      <c r="G320">
        <v>58.784713360289402</v>
      </c>
      <c r="H320">
        <v>7.6748998572250704E-2</v>
      </c>
      <c r="I320">
        <v>27.2030022888468</v>
      </c>
      <c r="J320">
        <v>523.10691688244594</v>
      </c>
      <c r="K320">
        <v>18.501572328079799</v>
      </c>
    </row>
    <row r="321" spans="2:11" x14ac:dyDescent="0.25">
      <c r="B321" s="44">
        <v>312</v>
      </c>
      <c r="C321" s="23">
        <v>0.13705500111502067</v>
      </c>
      <c r="D321">
        <v>6.3550057580651298E-2</v>
      </c>
      <c r="E321">
        <v>3648.24289308274</v>
      </c>
      <c r="F321">
        <v>2.2971817325917301</v>
      </c>
      <c r="G321">
        <v>34.776599845164597</v>
      </c>
      <c r="H321">
        <v>3.3973064652732698E-2</v>
      </c>
      <c r="I321">
        <v>21.1500145808733</v>
      </c>
      <c r="J321">
        <v>188.43277448147001</v>
      </c>
      <c r="K321">
        <v>24.8354400711594</v>
      </c>
    </row>
    <row r="322" spans="2:11" x14ac:dyDescent="0.25">
      <c r="B322" s="44">
        <v>313</v>
      </c>
      <c r="C322" s="23">
        <v>8.3103689135733322E-2</v>
      </c>
      <c r="D322">
        <v>3.5208221798653905E-2</v>
      </c>
      <c r="E322">
        <v>4191.6191530057404</v>
      </c>
      <c r="F322">
        <v>2.1129174090577099</v>
      </c>
      <c r="G322">
        <v>41.195599550421598</v>
      </c>
      <c r="H322">
        <v>3.7866791859760003E-2</v>
      </c>
      <c r="I322">
        <v>42.045560528011201</v>
      </c>
      <c r="J322">
        <v>1194.6789917284</v>
      </c>
      <c r="K322">
        <v>20.685240945196099</v>
      </c>
    </row>
    <row r="323" spans="2:11" x14ac:dyDescent="0.25">
      <c r="B323" s="44">
        <v>314</v>
      </c>
      <c r="C323" s="23">
        <v>4.5767847192014197E-2</v>
      </c>
      <c r="D323">
        <v>2.1866523955887399E-2</v>
      </c>
      <c r="E323">
        <v>5082.1906220499504</v>
      </c>
      <c r="F323">
        <v>1.7617104954629399</v>
      </c>
      <c r="G323">
        <v>44.483864874171097</v>
      </c>
      <c r="H323">
        <v>2.64498240461533E-2</v>
      </c>
      <c r="I323">
        <v>28.598004552955</v>
      </c>
      <c r="J323">
        <v>1790.1092007910499</v>
      </c>
      <c r="K323">
        <v>19.921503659440098</v>
      </c>
    </row>
    <row r="324" spans="2:11" x14ac:dyDescent="0.25">
      <c r="B324" s="44">
        <v>315</v>
      </c>
      <c r="C324" s="23">
        <v>8.6977196091852671E-2</v>
      </c>
      <c r="D324">
        <v>3.9880860258283905E-2</v>
      </c>
      <c r="E324">
        <v>6543.5626826252901</v>
      </c>
      <c r="F324">
        <v>0.91721211408312697</v>
      </c>
      <c r="G324">
        <v>56.780316977882897</v>
      </c>
      <c r="H324">
        <v>6.6982102285651296E-2</v>
      </c>
      <c r="I324">
        <v>40.6275920093248</v>
      </c>
      <c r="J324">
        <v>1862.1676527623099</v>
      </c>
      <c r="K324">
        <v>23.5609916552018</v>
      </c>
    </row>
    <row r="325" spans="2:11" x14ac:dyDescent="0.25">
      <c r="B325" s="44">
        <v>316</v>
      </c>
      <c r="C325" s="23">
        <v>4.9577469238778663E-2</v>
      </c>
      <c r="D325">
        <v>6.71795774573479E-2</v>
      </c>
      <c r="E325">
        <v>295.336368198093</v>
      </c>
      <c r="F325">
        <v>4.44854989449634</v>
      </c>
      <c r="G325">
        <v>42.644957578223497</v>
      </c>
      <c r="H325">
        <v>3.1610981689266703E-2</v>
      </c>
      <c r="I325">
        <v>69.199353998520195</v>
      </c>
      <c r="J325">
        <v>247.83861879666699</v>
      </c>
      <c r="K325">
        <v>5.6476063251616804</v>
      </c>
    </row>
    <row r="326" spans="2:11" x14ac:dyDescent="0.25">
      <c r="B326" s="44">
        <v>317</v>
      </c>
      <c r="C326" s="23">
        <v>4.376321767864913E-2</v>
      </c>
      <c r="D326">
        <v>4.0042931861494699E-2</v>
      </c>
      <c r="E326">
        <v>1515.27567390236</v>
      </c>
      <c r="F326">
        <v>1.3447433621690701</v>
      </c>
      <c r="G326">
        <v>73.932452999458505</v>
      </c>
      <c r="H326">
        <v>7.2092254888964702E-2</v>
      </c>
      <c r="I326">
        <v>15.857127094016001</v>
      </c>
      <c r="J326">
        <v>110.838278602111</v>
      </c>
      <c r="K326">
        <v>11.8073330648742</v>
      </c>
    </row>
    <row r="327" spans="2:11" x14ac:dyDescent="0.25">
      <c r="B327" s="44">
        <v>318</v>
      </c>
      <c r="C327" s="23">
        <v>0.10691392122075533</v>
      </c>
      <c r="D327">
        <v>0.105731456396813</v>
      </c>
      <c r="E327">
        <v>4125.8439667758903</v>
      </c>
      <c r="F327">
        <v>2.7582851102874</v>
      </c>
      <c r="G327">
        <v>34.789147532121802</v>
      </c>
      <c r="H327">
        <v>0.10677573060336699</v>
      </c>
      <c r="I327">
        <v>37.488209406050402</v>
      </c>
      <c r="J327">
        <v>904.67841983148196</v>
      </c>
      <c r="K327">
        <v>33.520870837997101</v>
      </c>
    </row>
    <row r="328" spans="2:11" x14ac:dyDescent="0.25">
      <c r="B328" s="44">
        <v>319</v>
      </c>
      <c r="C328" s="23">
        <v>0.23673531078357202</v>
      </c>
      <c r="D328">
        <v>6.6917911323138096E-2</v>
      </c>
      <c r="E328">
        <v>1273.66395852188</v>
      </c>
      <c r="F328">
        <v>1.0110511051506501</v>
      </c>
      <c r="G328">
        <v>46.774485049672002</v>
      </c>
      <c r="H328">
        <v>6.2331900988401301E-2</v>
      </c>
      <c r="I328">
        <v>19.1081750626835</v>
      </c>
      <c r="J328">
        <v>606.07171430532605</v>
      </c>
      <c r="K328">
        <v>18.170990423065501</v>
      </c>
    </row>
    <row r="329" spans="2:11" x14ac:dyDescent="0.25">
      <c r="B329" s="44">
        <v>320</v>
      </c>
      <c r="C329" s="23">
        <v>0.11508887286471133</v>
      </c>
      <c r="D329">
        <v>4.2408033877877796E-2</v>
      </c>
      <c r="E329">
        <v>4248.4209451153502</v>
      </c>
      <c r="F329">
        <v>3.0544027892461099</v>
      </c>
      <c r="G329">
        <v>62.654011399043199</v>
      </c>
      <c r="H329">
        <v>5.54942137326613E-2</v>
      </c>
      <c r="I329">
        <v>49.104123893815697</v>
      </c>
      <c r="J329">
        <v>1234.54456548691</v>
      </c>
      <c r="K329">
        <v>28.7019617834953</v>
      </c>
    </row>
    <row r="330" spans="2:11" x14ac:dyDescent="0.25">
      <c r="B330" s="44">
        <v>321</v>
      </c>
      <c r="C330" s="23">
        <v>0.14973481887133333</v>
      </c>
      <c r="D330">
        <v>3.2731132830715E-2</v>
      </c>
      <c r="E330">
        <v>4213.0647463683099</v>
      </c>
      <c r="F330">
        <v>1.71989648080627</v>
      </c>
      <c r="G330">
        <v>45.252084473592902</v>
      </c>
      <c r="H330">
        <v>4.6556822956918702E-2</v>
      </c>
      <c r="I330">
        <v>23.825193450168602</v>
      </c>
      <c r="J330">
        <v>392.50722487999599</v>
      </c>
      <c r="K330">
        <v>21.453833909368999</v>
      </c>
    </row>
    <row r="331" spans="2:11" x14ac:dyDescent="0.25">
      <c r="B331" s="44">
        <v>322</v>
      </c>
      <c r="C331" s="23">
        <v>5.8109331985848868E-2</v>
      </c>
      <c r="D331">
        <v>3.8219683346012605E-2</v>
      </c>
      <c r="E331">
        <v>3796.8037713367999</v>
      </c>
      <c r="F331">
        <v>4.0041411185151796</v>
      </c>
      <c r="G331">
        <v>52.975522381955699</v>
      </c>
      <c r="H331">
        <v>2.3513195643997301E-2</v>
      </c>
      <c r="I331">
        <v>41.0871257962893</v>
      </c>
      <c r="J331">
        <v>158.30838829703799</v>
      </c>
      <c r="K331">
        <v>1.1120404279395</v>
      </c>
    </row>
    <row r="332" spans="2:11" x14ac:dyDescent="0.25">
      <c r="B332" s="44">
        <v>323</v>
      </c>
      <c r="C332" s="23">
        <v>0.11434610379217799</v>
      </c>
      <c r="D332">
        <v>8.4287772095662503E-2</v>
      </c>
      <c r="E332">
        <v>953.50113067362702</v>
      </c>
      <c r="F332">
        <v>1.06576576074023</v>
      </c>
      <c r="G332">
        <v>46.442421177407901</v>
      </c>
      <c r="H332">
        <v>1.87696120527041E-2</v>
      </c>
      <c r="I332">
        <v>25.3975935485619</v>
      </c>
      <c r="J332">
        <v>1133.94499690867</v>
      </c>
      <c r="K332">
        <v>18.331366505064501</v>
      </c>
    </row>
    <row r="333" spans="2:11" x14ac:dyDescent="0.25">
      <c r="B333" s="44">
        <v>324</v>
      </c>
      <c r="C333" s="23">
        <v>7.9364403320035332E-2</v>
      </c>
      <c r="D333">
        <v>6.2593605391602497E-2</v>
      </c>
      <c r="E333">
        <v>3745.5524219572699</v>
      </c>
      <c r="F333">
        <v>3.2084033382616401</v>
      </c>
      <c r="G333">
        <v>39.165825685990697</v>
      </c>
      <c r="H333">
        <v>1.0549128988753299E-2</v>
      </c>
      <c r="I333">
        <v>11.2648730311313</v>
      </c>
      <c r="J333">
        <v>637.10278677398696</v>
      </c>
      <c r="K333">
        <v>14.6262874862052</v>
      </c>
    </row>
    <row r="334" spans="2:11" x14ac:dyDescent="0.25">
      <c r="B334" s="44">
        <v>325</v>
      </c>
      <c r="C334" s="23">
        <v>5.6744549531662199E-2</v>
      </c>
      <c r="D334">
        <v>8.6785100906426202E-2</v>
      </c>
      <c r="E334">
        <v>6666.6764939310897</v>
      </c>
      <c r="F334">
        <v>2.0383864884488601</v>
      </c>
      <c r="G334">
        <v>41.325512083804298</v>
      </c>
      <c r="H334">
        <v>3.0915180633129299E-2</v>
      </c>
      <c r="I334">
        <v>36.462290036214497</v>
      </c>
      <c r="J334">
        <v>263.49508339168602</v>
      </c>
      <c r="K334">
        <v>17.2366606647543</v>
      </c>
    </row>
    <row r="335" spans="2:11" x14ac:dyDescent="0.25">
      <c r="B335" s="44">
        <v>326</v>
      </c>
      <c r="C335" s="23">
        <v>7.3835921325453996E-2</v>
      </c>
      <c r="D335">
        <v>4.3798269578776E-2</v>
      </c>
      <c r="E335">
        <v>6626.94351263919</v>
      </c>
      <c r="F335">
        <v>1.22533859925265</v>
      </c>
      <c r="G335">
        <v>55.538156945001198</v>
      </c>
      <c r="H335">
        <v>3.30802572963107E-2</v>
      </c>
      <c r="I335">
        <v>48.145657528221598</v>
      </c>
      <c r="J335">
        <v>221.39854147347501</v>
      </c>
      <c r="K335">
        <v>11.5753066084298</v>
      </c>
    </row>
    <row r="336" spans="2:11" x14ac:dyDescent="0.25">
      <c r="B336" s="44">
        <v>327</v>
      </c>
      <c r="C336" s="23">
        <v>4.0559039873399531E-2</v>
      </c>
      <c r="D336">
        <v>4.9098642025445199E-2</v>
      </c>
      <c r="E336">
        <v>3383.9904566300602</v>
      </c>
      <c r="F336">
        <v>2.7089440345927698</v>
      </c>
      <c r="G336">
        <v>51.133410250129302</v>
      </c>
      <c r="H336">
        <v>3.7065318917311997E-2</v>
      </c>
      <c r="I336">
        <v>29.607042564550401</v>
      </c>
      <c r="J336">
        <v>1010.1727842538399</v>
      </c>
      <c r="K336">
        <v>25.835064301940299</v>
      </c>
    </row>
    <row r="337" spans="2:11" x14ac:dyDescent="0.25">
      <c r="B337" s="44">
        <v>328</v>
      </c>
      <c r="C337" s="23">
        <v>4.7455535706261327E-2</v>
      </c>
      <c r="D337">
        <v>6.2549014990095408E-2</v>
      </c>
      <c r="E337">
        <v>1300.3041090573199</v>
      </c>
      <c r="F337">
        <v>1.6186012436620301</v>
      </c>
      <c r="G337">
        <v>51.007901449476002</v>
      </c>
      <c r="H337">
        <v>5.6699834821557299E-2</v>
      </c>
      <c r="I337">
        <v>28.629603258472301</v>
      </c>
      <c r="J337">
        <v>116.975345904261</v>
      </c>
      <c r="K337">
        <v>18.5713113557897</v>
      </c>
    </row>
    <row r="338" spans="2:11" x14ac:dyDescent="0.25">
      <c r="B338" s="44">
        <v>329</v>
      </c>
      <c r="C338" s="23">
        <v>5.0818190944655992E-2</v>
      </c>
      <c r="D338">
        <v>5.2354792924854898E-2</v>
      </c>
      <c r="E338">
        <v>2829.4207730037501</v>
      </c>
      <c r="F338">
        <v>1.2122316290501201</v>
      </c>
      <c r="G338">
        <v>36.640622721178602</v>
      </c>
      <c r="H338">
        <v>7.6127537362426695E-2</v>
      </c>
      <c r="I338">
        <v>38.9591279023441</v>
      </c>
      <c r="J338">
        <v>643.55995980897603</v>
      </c>
      <c r="K338">
        <v>7.0236169979061698</v>
      </c>
    </row>
    <row r="339" spans="2:11" x14ac:dyDescent="0.25">
      <c r="B339" s="44">
        <v>330</v>
      </c>
      <c r="C339" s="23">
        <v>0.13014710864941864</v>
      </c>
      <c r="D339">
        <v>8.6364705399475494E-2</v>
      </c>
      <c r="E339">
        <v>3206.5611259008401</v>
      </c>
      <c r="F339">
        <v>1.8768271956426501</v>
      </c>
      <c r="G339">
        <v>34.594515289590198</v>
      </c>
      <c r="H339">
        <v>6.8044347577203998E-2</v>
      </c>
      <c r="I339">
        <v>15.9302642469742</v>
      </c>
      <c r="J339">
        <v>1231.9181422648401</v>
      </c>
      <c r="K339">
        <v>16.265283207512599</v>
      </c>
    </row>
    <row r="340" spans="2:11" x14ac:dyDescent="0.25">
      <c r="B340" s="44">
        <v>331</v>
      </c>
      <c r="C340" s="23">
        <v>7.0614163361347321E-2</v>
      </c>
      <c r="D340">
        <v>2.2323592737725603E-2</v>
      </c>
      <c r="E340">
        <v>755.92070276006098</v>
      </c>
      <c r="F340">
        <v>0.795764994451019</v>
      </c>
      <c r="G340">
        <v>59.479127735202297</v>
      </c>
      <c r="H340">
        <v>3.4437722612496002E-2</v>
      </c>
      <c r="I340">
        <v>24.907560114898601</v>
      </c>
      <c r="J340">
        <v>130.711187648894</v>
      </c>
      <c r="K340">
        <v>5.4964666855380004</v>
      </c>
    </row>
    <row r="341" spans="2:11" x14ac:dyDescent="0.25">
      <c r="B341" s="44">
        <v>332</v>
      </c>
      <c r="C341" s="23">
        <v>0.10642834903435533</v>
      </c>
      <c r="D341">
        <v>5.9681866726198698E-2</v>
      </c>
      <c r="E341">
        <v>3677.7186370756899</v>
      </c>
      <c r="F341">
        <v>0.80124381577834702</v>
      </c>
      <c r="G341">
        <v>38.3878180942068</v>
      </c>
      <c r="H341">
        <v>1.67016600018303E-2</v>
      </c>
      <c r="I341">
        <v>18.336358858073499</v>
      </c>
      <c r="J341">
        <v>688.60244461348395</v>
      </c>
      <c r="K341">
        <v>3.83153429557803</v>
      </c>
    </row>
    <row r="342" spans="2:11" x14ac:dyDescent="0.25">
      <c r="B342" s="44">
        <v>333</v>
      </c>
      <c r="C342" s="23">
        <v>0.113870393944978</v>
      </c>
      <c r="D342">
        <v>5.3195892090090298E-2</v>
      </c>
      <c r="E342">
        <v>966.32698128155596</v>
      </c>
      <c r="F342">
        <v>3.3702928859414198</v>
      </c>
      <c r="G342">
        <v>42.801278420973802</v>
      </c>
      <c r="H342">
        <v>0.11835924521586701</v>
      </c>
      <c r="I342">
        <v>34.675879396066001</v>
      </c>
      <c r="J342">
        <v>341.87464832118002</v>
      </c>
      <c r="K342">
        <v>6.6396672131800099</v>
      </c>
    </row>
    <row r="343" spans="2:11" x14ac:dyDescent="0.25">
      <c r="B343" s="44">
        <v>334</v>
      </c>
      <c r="C343" s="23">
        <v>5.8705604770488869E-2</v>
      </c>
      <c r="D343">
        <v>5.8934904639464006E-2</v>
      </c>
      <c r="E343">
        <v>3545.5057513399001</v>
      </c>
      <c r="F343">
        <v>0.488275497110982</v>
      </c>
      <c r="G343">
        <v>78.198418731902805</v>
      </c>
      <c r="H343">
        <v>5.6649282330645298E-2</v>
      </c>
      <c r="I343">
        <v>25.837044150652101</v>
      </c>
      <c r="J343">
        <v>439.58114477215599</v>
      </c>
      <c r="K343">
        <v>12.087959361063501</v>
      </c>
    </row>
    <row r="344" spans="2:11" x14ac:dyDescent="0.25">
      <c r="B344" s="44">
        <v>335</v>
      </c>
      <c r="C344" s="23">
        <v>6.8330131714642667E-2</v>
      </c>
      <c r="D344">
        <v>3.6580264563789502E-2</v>
      </c>
      <c r="E344">
        <v>4167.3763227896497</v>
      </c>
      <c r="F344">
        <v>6.73551398956198</v>
      </c>
      <c r="G344">
        <v>42.910354125353997</v>
      </c>
      <c r="H344">
        <v>5.7799924081317303E-2</v>
      </c>
      <c r="I344">
        <v>27.6593194740116</v>
      </c>
      <c r="J344">
        <v>269.77101684105497</v>
      </c>
      <c r="K344">
        <v>2.1962062069192099</v>
      </c>
    </row>
    <row r="345" spans="2:11" x14ac:dyDescent="0.25">
      <c r="B345" s="44">
        <v>336</v>
      </c>
      <c r="C345" s="23">
        <v>8.7592031237040652E-2</v>
      </c>
      <c r="D345">
        <v>6.9066477950633406E-2</v>
      </c>
      <c r="E345">
        <v>1738.15081240728</v>
      </c>
      <c r="F345">
        <v>1.46309930755926</v>
      </c>
      <c r="G345">
        <v>44.663051754018298</v>
      </c>
      <c r="H345">
        <v>8.5820637381812698E-2</v>
      </c>
      <c r="I345">
        <v>36.9323665874686</v>
      </c>
      <c r="J345">
        <v>565.94776325468001</v>
      </c>
      <c r="K345">
        <v>16.290095849672699</v>
      </c>
    </row>
    <row r="346" spans="2:11" x14ac:dyDescent="0.25">
      <c r="B346" s="44">
        <v>337</v>
      </c>
      <c r="C346" s="23">
        <v>7.974379148427399E-2</v>
      </c>
      <c r="D346">
        <v>5.7678957688899801E-2</v>
      </c>
      <c r="E346">
        <v>2962.6628507068299</v>
      </c>
      <c r="F346">
        <v>0.66644171866225499</v>
      </c>
      <c r="G346">
        <v>59.825212356218103</v>
      </c>
      <c r="H346">
        <v>8.3754328694652005E-2</v>
      </c>
      <c r="I346">
        <v>40.609460333171299</v>
      </c>
      <c r="J346">
        <v>7.1522394470010298</v>
      </c>
      <c r="K346">
        <v>22.044942521591999</v>
      </c>
    </row>
    <row r="347" spans="2:11" x14ac:dyDescent="0.25">
      <c r="B347" s="44">
        <v>338</v>
      </c>
      <c r="C347" s="23">
        <v>0.16361851789479465</v>
      </c>
      <c r="D347">
        <v>5.5478899108198101E-2</v>
      </c>
      <c r="E347">
        <v>4990.4599726932202</v>
      </c>
      <c r="F347">
        <v>2.9958690582143199</v>
      </c>
      <c r="G347">
        <v>42.068918823952501</v>
      </c>
      <c r="H347">
        <v>1.9999258207017399E-2</v>
      </c>
      <c r="I347">
        <v>30.4759084867875</v>
      </c>
      <c r="J347">
        <v>164.55262959125099</v>
      </c>
      <c r="K347">
        <v>7.6500212531637697</v>
      </c>
    </row>
    <row r="348" spans="2:11" x14ac:dyDescent="0.25">
      <c r="B348" s="44">
        <v>339</v>
      </c>
      <c r="C348" s="23">
        <v>5.9906884786239997E-2</v>
      </c>
      <c r="D348">
        <v>7.3340268607376607E-2</v>
      </c>
      <c r="E348">
        <v>1145.6045733274</v>
      </c>
      <c r="F348">
        <v>2.4783136250873299</v>
      </c>
      <c r="G348">
        <v>79.249598024437802</v>
      </c>
      <c r="H348">
        <v>0.18483572636013099</v>
      </c>
      <c r="I348">
        <v>24.5167725620325</v>
      </c>
      <c r="J348">
        <v>1180.0562549168701</v>
      </c>
      <c r="K348">
        <v>11.374203209138599</v>
      </c>
    </row>
    <row r="349" spans="2:11" x14ac:dyDescent="0.25">
      <c r="B349" s="44">
        <v>340</v>
      </c>
      <c r="C349" s="23">
        <v>7.0454457871962667E-2</v>
      </c>
      <c r="D349">
        <v>0.12858105880540602</v>
      </c>
      <c r="E349">
        <v>340.67023114252902</v>
      </c>
      <c r="F349">
        <v>2.4473426561685301</v>
      </c>
      <c r="G349">
        <v>48.844415364704297</v>
      </c>
      <c r="H349">
        <v>3.2821011253688699E-2</v>
      </c>
      <c r="I349">
        <v>25.113863164021701</v>
      </c>
      <c r="J349">
        <v>218.51929271186401</v>
      </c>
      <c r="K349">
        <v>8.6683860277203895</v>
      </c>
    </row>
    <row r="350" spans="2:11" x14ac:dyDescent="0.25">
      <c r="B350" s="44">
        <v>341</v>
      </c>
      <c r="C350" s="23">
        <v>0.18905838127849797</v>
      </c>
      <c r="D350">
        <v>7.89431111546154E-2</v>
      </c>
      <c r="E350">
        <v>3034.1183364646899</v>
      </c>
      <c r="F350">
        <v>1.01798296666329</v>
      </c>
      <c r="G350">
        <v>43.830323232096802</v>
      </c>
      <c r="H350">
        <v>4.5060371774497301E-2</v>
      </c>
      <c r="I350">
        <v>21.327108714719401</v>
      </c>
      <c r="J350">
        <v>1002.7644016946</v>
      </c>
      <c r="K350">
        <v>22.539634627946501</v>
      </c>
    </row>
    <row r="351" spans="2:11" x14ac:dyDescent="0.25">
      <c r="B351" s="44">
        <v>342</v>
      </c>
      <c r="C351" s="23">
        <v>0.11860247710684466</v>
      </c>
      <c r="D351">
        <v>4.8114733011880198E-2</v>
      </c>
      <c r="E351">
        <v>3064.5532300535401</v>
      </c>
      <c r="F351">
        <v>0.88125615946004898</v>
      </c>
      <c r="G351">
        <v>51.518277079735498</v>
      </c>
      <c r="H351">
        <v>1.8556504304620101E-2</v>
      </c>
      <c r="I351">
        <v>24.829749716775801</v>
      </c>
      <c r="J351">
        <v>444.19551406473698</v>
      </c>
      <c r="K351">
        <v>7.3829507614501999</v>
      </c>
    </row>
    <row r="352" spans="2:11" x14ac:dyDescent="0.25">
      <c r="B352" s="44">
        <v>343</v>
      </c>
      <c r="C352" s="23">
        <v>7.9595224031032669E-2</v>
      </c>
      <c r="D352">
        <v>5.5622681588146795E-2</v>
      </c>
      <c r="E352">
        <v>7123.0534090227302</v>
      </c>
      <c r="F352">
        <v>1.2661103739037001</v>
      </c>
      <c r="G352">
        <v>39.879543701618097</v>
      </c>
      <c r="H352">
        <v>3.0530409152777299E-2</v>
      </c>
      <c r="I352">
        <v>23.4479100519419</v>
      </c>
      <c r="J352">
        <v>133.45730285791299</v>
      </c>
      <c r="K352">
        <v>5.1803683561614697</v>
      </c>
    </row>
    <row r="353" spans="2:11" x14ac:dyDescent="0.25">
      <c r="B353" s="44">
        <v>344</v>
      </c>
      <c r="C353" s="23">
        <v>0.14417211660266666</v>
      </c>
      <c r="D353">
        <v>6.0539051426768305E-2</v>
      </c>
      <c r="E353">
        <v>8209.6726027018103</v>
      </c>
      <c r="F353">
        <v>1.49384725201345</v>
      </c>
      <c r="G353">
        <v>57.359968061677101</v>
      </c>
      <c r="H353">
        <v>1.39848501796573E-2</v>
      </c>
      <c r="I353">
        <v>30.609818218166499</v>
      </c>
      <c r="J353">
        <v>976.95755227282598</v>
      </c>
      <c r="K353">
        <v>33.592248965765002</v>
      </c>
    </row>
    <row r="354" spans="2:11" x14ac:dyDescent="0.25">
      <c r="B354" s="44">
        <v>345</v>
      </c>
      <c r="C354" s="23">
        <v>9.9683672604660004E-2</v>
      </c>
      <c r="D354">
        <v>3.9880534970027103E-2</v>
      </c>
      <c r="E354">
        <v>3271.0919691965801</v>
      </c>
      <c r="F354">
        <v>2.6467377453451002</v>
      </c>
      <c r="G354">
        <v>76.022112894429497</v>
      </c>
      <c r="H354">
        <v>2.5862307892057301E-2</v>
      </c>
      <c r="I354">
        <v>31.047150640068299</v>
      </c>
      <c r="J354">
        <v>470.44513215636198</v>
      </c>
      <c r="K354">
        <v>3.63449664731949</v>
      </c>
    </row>
    <row r="355" spans="2:11" x14ac:dyDescent="0.25">
      <c r="B355" s="44">
        <v>346</v>
      </c>
      <c r="C355" s="23">
        <v>9.6294377945031331E-2</v>
      </c>
      <c r="D355">
        <v>5.3046493171708904E-2</v>
      </c>
      <c r="E355">
        <v>3390.4557204184398</v>
      </c>
      <c r="F355">
        <v>2.28638320485133</v>
      </c>
      <c r="G355">
        <v>53.571201688654199</v>
      </c>
      <c r="H355">
        <v>6.1270260777681301E-2</v>
      </c>
      <c r="I355">
        <v>33.1595249948072</v>
      </c>
      <c r="J355">
        <v>196.62401162571501</v>
      </c>
      <c r="K355">
        <v>6.4993116729153098</v>
      </c>
    </row>
    <row r="356" spans="2:11" x14ac:dyDescent="0.25">
      <c r="B356" s="44">
        <v>347</v>
      </c>
      <c r="C356" s="23">
        <v>0.11331984505549332</v>
      </c>
      <c r="D356">
        <v>9.2670198024643394E-2</v>
      </c>
      <c r="E356">
        <v>4323.4261219936598</v>
      </c>
      <c r="F356">
        <v>3.06366259753892</v>
      </c>
      <c r="G356">
        <v>69.970112186431393</v>
      </c>
      <c r="H356">
        <v>5.6953868950149297E-2</v>
      </c>
      <c r="I356">
        <v>38.086446243693203</v>
      </c>
      <c r="J356">
        <v>464.660828493125</v>
      </c>
      <c r="K356">
        <v>33.191170654354501</v>
      </c>
    </row>
    <row r="357" spans="2:11" x14ac:dyDescent="0.25">
      <c r="B357" s="44">
        <v>348</v>
      </c>
      <c r="C357" s="23">
        <v>7.445232725979066E-2</v>
      </c>
      <c r="D357">
        <v>6.4899634002697798E-2</v>
      </c>
      <c r="E357">
        <v>3343.2932142360601</v>
      </c>
      <c r="F357">
        <v>1.11840290965485</v>
      </c>
      <c r="G357">
        <v>54.611628126630201</v>
      </c>
      <c r="H357">
        <v>0.13522038366320299</v>
      </c>
      <c r="I357">
        <v>29.7115129048447</v>
      </c>
      <c r="J357">
        <v>1068.2593336866801</v>
      </c>
      <c r="K357">
        <v>6.8540450438218397</v>
      </c>
    </row>
    <row r="358" spans="2:11" x14ac:dyDescent="0.25">
      <c r="B358" s="44">
        <v>349</v>
      </c>
      <c r="C358" s="23">
        <v>3.2019651173348464E-2</v>
      </c>
      <c r="D358">
        <v>5.1073297788500498E-2</v>
      </c>
      <c r="E358">
        <v>2050.2031027503399</v>
      </c>
      <c r="F358">
        <v>3.1027420624261799</v>
      </c>
      <c r="G358">
        <v>54.647942531101599</v>
      </c>
      <c r="H358">
        <v>4.1860208325187998E-2</v>
      </c>
      <c r="I358">
        <v>33.189041641744602</v>
      </c>
      <c r="J358">
        <v>245.43606379938501</v>
      </c>
      <c r="K358">
        <v>29.614098386358599</v>
      </c>
    </row>
    <row r="359" spans="2:11" x14ac:dyDescent="0.25">
      <c r="B359" s="44">
        <v>350</v>
      </c>
      <c r="C359" s="23">
        <v>0.17619275105160798</v>
      </c>
      <c r="D359">
        <v>4.2311835546426008E-2</v>
      </c>
      <c r="E359">
        <v>6125.7571699607497</v>
      </c>
      <c r="F359">
        <v>0.93695896967854297</v>
      </c>
      <c r="G359">
        <v>41.095775614302603</v>
      </c>
      <c r="H359">
        <v>3.3646171687248698E-2</v>
      </c>
      <c r="I359">
        <v>39.714030974467498</v>
      </c>
      <c r="J359">
        <v>582.40232232612004</v>
      </c>
      <c r="K359">
        <v>27.185501206053001</v>
      </c>
    </row>
    <row r="360" spans="2:11" x14ac:dyDescent="0.25">
      <c r="B360" s="44">
        <v>351</v>
      </c>
      <c r="C360" s="23">
        <v>0.12638140634568532</v>
      </c>
      <c r="D360">
        <v>4.7693635550960206E-2</v>
      </c>
      <c r="E360">
        <v>2038.5779594810399</v>
      </c>
      <c r="F360">
        <v>0.92884295535095696</v>
      </c>
      <c r="G360">
        <v>57.657682766934997</v>
      </c>
      <c r="H360">
        <v>0.10137369733598101</v>
      </c>
      <c r="I360">
        <v>22.510087091960301</v>
      </c>
      <c r="J360">
        <v>329.77443467199299</v>
      </c>
      <c r="K360">
        <v>17.8525069204983</v>
      </c>
    </row>
    <row r="361" spans="2:11" x14ac:dyDescent="0.25">
      <c r="B361" s="44">
        <v>352</v>
      </c>
      <c r="C361" s="23">
        <v>9.757091792025599E-2</v>
      </c>
      <c r="D361">
        <v>4.8863449320698304E-2</v>
      </c>
      <c r="E361">
        <v>2733.2566494282901</v>
      </c>
      <c r="F361">
        <v>6.4024282276400504</v>
      </c>
      <c r="G361">
        <v>43.275832875987199</v>
      </c>
      <c r="H361">
        <v>6.2217503863695303E-2</v>
      </c>
      <c r="I361">
        <v>25.0637376666519</v>
      </c>
      <c r="J361">
        <v>416.10728188887401</v>
      </c>
      <c r="K361">
        <v>12.0461788001362</v>
      </c>
    </row>
    <row r="362" spans="2:11" x14ac:dyDescent="0.25">
      <c r="B362" s="44">
        <v>353</v>
      </c>
      <c r="C362" s="23">
        <v>7.4047464964620002E-2</v>
      </c>
      <c r="D362">
        <v>2.7570253430022403E-2</v>
      </c>
      <c r="E362">
        <v>4063.80629392627</v>
      </c>
      <c r="F362">
        <v>1.4893737897780599</v>
      </c>
      <c r="G362">
        <v>33.0901425413076</v>
      </c>
      <c r="H362">
        <v>7.2752849926879998E-2</v>
      </c>
      <c r="I362">
        <v>22.822574890417101</v>
      </c>
      <c r="J362">
        <v>1659.1465479278099</v>
      </c>
      <c r="K362">
        <v>13.990484412932799</v>
      </c>
    </row>
    <row r="363" spans="2:11" x14ac:dyDescent="0.25">
      <c r="B363" s="44">
        <v>354</v>
      </c>
      <c r="C363" s="23">
        <v>0.11671654039902199</v>
      </c>
      <c r="D363">
        <v>5.5216228078965902E-2</v>
      </c>
      <c r="E363">
        <v>2517.4753749362499</v>
      </c>
      <c r="F363">
        <v>1.54763363283413</v>
      </c>
      <c r="G363">
        <v>90.445150434554606</v>
      </c>
      <c r="H363">
        <v>9.4474665580099301E-2</v>
      </c>
      <c r="I363">
        <v>39.998340453917102</v>
      </c>
      <c r="J363">
        <v>538.93385467319104</v>
      </c>
      <c r="K363">
        <v>22.944918809154402</v>
      </c>
    </row>
    <row r="364" spans="2:11" x14ac:dyDescent="0.25">
      <c r="B364" s="44">
        <v>355</v>
      </c>
      <c r="C364" s="23">
        <v>7.2453297089662E-2</v>
      </c>
      <c r="D364">
        <v>5.9650528036495204E-2</v>
      </c>
      <c r="E364">
        <v>4807.31460333013</v>
      </c>
      <c r="F364">
        <v>3.1966887954807701</v>
      </c>
      <c r="G364">
        <v>90.957400380400003</v>
      </c>
      <c r="H364">
        <v>9.4858618099644701E-2</v>
      </c>
      <c r="I364">
        <v>24.860503783154801</v>
      </c>
      <c r="J364">
        <v>420.963051203031</v>
      </c>
      <c r="K364">
        <v>7.6925165208554098</v>
      </c>
    </row>
    <row r="365" spans="2:11" x14ac:dyDescent="0.25">
      <c r="B365" s="44">
        <v>356</v>
      </c>
      <c r="C365" s="23">
        <v>0.14728959806066666</v>
      </c>
      <c r="D365">
        <v>4.6520259886428598E-2</v>
      </c>
      <c r="E365">
        <v>4441.0383725566398</v>
      </c>
      <c r="F365">
        <v>2.1754642043193799</v>
      </c>
      <c r="G365">
        <v>64.445242476099907</v>
      </c>
      <c r="H365">
        <v>0.10576300865676699</v>
      </c>
      <c r="I365">
        <v>21.316891178600301</v>
      </c>
      <c r="J365">
        <v>868.12830862171802</v>
      </c>
      <c r="K365">
        <v>19.8400204329992</v>
      </c>
    </row>
    <row r="366" spans="2:11" x14ac:dyDescent="0.25">
      <c r="B366" s="44">
        <v>357</v>
      </c>
      <c r="C366" s="23">
        <v>0.10405690765681933</v>
      </c>
      <c r="D366">
        <v>8.2002502670313102E-2</v>
      </c>
      <c r="E366">
        <v>4790.5693089631204</v>
      </c>
      <c r="F366">
        <v>2.1511111239079099</v>
      </c>
      <c r="G366">
        <v>80.191131198073606</v>
      </c>
      <c r="H366">
        <v>2.7099561188677301E-2</v>
      </c>
      <c r="I366">
        <v>34.204772186549498</v>
      </c>
      <c r="J366">
        <v>579.49966305488203</v>
      </c>
      <c r="K366">
        <v>5.2987581419414198</v>
      </c>
    </row>
    <row r="367" spans="2:11" x14ac:dyDescent="0.25">
      <c r="B367" s="44">
        <v>358</v>
      </c>
      <c r="C367" s="23">
        <v>6.8906006784316659E-2</v>
      </c>
      <c r="D367">
        <v>4.1985392538993901E-2</v>
      </c>
      <c r="E367">
        <v>2989.8902619743899</v>
      </c>
      <c r="F367">
        <v>2.1028337182260901</v>
      </c>
      <c r="G367">
        <v>37.4360249133995</v>
      </c>
      <c r="H367">
        <v>3.6314569444663998E-2</v>
      </c>
      <c r="I367">
        <v>30.194536138046399</v>
      </c>
      <c r="J367">
        <v>334.461444407697</v>
      </c>
      <c r="K367">
        <v>20.142519123732601</v>
      </c>
    </row>
    <row r="368" spans="2:11" x14ac:dyDescent="0.25">
      <c r="B368" s="44">
        <v>359</v>
      </c>
      <c r="C368" s="23">
        <v>7.2585721569809997E-2</v>
      </c>
      <c r="D368">
        <v>3.3005584752370705E-2</v>
      </c>
      <c r="E368">
        <v>7253.4315189771896</v>
      </c>
      <c r="F368">
        <v>1.13259630738645</v>
      </c>
      <c r="G368">
        <v>55.872357639652598</v>
      </c>
      <c r="H368">
        <v>8.89900972979073E-2</v>
      </c>
      <c r="I368">
        <v>44.507334805171197</v>
      </c>
      <c r="J368">
        <v>982.47757807043399</v>
      </c>
      <c r="K368">
        <v>4.4291462786787203</v>
      </c>
    </row>
    <row r="369" spans="2:11" x14ac:dyDescent="0.25">
      <c r="B369" s="44">
        <v>360</v>
      </c>
      <c r="C369" s="23">
        <v>9.0882010401624663E-2</v>
      </c>
      <c r="D369">
        <v>5.4777538951381703E-2</v>
      </c>
      <c r="E369">
        <v>3699.4719039768102</v>
      </c>
      <c r="F369">
        <v>1.02764696035973</v>
      </c>
      <c r="G369">
        <v>73.368822061007293</v>
      </c>
      <c r="H369">
        <v>1.9800679565890801E-2</v>
      </c>
      <c r="I369">
        <v>29.339754811788701</v>
      </c>
      <c r="J369">
        <v>683.12339428110602</v>
      </c>
      <c r="K369">
        <v>20.834186762682901</v>
      </c>
    </row>
    <row r="370" spans="2:11" x14ac:dyDescent="0.25">
      <c r="B370" s="44">
        <v>361</v>
      </c>
      <c r="C370" s="23">
        <v>0.13627974517749264</v>
      </c>
      <c r="D370">
        <v>4.4899144005578401E-2</v>
      </c>
      <c r="E370">
        <v>5848.9959494968398</v>
      </c>
      <c r="F370">
        <v>1.11667821689115</v>
      </c>
      <c r="G370">
        <v>53.118388740938002</v>
      </c>
      <c r="H370">
        <v>9.6642044899106702E-2</v>
      </c>
      <c r="I370">
        <v>38.563551717524497</v>
      </c>
      <c r="J370">
        <v>204.72675990457</v>
      </c>
      <c r="K370">
        <v>12.524732272190599</v>
      </c>
    </row>
    <row r="371" spans="2:11" x14ac:dyDescent="0.25">
      <c r="B371" s="44">
        <v>362</v>
      </c>
      <c r="C371" s="23">
        <v>0.14097938434301133</v>
      </c>
      <c r="D371">
        <v>3.6600328614748101E-2</v>
      </c>
      <c r="E371">
        <v>615.74468793192705</v>
      </c>
      <c r="F371">
        <v>5.3730465513430996</v>
      </c>
      <c r="G371">
        <v>73.629950142132699</v>
      </c>
      <c r="H371">
        <v>1.08998274512653E-2</v>
      </c>
      <c r="I371">
        <v>31.515706142994802</v>
      </c>
      <c r="J371">
        <v>610.16082360455005</v>
      </c>
      <c r="K371">
        <v>11.5718259122739</v>
      </c>
    </row>
    <row r="372" spans="2:11" x14ac:dyDescent="0.25">
      <c r="B372" s="44">
        <v>363</v>
      </c>
      <c r="C372" s="23">
        <v>6.6982427673484668E-2</v>
      </c>
      <c r="D372">
        <v>6.4556717183635606E-2</v>
      </c>
      <c r="E372">
        <v>3669.6898437304799</v>
      </c>
      <c r="F372">
        <v>2.0331892660784998</v>
      </c>
      <c r="G372">
        <v>47.4942277407511</v>
      </c>
      <c r="H372">
        <v>6.4703775275059994E-2</v>
      </c>
      <c r="I372">
        <v>38.371907600059103</v>
      </c>
      <c r="J372">
        <v>142.640233012425</v>
      </c>
      <c r="K372">
        <v>7.1507417922099803</v>
      </c>
    </row>
    <row r="373" spans="2:11" x14ac:dyDescent="0.25">
      <c r="B373" s="44">
        <v>364</v>
      </c>
      <c r="C373" s="23">
        <v>0.18377020652676601</v>
      </c>
      <c r="D373">
        <v>5.82840953900692E-2</v>
      </c>
      <c r="E373">
        <v>6501.5915241473003</v>
      </c>
      <c r="F373">
        <v>0.69591689771946896</v>
      </c>
      <c r="G373">
        <v>35.497592994642197</v>
      </c>
      <c r="H373">
        <v>1.96406534720007E-2</v>
      </c>
      <c r="I373">
        <v>30.864167153214499</v>
      </c>
      <c r="J373">
        <v>114.90672948530801</v>
      </c>
      <c r="K373">
        <v>2.7052360315735502</v>
      </c>
    </row>
    <row r="374" spans="2:11" x14ac:dyDescent="0.25">
      <c r="B374" s="44">
        <v>365</v>
      </c>
      <c r="C374" s="23">
        <v>2.0423792676530664E-2</v>
      </c>
      <c r="D374">
        <v>9.0515137538722104E-2</v>
      </c>
      <c r="E374">
        <v>2559.59692448747</v>
      </c>
      <c r="F374">
        <v>1.32681189475872</v>
      </c>
      <c r="G374">
        <v>36.915191695797198</v>
      </c>
      <c r="H374">
        <v>4.1261990505240001E-2</v>
      </c>
      <c r="I374">
        <v>30.346629150359899</v>
      </c>
      <c r="J374">
        <v>1780.8642954316899</v>
      </c>
      <c r="K374">
        <v>17.655678257142799</v>
      </c>
    </row>
    <row r="375" spans="2:11" x14ac:dyDescent="0.25">
      <c r="B375" s="44">
        <v>366</v>
      </c>
      <c r="C375" s="23">
        <v>9.6335572999736663E-2</v>
      </c>
      <c r="D375">
        <v>7.4195980450047799E-2</v>
      </c>
      <c r="E375">
        <v>1094.66357930597</v>
      </c>
      <c r="F375">
        <v>1.9902940055501399</v>
      </c>
      <c r="G375">
        <v>66.457402480397107</v>
      </c>
      <c r="H375">
        <v>5.0400373463475999E-2</v>
      </c>
      <c r="I375">
        <v>36.033270892045302</v>
      </c>
      <c r="J375">
        <v>215.70842967265401</v>
      </c>
      <c r="K375">
        <v>3.0324689689690301</v>
      </c>
    </row>
    <row r="376" spans="2:11" x14ac:dyDescent="0.25">
      <c r="B376" s="44">
        <v>367</v>
      </c>
      <c r="C376" s="23">
        <v>8.104681197252267E-2</v>
      </c>
      <c r="D376">
        <v>6.5795304375059302E-2</v>
      </c>
      <c r="E376">
        <v>599.80398343828801</v>
      </c>
      <c r="F376">
        <v>2.5030902487773301</v>
      </c>
      <c r="G376">
        <v>28.8803661166239</v>
      </c>
      <c r="H376">
        <v>0.18336424867100701</v>
      </c>
      <c r="I376">
        <v>36.571015873588799</v>
      </c>
      <c r="J376">
        <v>671.40084714751902</v>
      </c>
      <c r="K376">
        <v>23.679261725852101</v>
      </c>
    </row>
    <row r="377" spans="2:11" x14ac:dyDescent="0.25">
      <c r="B377" s="44">
        <v>368</v>
      </c>
      <c r="C377" s="23">
        <v>4.1074586733433061E-2</v>
      </c>
      <c r="D377">
        <v>7.9487412068443605E-2</v>
      </c>
      <c r="E377">
        <v>4090.2323538378801</v>
      </c>
      <c r="F377">
        <v>1.83188259792107</v>
      </c>
      <c r="G377">
        <v>42.821899947621603</v>
      </c>
      <c r="H377">
        <v>1.55252050780533E-2</v>
      </c>
      <c r="I377">
        <v>27.169907346929499</v>
      </c>
      <c r="J377">
        <v>880.35895943861397</v>
      </c>
      <c r="K377">
        <v>4.6159802407108304</v>
      </c>
    </row>
    <row r="378" spans="2:11" x14ac:dyDescent="0.25">
      <c r="B378" s="44">
        <v>369</v>
      </c>
      <c r="C378" s="23">
        <v>4.8539368340403524E-2</v>
      </c>
      <c r="D378">
        <v>5.8788421828837104E-2</v>
      </c>
      <c r="E378">
        <v>1207.5316092093201</v>
      </c>
      <c r="F378">
        <v>1.3073974425514201</v>
      </c>
      <c r="G378">
        <v>46.5640270421586</v>
      </c>
      <c r="H378">
        <v>1.21462859855533E-2</v>
      </c>
      <c r="I378">
        <v>39.871952607894997</v>
      </c>
      <c r="J378">
        <v>780.68765393338401</v>
      </c>
      <c r="K378">
        <v>14.3648869855485</v>
      </c>
    </row>
    <row r="379" spans="2:11" x14ac:dyDescent="0.25">
      <c r="B379" s="44">
        <v>370</v>
      </c>
      <c r="C379" s="23">
        <v>0.13190200729921464</v>
      </c>
      <c r="D379">
        <v>3.3095212245585703E-2</v>
      </c>
      <c r="E379">
        <v>5354.1087114459697</v>
      </c>
      <c r="F379">
        <v>1.0081052016357099</v>
      </c>
      <c r="G379">
        <v>43.159395390292097</v>
      </c>
      <c r="H379">
        <v>7.7601769454122699E-2</v>
      </c>
      <c r="I379">
        <v>46.4962082825379</v>
      </c>
      <c r="J379">
        <v>406.33601286753799</v>
      </c>
      <c r="K379">
        <v>12.923289881814799</v>
      </c>
    </row>
    <row r="380" spans="2:11" x14ac:dyDescent="0.25">
      <c r="B380" s="44">
        <v>371</v>
      </c>
      <c r="C380" s="23">
        <v>7.1685202793726671E-2</v>
      </c>
      <c r="D380">
        <v>3.1080773887152802E-2</v>
      </c>
      <c r="E380">
        <v>5346.9679808330602</v>
      </c>
      <c r="F380">
        <v>0.93251299489994999</v>
      </c>
      <c r="G380">
        <v>75.021270165442104</v>
      </c>
      <c r="H380">
        <v>5.0957438735146701E-2</v>
      </c>
      <c r="I380">
        <v>43.916693355953697</v>
      </c>
      <c r="J380">
        <v>989.87060000562099</v>
      </c>
      <c r="K380">
        <v>19.1707309420214</v>
      </c>
    </row>
    <row r="381" spans="2:11" x14ac:dyDescent="0.25">
      <c r="B381" s="44">
        <v>372</v>
      </c>
      <c r="C381" s="23">
        <v>8.3928853570412659E-2</v>
      </c>
      <c r="D381">
        <v>4.0788119909095796E-2</v>
      </c>
      <c r="E381">
        <v>3986.5109011017998</v>
      </c>
      <c r="F381">
        <v>2.9775906948591699</v>
      </c>
      <c r="G381">
        <v>38.356950884581003</v>
      </c>
      <c r="H381">
        <v>0.11333050143666699</v>
      </c>
      <c r="I381">
        <v>26.995029320442701</v>
      </c>
      <c r="J381">
        <v>453.35159603687202</v>
      </c>
      <c r="K381">
        <v>14.118485782708801</v>
      </c>
    </row>
    <row r="382" spans="2:11" x14ac:dyDescent="0.25">
      <c r="B382" s="44">
        <v>373</v>
      </c>
      <c r="C382" s="23">
        <v>0.10319668079000399</v>
      </c>
      <c r="D382">
        <v>3.9419484640008905E-2</v>
      </c>
      <c r="E382">
        <v>1502.61403143848</v>
      </c>
      <c r="F382">
        <v>0.68296038241004298</v>
      </c>
      <c r="G382">
        <v>42.276964345023998</v>
      </c>
      <c r="H382">
        <v>2.5399382607049301E-2</v>
      </c>
      <c r="I382">
        <v>14.780048534778601</v>
      </c>
      <c r="J382">
        <v>1468.0579894801999</v>
      </c>
      <c r="K382">
        <v>13.6423843695865</v>
      </c>
    </row>
    <row r="383" spans="2:11" x14ac:dyDescent="0.25">
      <c r="B383" s="44">
        <v>374</v>
      </c>
      <c r="C383" s="23">
        <v>4.71131605066702E-2</v>
      </c>
      <c r="D383">
        <v>5.8268003127801199E-2</v>
      </c>
      <c r="E383">
        <v>3747.2965367666002</v>
      </c>
      <c r="F383">
        <v>0.63238195041978995</v>
      </c>
      <c r="G383">
        <v>52.673008124391799</v>
      </c>
      <c r="H383">
        <v>7.2855959883644697E-2</v>
      </c>
      <c r="I383">
        <v>24.221336233121701</v>
      </c>
      <c r="J383">
        <v>928.10572311454303</v>
      </c>
      <c r="K383">
        <v>8.0577004691485694</v>
      </c>
    </row>
    <row r="384" spans="2:11" x14ac:dyDescent="0.25">
      <c r="B384" s="44">
        <v>375</v>
      </c>
      <c r="C384" s="23">
        <v>7.5696021627071994E-2</v>
      </c>
      <c r="D384">
        <v>5.8984917622397097E-2</v>
      </c>
      <c r="E384">
        <v>562.69234004590498</v>
      </c>
      <c r="F384">
        <v>1.9861812862569601</v>
      </c>
      <c r="G384">
        <v>55.943905685046801</v>
      </c>
      <c r="H384">
        <v>4.849960800869E-2</v>
      </c>
      <c r="I384">
        <v>36.721156996587197</v>
      </c>
      <c r="J384">
        <v>2386.28556353061</v>
      </c>
      <c r="K384">
        <v>14.5378745810048</v>
      </c>
    </row>
    <row r="385" spans="2:11" x14ac:dyDescent="0.25">
      <c r="B385" s="44">
        <v>376</v>
      </c>
      <c r="C385" s="23">
        <v>0.116209972947822</v>
      </c>
      <c r="D385">
        <v>4.1242640281297802E-2</v>
      </c>
      <c r="E385">
        <v>2819.6435775393302</v>
      </c>
      <c r="F385">
        <v>0.91187170368244896</v>
      </c>
      <c r="G385">
        <v>47.326834905843903</v>
      </c>
      <c r="H385">
        <v>0.109858890117667</v>
      </c>
      <c r="I385">
        <v>40.757305802156097</v>
      </c>
      <c r="J385">
        <v>255.46937600980701</v>
      </c>
      <c r="K385">
        <v>5.3325822151123496</v>
      </c>
    </row>
    <row r="386" spans="2:11" x14ac:dyDescent="0.25">
      <c r="B386" s="44">
        <v>377</v>
      </c>
      <c r="C386" s="23">
        <v>7.233475155912733E-2</v>
      </c>
      <c r="D386">
        <v>3.07980489153462E-2</v>
      </c>
      <c r="E386">
        <v>3188.8698464531899</v>
      </c>
      <c r="F386">
        <v>2.0240012460231802</v>
      </c>
      <c r="G386">
        <v>55.788321162459198</v>
      </c>
      <c r="H386">
        <v>0.11693764317666699</v>
      </c>
      <c r="I386">
        <v>24.402490422862002</v>
      </c>
      <c r="J386">
        <v>859.21408920762804</v>
      </c>
      <c r="K386">
        <v>17.1711315790286</v>
      </c>
    </row>
    <row r="387" spans="2:11" x14ac:dyDescent="0.25">
      <c r="B387" s="44">
        <v>378</v>
      </c>
      <c r="C387" s="23">
        <v>8.142912884835532E-2</v>
      </c>
      <c r="D387">
        <v>4.0233908730643399E-2</v>
      </c>
      <c r="E387">
        <v>3181.8992639838498</v>
      </c>
      <c r="F387">
        <v>1.5656958369279399</v>
      </c>
      <c r="G387">
        <v>67.802830074188094</v>
      </c>
      <c r="H387">
        <v>4.3234753024065299E-2</v>
      </c>
      <c r="I387">
        <v>23.330880967635199</v>
      </c>
      <c r="J387">
        <v>120.10118753202801</v>
      </c>
      <c r="K387">
        <v>9.5128292620319197</v>
      </c>
    </row>
    <row r="388" spans="2:11" x14ac:dyDescent="0.25">
      <c r="B388" s="44">
        <v>379</v>
      </c>
      <c r="C388" s="23">
        <v>9.1874511515096652E-2</v>
      </c>
      <c r="D388">
        <v>6.2816233046161296E-2</v>
      </c>
      <c r="E388">
        <v>2041.3419097697499</v>
      </c>
      <c r="F388">
        <v>1.2139414883328601</v>
      </c>
      <c r="G388">
        <v>74.464371147941705</v>
      </c>
      <c r="H388">
        <v>5.3340744841190002E-2</v>
      </c>
      <c r="I388">
        <v>30.161950515723699</v>
      </c>
      <c r="J388">
        <v>278.624608737112</v>
      </c>
      <c r="K388">
        <v>25.386359950956201</v>
      </c>
    </row>
    <row r="389" spans="2:11" x14ac:dyDescent="0.25">
      <c r="B389" s="44">
        <v>380</v>
      </c>
      <c r="C389" s="23">
        <v>7.7781216010325324E-2</v>
      </c>
      <c r="D389">
        <v>9.3003061911688903E-2</v>
      </c>
      <c r="E389">
        <v>431.16777901790198</v>
      </c>
      <c r="F389">
        <v>1.19562352420833</v>
      </c>
      <c r="G389">
        <v>45.427635223477402</v>
      </c>
      <c r="H389">
        <v>2.7323940574717299E-2</v>
      </c>
      <c r="I389">
        <v>32.0957619804676</v>
      </c>
      <c r="J389">
        <v>369.51755612906402</v>
      </c>
      <c r="K389">
        <v>6.4308553385182297</v>
      </c>
    </row>
    <row r="390" spans="2:11" x14ac:dyDescent="0.25">
      <c r="B390" s="44">
        <v>381</v>
      </c>
      <c r="C390" s="23">
        <v>0.19816539323610133</v>
      </c>
      <c r="D390">
        <v>5.75632089250818E-2</v>
      </c>
      <c r="E390">
        <v>5222.46580656059</v>
      </c>
      <c r="F390">
        <v>0.96825203127500004</v>
      </c>
      <c r="G390">
        <v>55.317283745238697</v>
      </c>
      <c r="H390">
        <v>2.89837333388893E-2</v>
      </c>
      <c r="I390">
        <v>40.034905705789598</v>
      </c>
      <c r="J390">
        <v>913.29176275921202</v>
      </c>
      <c r="K390">
        <v>14.8985567791332</v>
      </c>
    </row>
    <row r="391" spans="2:11" x14ac:dyDescent="0.25">
      <c r="B391" s="44">
        <v>382</v>
      </c>
      <c r="C391" s="23">
        <v>0.15354483881653333</v>
      </c>
      <c r="D391">
        <v>3.1134422073326E-2</v>
      </c>
      <c r="E391">
        <v>2402.68094657659</v>
      </c>
      <c r="F391">
        <v>0.90063818361637005</v>
      </c>
      <c r="G391">
        <v>48.551526515491901</v>
      </c>
      <c r="H391">
        <v>9.81595667246907E-2</v>
      </c>
      <c r="I391">
        <v>31.2054438870376</v>
      </c>
      <c r="J391">
        <v>1558.14273920712</v>
      </c>
      <c r="K391">
        <v>13.7267873754676</v>
      </c>
    </row>
    <row r="392" spans="2:11" x14ac:dyDescent="0.25">
      <c r="B392" s="44">
        <v>383</v>
      </c>
      <c r="C392" s="23">
        <v>0.17147374955421335</v>
      </c>
      <c r="D392">
        <v>3.8095902452284301E-2</v>
      </c>
      <c r="E392">
        <v>4333.3064591780603</v>
      </c>
      <c r="F392">
        <v>0.75582541175102902</v>
      </c>
      <c r="G392">
        <v>45.6024396481994</v>
      </c>
      <c r="H392">
        <v>7.7471563271093299E-3</v>
      </c>
      <c r="I392">
        <v>34.372260980074699</v>
      </c>
      <c r="J392">
        <v>1816.47986836677</v>
      </c>
      <c r="K392">
        <v>23.362054106211399</v>
      </c>
    </row>
    <row r="393" spans="2:11" x14ac:dyDescent="0.25">
      <c r="B393" s="44">
        <v>384</v>
      </c>
      <c r="C393" s="23">
        <v>9.7115068861895332E-2</v>
      </c>
      <c r="D393">
        <v>3.7292306663547901E-2</v>
      </c>
      <c r="E393">
        <v>4939.2745706216101</v>
      </c>
      <c r="F393">
        <v>1.95170252320594</v>
      </c>
      <c r="G393">
        <v>53.777078325775499</v>
      </c>
      <c r="H393">
        <v>3.94937269426733E-2</v>
      </c>
      <c r="I393">
        <v>41.826778405899098</v>
      </c>
      <c r="J393">
        <v>638.28182835719804</v>
      </c>
      <c r="K393">
        <v>15.790376692612901</v>
      </c>
    </row>
    <row r="394" spans="2:11" x14ac:dyDescent="0.25">
      <c r="B394" s="44">
        <v>385</v>
      </c>
      <c r="C394" s="23">
        <v>5.171612615487646E-2</v>
      </c>
      <c r="D394">
        <v>3.3645443467112603E-2</v>
      </c>
      <c r="E394">
        <v>5488.6777094660201</v>
      </c>
      <c r="F394">
        <v>4.5389344573118704</v>
      </c>
      <c r="G394">
        <v>87.178768543068401</v>
      </c>
      <c r="H394">
        <v>5.6744148241125301E-2</v>
      </c>
      <c r="I394">
        <v>53.846348423411399</v>
      </c>
      <c r="J394">
        <v>1760.4588620541899</v>
      </c>
      <c r="K394">
        <v>5.0196886891849903</v>
      </c>
    </row>
    <row r="395" spans="2:11" x14ac:dyDescent="0.25">
      <c r="B395" s="44">
        <v>386</v>
      </c>
      <c r="C395" s="23">
        <v>6.6674055083815326E-2</v>
      </c>
      <c r="D395">
        <v>7.4062699763501702E-2</v>
      </c>
      <c r="E395">
        <v>3052.8800238430699</v>
      </c>
      <c r="F395">
        <v>1.92540487020573</v>
      </c>
      <c r="G395">
        <v>80.248826633659604</v>
      </c>
      <c r="H395">
        <v>3.0842318851781299E-2</v>
      </c>
      <c r="I395">
        <v>27.777898749713799</v>
      </c>
      <c r="J395">
        <v>1738.40489907253</v>
      </c>
      <c r="K395">
        <v>29.929036874891398</v>
      </c>
    </row>
    <row r="396" spans="2:11" x14ac:dyDescent="0.25">
      <c r="B396" s="44">
        <v>387</v>
      </c>
      <c r="C396" s="23">
        <v>0.12948482955175267</v>
      </c>
      <c r="D396">
        <v>7.2295023857995896E-2</v>
      </c>
      <c r="E396">
        <v>2942.43372034905</v>
      </c>
      <c r="F396">
        <v>1.119696152667</v>
      </c>
      <c r="G396">
        <v>34.531562711647801</v>
      </c>
      <c r="H396">
        <v>4.4424055686538698E-2</v>
      </c>
      <c r="I396">
        <v>22.173549630303501</v>
      </c>
      <c r="J396">
        <v>617.02513222925495</v>
      </c>
      <c r="K396">
        <v>28.838283809396</v>
      </c>
    </row>
    <row r="397" spans="2:11" x14ac:dyDescent="0.25">
      <c r="B397" s="44">
        <v>388</v>
      </c>
      <c r="C397" s="23">
        <v>0.11847386092017799</v>
      </c>
      <c r="D397">
        <v>4.5318099102194601E-2</v>
      </c>
      <c r="E397">
        <v>4018.4391486088002</v>
      </c>
      <c r="F397">
        <v>2.1154725306233999</v>
      </c>
      <c r="G397">
        <v>61.307850761516399</v>
      </c>
      <c r="H397">
        <v>9.1365371020263306E-2</v>
      </c>
      <c r="I397">
        <v>26.683390035985902</v>
      </c>
      <c r="J397">
        <v>765.99399966293004</v>
      </c>
      <c r="K397">
        <v>26.850420206557398</v>
      </c>
    </row>
    <row r="398" spans="2:11" x14ac:dyDescent="0.25">
      <c r="B398" s="44">
        <v>389</v>
      </c>
      <c r="C398" s="23">
        <v>7.5600947489697992E-2</v>
      </c>
      <c r="D398">
        <v>7.4573605741427296E-2</v>
      </c>
      <c r="E398">
        <v>816.20891957879098</v>
      </c>
      <c r="F398">
        <v>1.6502967259757999</v>
      </c>
      <c r="G398">
        <v>43.185807039839602</v>
      </c>
      <c r="H398">
        <v>4.8338966329015298E-2</v>
      </c>
      <c r="I398">
        <v>46.253051633458803</v>
      </c>
      <c r="J398">
        <v>1031.4478385760699</v>
      </c>
      <c r="K398">
        <v>16.7215360327104</v>
      </c>
    </row>
    <row r="399" spans="2:11" x14ac:dyDescent="0.25">
      <c r="B399" s="44">
        <v>390</v>
      </c>
      <c r="C399" s="23">
        <v>9.527167330355199E-2</v>
      </c>
      <c r="D399">
        <v>4.4383999355752997E-2</v>
      </c>
      <c r="E399">
        <v>1263.3410719045801</v>
      </c>
      <c r="F399">
        <v>0.789176459738827</v>
      </c>
      <c r="G399">
        <v>58.640962207317997</v>
      </c>
      <c r="H399">
        <v>3.1152114437260001E-2</v>
      </c>
      <c r="I399">
        <v>34.344980636549501</v>
      </c>
      <c r="J399">
        <v>1731.8759322385499</v>
      </c>
      <c r="K399">
        <v>16.113828172715099</v>
      </c>
    </row>
    <row r="400" spans="2:11" x14ac:dyDescent="0.25">
      <c r="B400" s="44">
        <v>391</v>
      </c>
      <c r="C400" s="23">
        <v>9.4651163598961988E-2</v>
      </c>
      <c r="D400">
        <v>3.3653587507911198E-2</v>
      </c>
      <c r="E400">
        <v>1309.3225851940599</v>
      </c>
      <c r="F400">
        <v>0.80262508258526899</v>
      </c>
      <c r="G400">
        <v>48.273952781890998</v>
      </c>
      <c r="H400">
        <v>5.6910222116357302E-2</v>
      </c>
      <c r="I400">
        <v>18.4550461038449</v>
      </c>
      <c r="J400">
        <v>847.48754866163904</v>
      </c>
      <c r="K400">
        <v>24.150927301554301</v>
      </c>
    </row>
    <row r="401" spans="2:11" x14ac:dyDescent="0.25">
      <c r="B401" s="44">
        <v>392</v>
      </c>
      <c r="C401" s="23">
        <v>0.15372373156226665</v>
      </c>
      <c r="D401">
        <v>5.2453695892284304E-2</v>
      </c>
      <c r="E401">
        <v>1318.17480667787</v>
      </c>
      <c r="F401">
        <v>0.94440708726742695</v>
      </c>
      <c r="G401">
        <v>38.989949578380298</v>
      </c>
      <c r="H401">
        <v>7.7779729073050696E-2</v>
      </c>
      <c r="I401">
        <v>23.703116939420799</v>
      </c>
      <c r="J401">
        <v>861.59649105844903</v>
      </c>
      <c r="K401">
        <v>10.0044777242894</v>
      </c>
    </row>
    <row r="402" spans="2:11" x14ac:dyDescent="0.25">
      <c r="B402" s="44">
        <v>393</v>
      </c>
      <c r="C402" s="23">
        <v>5.0158812445475529E-2</v>
      </c>
      <c r="D402">
        <v>2.7115906698463199E-2</v>
      </c>
      <c r="E402">
        <v>4404.6161264419998</v>
      </c>
      <c r="F402">
        <v>4.9911551625762796</v>
      </c>
      <c r="G402">
        <v>41.121056662831698</v>
      </c>
      <c r="H402">
        <v>3.8037660074063999E-2</v>
      </c>
      <c r="I402">
        <v>45.115902958823199</v>
      </c>
      <c r="J402">
        <v>106.66901787333001</v>
      </c>
      <c r="K402">
        <v>27.709346912557599</v>
      </c>
    </row>
    <row r="403" spans="2:11" x14ac:dyDescent="0.25">
      <c r="B403" s="44">
        <v>394</v>
      </c>
      <c r="C403" s="23">
        <v>5.8978565904995534E-2</v>
      </c>
      <c r="D403">
        <v>4.0028716644680204E-2</v>
      </c>
      <c r="E403">
        <v>2177.10258807735</v>
      </c>
      <c r="F403">
        <v>3.0877526542266098</v>
      </c>
      <c r="G403">
        <v>44.416552655961503</v>
      </c>
      <c r="H403">
        <v>0.17917132514408299</v>
      </c>
      <c r="I403">
        <v>20.637123175531499</v>
      </c>
      <c r="J403">
        <v>594.57173646466299</v>
      </c>
      <c r="K403">
        <v>5.5871337502722902</v>
      </c>
    </row>
    <row r="404" spans="2:11" x14ac:dyDescent="0.25">
      <c r="B404" s="44">
        <v>395</v>
      </c>
      <c r="C404" s="23">
        <v>8.6689784026227318E-2</v>
      </c>
      <c r="D404">
        <v>8.0430720432714403E-2</v>
      </c>
      <c r="E404">
        <v>7082.9732550746203</v>
      </c>
      <c r="F404">
        <v>3.0744699629466599</v>
      </c>
      <c r="G404">
        <v>74.130002955056597</v>
      </c>
      <c r="H404">
        <v>2.6461973577529298E-2</v>
      </c>
      <c r="I404">
        <v>28.290164624704399</v>
      </c>
      <c r="J404">
        <v>179.35687152112001</v>
      </c>
      <c r="K404">
        <v>5.1427955202719797</v>
      </c>
    </row>
    <row r="405" spans="2:11" x14ac:dyDescent="0.25">
      <c r="B405" s="44">
        <v>396</v>
      </c>
      <c r="C405" s="23">
        <v>5.6923026049564465E-2</v>
      </c>
      <c r="D405">
        <v>5.4670387966722106E-2</v>
      </c>
      <c r="E405">
        <v>2431.0914237280699</v>
      </c>
      <c r="F405">
        <v>2.1420731225626</v>
      </c>
      <c r="G405">
        <v>44.064358702478998</v>
      </c>
      <c r="H405">
        <v>6.3356600379579298E-2</v>
      </c>
      <c r="I405">
        <v>11.537328948962299</v>
      </c>
      <c r="J405">
        <v>809.22374121178598</v>
      </c>
      <c r="K405">
        <v>20.6390156453927</v>
      </c>
    </row>
    <row r="406" spans="2:11" x14ac:dyDescent="0.25">
      <c r="B406" s="44">
        <v>397</v>
      </c>
      <c r="C406" s="23">
        <v>7.993297235302399E-2</v>
      </c>
      <c r="D406">
        <v>3.8007679504660698E-2</v>
      </c>
      <c r="E406">
        <v>1253.5547698159901</v>
      </c>
      <c r="F406">
        <v>1.97489254488434</v>
      </c>
      <c r="G406">
        <v>38.099625455411001</v>
      </c>
      <c r="H406">
        <v>6.7700707105801297E-2</v>
      </c>
      <c r="I406">
        <v>26.2921771908944</v>
      </c>
      <c r="J406">
        <v>266.408341786032</v>
      </c>
      <c r="K406">
        <v>12.9993098589722</v>
      </c>
    </row>
    <row r="407" spans="2:11" x14ac:dyDescent="0.25">
      <c r="B407" s="44">
        <v>398</v>
      </c>
      <c r="C407" s="23">
        <v>0.20325344885431665</v>
      </c>
      <c r="D407">
        <v>6.9767400242275998E-2</v>
      </c>
      <c r="E407">
        <v>6975.5520254396597</v>
      </c>
      <c r="F407">
        <v>0.91325209504821703</v>
      </c>
      <c r="G407">
        <v>39.074509934545603</v>
      </c>
      <c r="H407">
        <v>2.4487713831649299E-2</v>
      </c>
      <c r="I407">
        <v>29.979649279479599</v>
      </c>
      <c r="J407">
        <v>1828.1744934968999</v>
      </c>
      <c r="K407">
        <v>10.7251380346278</v>
      </c>
    </row>
    <row r="408" spans="2:11" x14ac:dyDescent="0.25">
      <c r="B408" s="44">
        <v>399</v>
      </c>
      <c r="C408" s="23">
        <v>7.2556362962284654E-2</v>
      </c>
      <c r="D408">
        <v>3.6807557325719199E-2</v>
      </c>
      <c r="E408">
        <v>4020.8213477928298</v>
      </c>
      <c r="F408">
        <v>2.3142082539517301</v>
      </c>
      <c r="G408">
        <v>44.633930776521403</v>
      </c>
      <c r="H408">
        <v>3.2897971586762699E-2</v>
      </c>
      <c r="I408">
        <v>25.8786681764219</v>
      </c>
      <c r="J408">
        <v>246.94976245037799</v>
      </c>
      <c r="K408">
        <v>32.675033495840502</v>
      </c>
    </row>
    <row r="409" spans="2:11" x14ac:dyDescent="0.25">
      <c r="B409" s="44">
        <v>400</v>
      </c>
      <c r="C409" s="23">
        <v>7.3580623497169997E-2</v>
      </c>
      <c r="D409">
        <v>3.7860595382645003E-2</v>
      </c>
      <c r="E409">
        <v>2270.18086148374</v>
      </c>
      <c r="F409">
        <v>1.4138593135911599</v>
      </c>
      <c r="G409">
        <v>45.0359122765649</v>
      </c>
      <c r="H409">
        <v>5.5940612449765302E-2</v>
      </c>
      <c r="I409">
        <v>39.7613176553971</v>
      </c>
      <c r="J409">
        <v>362.63002483951499</v>
      </c>
      <c r="K409">
        <v>9.1035407047586805</v>
      </c>
    </row>
    <row r="410" spans="2:11" x14ac:dyDescent="0.25">
      <c r="B410" s="44">
        <v>401</v>
      </c>
      <c r="C410" s="23">
        <v>9.2844705812273998E-2</v>
      </c>
      <c r="D410">
        <v>6.0313886784057504E-2</v>
      </c>
      <c r="E410">
        <v>4056.3055785329002</v>
      </c>
      <c r="F410">
        <v>6.3036108985824697</v>
      </c>
      <c r="G410">
        <v>76.437663443456501</v>
      </c>
      <c r="H410">
        <v>0.105236276899867</v>
      </c>
      <c r="I410">
        <v>31.144626603304999</v>
      </c>
      <c r="J410">
        <v>791.50277612059404</v>
      </c>
      <c r="K410">
        <v>5.31774514829974</v>
      </c>
    </row>
    <row r="411" spans="2:11" x14ac:dyDescent="0.25">
      <c r="B411" s="44">
        <v>402</v>
      </c>
      <c r="C411" s="23">
        <v>0.21980516544482132</v>
      </c>
      <c r="D411">
        <v>7.1325745625415091E-2</v>
      </c>
      <c r="E411">
        <v>3452.9647177975398</v>
      </c>
      <c r="F411">
        <v>0.70868053714039203</v>
      </c>
      <c r="G411">
        <v>43.080679383525698</v>
      </c>
      <c r="H411">
        <v>4.11143100137593E-2</v>
      </c>
      <c r="I411">
        <v>30.052485472264099</v>
      </c>
      <c r="J411">
        <v>963.53086358600399</v>
      </c>
      <c r="K411">
        <v>19.737658030936601</v>
      </c>
    </row>
    <row r="412" spans="2:11" x14ac:dyDescent="0.25">
      <c r="B412" s="44">
        <v>403</v>
      </c>
      <c r="C412" s="23">
        <v>0.13981705907347933</v>
      </c>
      <c r="D412">
        <v>5.2338916719327902E-2</v>
      </c>
      <c r="E412">
        <v>684.75605965807699</v>
      </c>
      <c r="F412">
        <v>3.6418736233527098</v>
      </c>
      <c r="G412">
        <v>47.194204403309399</v>
      </c>
      <c r="H412">
        <v>1.9973096386845701E-2</v>
      </c>
      <c r="I412">
        <v>24.391422384197199</v>
      </c>
      <c r="J412">
        <v>1255.9051673204899</v>
      </c>
      <c r="K412">
        <v>25.406602817885801</v>
      </c>
    </row>
    <row r="413" spans="2:11" x14ac:dyDescent="0.25">
      <c r="B413" s="44">
        <v>404</v>
      </c>
      <c r="C413" s="23">
        <v>5.2954365749687128E-2</v>
      </c>
      <c r="D413">
        <v>9.3246165340881509E-2</v>
      </c>
      <c r="E413">
        <v>849.69898674912099</v>
      </c>
      <c r="F413">
        <v>2.4591076672061298</v>
      </c>
      <c r="G413">
        <v>34.037919887567</v>
      </c>
      <c r="H413">
        <v>5.9037006463877301E-2</v>
      </c>
      <c r="I413">
        <v>20.811762539388301</v>
      </c>
      <c r="J413">
        <v>1653.37230350249</v>
      </c>
      <c r="K413">
        <v>15.8130014634489</v>
      </c>
    </row>
    <row r="414" spans="2:11" x14ac:dyDescent="0.25">
      <c r="B414" s="44">
        <v>405</v>
      </c>
      <c r="C414" s="23">
        <v>6.4208792379511131E-2</v>
      </c>
      <c r="D414">
        <v>4.9616647536949304E-2</v>
      </c>
      <c r="E414">
        <v>1406.0422715672801</v>
      </c>
      <c r="F414">
        <v>1.47204645422554</v>
      </c>
      <c r="G414">
        <v>33.743648651930101</v>
      </c>
      <c r="H414">
        <v>0.12230612928246699</v>
      </c>
      <c r="I414">
        <v>23.853835463856999</v>
      </c>
      <c r="J414">
        <v>1282.289688676</v>
      </c>
      <c r="K414">
        <v>13.316092478299399</v>
      </c>
    </row>
    <row r="415" spans="2:11" x14ac:dyDescent="0.25">
      <c r="B415" s="44">
        <v>406</v>
      </c>
      <c r="C415" s="23">
        <v>3.7610384379663998E-2</v>
      </c>
      <c r="D415">
        <v>5.5527801602289997E-2</v>
      </c>
      <c r="E415">
        <v>1291.6600382597601</v>
      </c>
      <c r="F415">
        <v>2.3067541987281301</v>
      </c>
      <c r="G415">
        <v>48.8309133127499</v>
      </c>
      <c r="H415">
        <v>4.8743531891793999E-2</v>
      </c>
      <c r="I415">
        <v>19.6199588329312</v>
      </c>
      <c r="J415">
        <v>1005.94792667718</v>
      </c>
      <c r="K415">
        <v>20.359220450894199</v>
      </c>
    </row>
    <row r="416" spans="2:11" x14ac:dyDescent="0.25">
      <c r="B416" s="44">
        <v>407</v>
      </c>
      <c r="C416" s="23">
        <v>2.3083186290932468E-2</v>
      </c>
      <c r="D416">
        <v>4.8724921124928898E-2</v>
      </c>
      <c r="E416">
        <v>576.233174406128</v>
      </c>
      <c r="F416">
        <v>1.5604599264330401</v>
      </c>
      <c r="G416">
        <v>55.856475580518598</v>
      </c>
      <c r="H416">
        <v>3.6138136428040001E-2</v>
      </c>
      <c r="I416">
        <v>36.433074597723497</v>
      </c>
      <c r="J416">
        <v>187.544255028995</v>
      </c>
      <c r="K416">
        <v>9.9734583712671601</v>
      </c>
    </row>
    <row r="417" spans="2:11" x14ac:dyDescent="0.25">
      <c r="B417" s="44">
        <v>408</v>
      </c>
      <c r="C417" s="23">
        <v>7.7427156826680665E-2</v>
      </c>
      <c r="D417">
        <v>4.5680916456995103E-2</v>
      </c>
      <c r="E417">
        <v>4812.6058495986099</v>
      </c>
      <c r="F417">
        <v>0.776984296155808</v>
      </c>
      <c r="G417">
        <v>53.68035983987</v>
      </c>
      <c r="H417">
        <v>5.37388047600433E-2</v>
      </c>
      <c r="I417">
        <v>34.965220592798602</v>
      </c>
      <c r="J417">
        <v>522.22014371618002</v>
      </c>
      <c r="K417">
        <v>3.1057696183298602</v>
      </c>
    </row>
    <row r="418" spans="2:11" x14ac:dyDescent="0.25">
      <c r="B418" s="44">
        <v>409</v>
      </c>
      <c r="C418" s="23">
        <v>6.055646450282666E-2</v>
      </c>
      <c r="D418">
        <v>3.3908065643338196E-2</v>
      </c>
      <c r="E418">
        <v>986.00795582749799</v>
      </c>
      <c r="F418">
        <v>1.30306540543404</v>
      </c>
      <c r="G418">
        <v>49.032183407537403</v>
      </c>
      <c r="H418">
        <v>8.2716991554784E-2</v>
      </c>
      <c r="I418">
        <v>27.9214333877926</v>
      </c>
      <c r="J418">
        <v>1102.6214787024001</v>
      </c>
      <c r="K418">
        <v>17.445326555101801</v>
      </c>
    </row>
    <row r="419" spans="2:11" x14ac:dyDescent="0.25">
      <c r="B419" s="44">
        <v>410</v>
      </c>
      <c r="C419" s="23">
        <v>4.5004433819859531E-2</v>
      </c>
      <c r="D419">
        <v>5.5494001555795897E-2</v>
      </c>
      <c r="E419">
        <v>4712.3030396852801</v>
      </c>
      <c r="F419">
        <v>4.15139180936161</v>
      </c>
      <c r="G419">
        <v>34.4452334467897</v>
      </c>
      <c r="H419">
        <v>9.3340779377829294E-2</v>
      </c>
      <c r="I419">
        <v>25.768835219249102</v>
      </c>
      <c r="J419">
        <v>1606.8499001187699</v>
      </c>
      <c r="K419">
        <v>22.988424235798501</v>
      </c>
    </row>
    <row r="420" spans="2:11" x14ac:dyDescent="0.25">
      <c r="B420" s="44">
        <v>411</v>
      </c>
      <c r="C420" s="23">
        <v>5.9947826183822196E-2</v>
      </c>
      <c r="D420">
        <v>9.8096868191715106E-2</v>
      </c>
      <c r="E420">
        <v>5440.7888992014896</v>
      </c>
      <c r="F420">
        <v>2.2170812906664699</v>
      </c>
      <c r="G420">
        <v>74.753558115223896</v>
      </c>
      <c r="H420">
        <v>6.9230563731128694E-2</v>
      </c>
      <c r="I420">
        <v>27.815595890624099</v>
      </c>
      <c r="J420">
        <v>144.14632868515599</v>
      </c>
      <c r="K420">
        <v>12.5976634587925</v>
      </c>
    </row>
    <row r="421" spans="2:11" x14ac:dyDescent="0.25">
      <c r="B421" s="44">
        <v>412</v>
      </c>
      <c r="C421" s="23">
        <v>0.24190566096449864</v>
      </c>
      <c r="D421">
        <v>7.3331727865035709E-2</v>
      </c>
      <c r="E421">
        <v>3400.9361023964002</v>
      </c>
      <c r="F421">
        <v>1.4217400011461501</v>
      </c>
      <c r="G421">
        <v>44.982372154463398</v>
      </c>
      <c r="H421">
        <v>2.6878157792773302E-2</v>
      </c>
      <c r="I421">
        <v>23.635543724486599</v>
      </c>
      <c r="J421">
        <v>311.85473977960999</v>
      </c>
      <c r="K421">
        <v>14.6809328371235</v>
      </c>
    </row>
    <row r="422" spans="2:11" x14ac:dyDescent="0.25">
      <c r="B422" s="44">
        <v>413</v>
      </c>
      <c r="C422" s="23">
        <v>2.0179876983490198E-2</v>
      </c>
      <c r="D422">
        <v>6.9793241054983801E-2</v>
      </c>
      <c r="E422">
        <v>3693.93352526633</v>
      </c>
      <c r="F422">
        <v>1.1560434962220001</v>
      </c>
      <c r="G422">
        <v>59.2402580746963</v>
      </c>
      <c r="H422">
        <v>8.6728026827679994E-2</v>
      </c>
      <c r="I422">
        <v>32.983550196019301</v>
      </c>
      <c r="J422">
        <v>7.7865723389190498</v>
      </c>
      <c r="K422">
        <v>25.5319496500491</v>
      </c>
    </row>
    <row r="423" spans="2:11" x14ac:dyDescent="0.25">
      <c r="B423" s="44">
        <v>414</v>
      </c>
      <c r="C423" s="23">
        <v>0.10658166694875533</v>
      </c>
      <c r="D423">
        <v>1.8442961513327E-2</v>
      </c>
      <c r="E423">
        <v>380.33208203968701</v>
      </c>
      <c r="F423">
        <v>1.7092554110493201</v>
      </c>
      <c r="G423">
        <v>32.923122505091698</v>
      </c>
      <c r="H423">
        <v>1.9504731236086401E-2</v>
      </c>
      <c r="I423">
        <v>13.8399389124636</v>
      </c>
      <c r="J423">
        <v>2507.7868251647101</v>
      </c>
      <c r="K423">
        <v>5.8749239788141603</v>
      </c>
    </row>
    <row r="424" spans="2:11" x14ac:dyDescent="0.25">
      <c r="B424" s="44">
        <v>415</v>
      </c>
      <c r="C424" s="23">
        <v>7.5822440210063333E-2</v>
      </c>
      <c r="D424">
        <v>0.11001536388890701</v>
      </c>
      <c r="E424">
        <v>1400.25624313957</v>
      </c>
      <c r="F424">
        <v>1.65807417851716</v>
      </c>
      <c r="G424">
        <v>69.489413995488107</v>
      </c>
      <c r="H424">
        <v>3.0568503794737301E-2</v>
      </c>
      <c r="I424">
        <v>30.029414280222799</v>
      </c>
      <c r="J424">
        <v>268.51396962181201</v>
      </c>
      <c r="K424">
        <v>23.233458470729602</v>
      </c>
    </row>
    <row r="425" spans="2:11" x14ac:dyDescent="0.25">
      <c r="B425" s="44">
        <v>416</v>
      </c>
      <c r="C425" s="23">
        <v>0.1178667661816</v>
      </c>
      <c r="D425">
        <v>6.9941496768449296E-2</v>
      </c>
      <c r="E425">
        <v>3254.8888829320999</v>
      </c>
      <c r="F425">
        <v>1.3199500081595701</v>
      </c>
      <c r="G425">
        <v>57.768614421373002</v>
      </c>
      <c r="H425">
        <v>5.9652251325519302E-2</v>
      </c>
      <c r="I425">
        <v>32.416835744806797</v>
      </c>
      <c r="J425">
        <v>1250.05526888037</v>
      </c>
      <c r="K425">
        <v>12.6980539571517</v>
      </c>
    </row>
    <row r="426" spans="2:11" x14ac:dyDescent="0.25">
      <c r="B426" s="44">
        <v>417</v>
      </c>
      <c r="C426" s="23">
        <v>5.365725162339733E-2</v>
      </c>
      <c r="D426">
        <v>8.0875141829930705E-2</v>
      </c>
      <c r="E426">
        <v>1141.5739394572399</v>
      </c>
      <c r="F426">
        <v>1.39789485974644</v>
      </c>
      <c r="G426">
        <v>79.720336063998104</v>
      </c>
      <c r="H426">
        <v>7.3780417819273303E-2</v>
      </c>
      <c r="I426">
        <v>33.404798598967602</v>
      </c>
      <c r="J426">
        <v>1368.1896710844601</v>
      </c>
      <c r="K426">
        <v>10.835141711272</v>
      </c>
    </row>
    <row r="427" spans="2:11" x14ac:dyDescent="0.25">
      <c r="B427" s="44">
        <v>418</v>
      </c>
      <c r="C427" s="23">
        <v>0.12213511256251533</v>
      </c>
      <c r="D427">
        <v>4.7369080396832602E-2</v>
      </c>
      <c r="E427">
        <v>547.45245215072396</v>
      </c>
      <c r="F427">
        <v>1.33756700554029</v>
      </c>
      <c r="G427">
        <v>70.664988861364904</v>
      </c>
      <c r="H427">
        <v>8.5553626200532001E-2</v>
      </c>
      <c r="I427">
        <v>21.708671166108601</v>
      </c>
      <c r="J427">
        <v>978.81739829396599</v>
      </c>
      <c r="K427">
        <v>12.315037532859201</v>
      </c>
    </row>
    <row r="428" spans="2:11" x14ac:dyDescent="0.25">
      <c r="B428" s="44">
        <v>419</v>
      </c>
      <c r="C428" s="23">
        <v>0.10815375298159999</v>
      </c>
      <c r="D428">
        <v>6.1314818066512504E-2</v>
      </c>
      <c r="E428">
        <v>1736.84938277282</v>
      </c>
      <c r="F428">
        <v>1.03732265290234</v>
      </c>
      <c r="G428">
        <v>88.493079140768103</v>
      </c>
      <c r="H428">
        <v>3.5490108217151997E-2</v>
      </c>
      <c r="I428">
        <v>24.927511099018002</v>
      </c>
      <c r="J428">
        <v>1261.58282651017</v>
      </c>
      <c r="K428">
        <v>29.799651106085999</v>
      </c>
    </row>
    <row r="429" spans="2:11" x14ac:dyDescent="0.25">
      <c r="B429" s="44">
        <v>420</v>
      </c>
      <c r="C429" s="23">
        <v>0.12271438102447799</v>
      </c>
      <c r="D429">
        <v>0.10402509091758501</v>
      </c>
      <c r="E429">
        <v>1885.6287939584699</v>
      </c>
      <c r="F429">
        <v>0.77114934556344505</v>
      </c>
      <c r="G429">
        <v>73.715754818289895</v>
      </c>
      <c r="H429">
        <v>0.137279858425847</v>
      </c>
      <c r="I429">
        <v>36.242275670634903</v>
      </c>
      <c r="J429">
        <v>79.032756102986696</v>
      </c>
      <c r="K429">
        <v>7.9389115164253701</v>
      </c>
    </row>
    <row r="430" spans="2:11" x14ac:dyDescent="0.25">
      <c r="B430" s="44">
        <v>421</v>
      </c>
      <c r="C430" s="23">
        <v>0.16733703678526801</v>
      </c>
      <c r="D430">
        <v>7.5837879889899693E-2</v>
      </c>
      <c r="E430">
        <v>1599.9207180338201</v>
      </c>
      <c r="F430">
        <v>1.2563286009499499</v>
      </c>
      <c r="G430">
        <v>26.013841507867799</v>
      </c>
      <c r="H430">
        <v>3.3397016067072703E-2</v>
      </c>
      <c r="I430">
        <v>36.173074112032602</v>
      </c>
      <c r="J430">
        <v>1772.98573515147</v>
      </c>
      <c r="K430">
        <v>24.632158396592899</v>
      </c>
    </row>
    <row r="431" spans="2:11" x14ac:dyDescent="0.25">
      <c r="B431" s="44">
        <v>422</v>
      </c>
      <c r="C431" s="23">
        <v>9.483779791286065E-2</v>
      </c>
      <c r="D431">
        <v>6.0900773396548501E-2</v>
      </c>
      <c r="E431">
        <v>2520.1150355105501</v>
      </c>
      <c r="F431">
        <v>1.3916584645000001</v>
      </c>
      <c r="G431">
        <v>38.723183840653299</v>
      </c>
      <c r="H431">
        <v>3.3357099648991299E-2</v>
      </c>
      <c r="I431">
        <v>26.1681312095441</v>
      </c>
      <c r="J431">
        <v>717.66615104663595</v>
      </c>
      <c r="K431">
        <v>29.859898678874799</v>
      </c>
    </row>
    <row r="432" spans="2:11" x14ac:dyDescent="0.25">
      <c r="B432" s="44">
        <v>423</v>
      </c>
      <c r="C432" s="23">
        <v>7.8982951770538656E-2</v>
      </c>
      <c r="D432">
        <v>8.57283121442977E-2</v>
      </c>
      <c r="E432">
        <v>5782.0502086572797</v>
      </c>
      <c r="F432">
        <v>2.19527728473299</v>
      </c>
      <c r="G432">
        <v>40.1149477779311</v>
      </c>
      <c r="H432">
        <v>6.3279080335107304E-2</v>
      </c>
      <c r="I432">
        <v>29.0789588971328</v>
      </c>
      <c r="J432">
        <v>886.523248291605</v>
      </c>
      <c r="K432">
        <v>10.911918457072399</v>
      </c>
    </row>
    <row r="433" spans="2:11" x14ac:dyDescent="0.25">
      <c r="B433" s="44">
        <v>424</v>
      </c>
      <c r="C433" s="23">
        <v>3.8808980221314196E-2</v>
      </c>
      <c r="D433">
        <v>7.8059601071649998E-2</v>
      </c>
      <c r="E433">
        <v>259.17508253309398</v>
      </c>
      <c r="F433">
        <v>2.01162329780969</v>
      </c>
      <c r="G433">
        <v>58.022586103836097</v>
      </c>
      <c r="H433">
        <v>3.7778809122992002E-2</v>
      </c>
      <c r="I433">
        <v>64.866479473561498</v>
      </c>
      <c r="J433">
        <v>1176.49191813573</v>
      </c>
      <c r="K433">
        <v>6.2766008568262004</v>
      </c>
    </row>
    <row r="434" spans="2:11" x14ac:dyDescent="0.25">
      <c r="B434" s="44">
        <v>425</v>
      </c>
      <c r="C434" s="23">
        <v>6.06872112759822E-2</v>
      </c>
      <c r="D434">
        <v>5.6758069313917504E-2</v>
      </c>
      <c r="E434">
        <v>711.31896497414004</v>
      </c>
      <c r="F434">
        <v>2.29866936914613</v>
      </c>
      <c r="G434">
        <v>23.763411329366601</v>
      </c>
      <c r="H434">
        <v>1.4470012032365301E-2</v>
      </c>
      <c r="I434">
        <v>28.843913676942599</v>
      </c>
      <c r="J434">
        <v>1627.7979379615299</v>
      </c>
      <c r="K434">
        <v>8.5662173943725204</v>
      </c>
    </row>
    <row r="435" spans="2:11" x14ac:dyDescent="0.25">
      <c r="B435" s="44">
        <v>426</v>
      </c>
      <c r="C435" s="23">
        <v>9.0250427224069341E-2</v>
      </c>
      <c r="D435">
        <v>4.9368241353042901E-2</v>
      </c>
      <c r="E435">
        <v>773.99825046879801</v>
      </c>
      <c r="F435">
        <v>1.6703485338989299</v>
      </c>
      <c r="G435">
        <v>38.317548144249699</v>
      </c>
      <c r="H435">
        <v>4.7224168096863299E-2</v>
      </c>
      <c r="I435">
        <v>21.952422549743702</v>
      </c>
      <c r="J435">
        <v>253.881771771187</v>
      </c>
      <c r="K435">
        <v>8.9520296703212594</v>
      </c>
    </row>
    <row r="436" spans="2:11" x14ac:dyDescent="0.25">
      <c r="B436" s="44">
        <v>427</v>
      </c>
      <c r="C436" s="23">
        <v>4.5554239954031996E-2</v>
      </c>
      <c r="D436">
        <v>4.3158948328863501E-2</v>
      </c>
      <c r="E436">
        <v>1624.4518934059299</v>
      </c>
      <c r="F436">
        <v>0.62371362916189499</v>
      </c>
      <c r="G436">
        <v>79.505331474475597</v>
      </c>
      <c r="H436">
        <v>5.5288591125509302E-2</v>
      </c>
      <c r="I436">
        <v>31.625511550168302</v>
      </c>
      <c r="J436">
        <v>882.81531394728904</v>
      </c>
      <c r="K436">
        <v>18.203449212473799</v>
      </c>
    </row>
    <row r="437" spans="2:11" x14ac:dyDescent="0.25">
      <c r="B437" s="44">
        <v>428</v>
      </c>
      <c r="C437" s="23">
        <v>0.22586427936817399</v>
      </c>
      <c r="D437">
        <v>8.9207742860219999E-2</v>
      </c>
      <c r="E437">
        <v>1204.5857391714001</v>
      </c>
      <c r="F437">
        <v>1.6615294796912901</v>
      </c>
      <c r="G437">
        <v>86.420104813431095</v>
      </c>
      <c r="H437">
        <v>7.5722615703466695E-2</v>
      </c>
      <c r="I437">
        <v>30.3845769748634</v>
      </c>
      <c r="J437">
        <v>1338.5074580196399</v>
      </c>
      <c r="K437">
        <v>12.1132656095347</v>
      </c>
    </row>
    <row r="438" spans="2:11" x14ac:dyDescent="0.25">
      <c r="B438" s="44">
        <v>429</v>
      </c>
      <c r="C438" s="23">
        <v>0.12916910494139933</v>
      </c>
      <c r="D438">
        <v>3.3242507687297002E-2</v>
      </c>
      <c r="E438">
        <v>6064.6284355641001</v>
      </c>
      <c r="F438">
        <v>0.72759357199146701</v>
      </c>
      <c r="G438">
        <v>37.837175278865701</v>
      </c>
      <c r="H438">
        <v>5.1880661111330002E-2</v>
      </c>
      <c r="I438">
        <v>33.457703841904802</v>
      </c>
      <c r="J438">
        <v>318.9149924239</v>
      </c>
      <c r="K438">
        <v>11.827764601932801</v>
      </c>
    </row>
    <row r="439" spans="2:11" x14ac:dyDescent="0.25">
      <c r="B439" s="44">
        <v>430</v>
      </c>
      <c r="C439" s="23">
        <v>0.10164105765724799</v>
      </c>
      <c r="D439">
        <v>6.1452376352662805E-2</v>
      </c>
      <c r="E439">
        <v>5363.1641268565199</v>
      </c>
      <c r="F439">
        <v>0.98162353356641296</v>
      </c>
      <c r="G439">
        <v>51.349380303626603</v>
      </c>
      <c r="H439">
        <v>5.9374271144853302E-2</v>
      </c>
      <c r="I439">
        <v>37.515002068136702</v>
      </c>
      <c r="J439">
        <v>815.27840705240601</v>
      </c>
      <c r="K439">
        <v>13.9426857105812</v>
      </c>
    </row>
    <row r="440" spans="2:11" x14ac:dyDescent="0.25">
      <c r="B440" s="44">
        <v>431</v>
      </c>
      <c r="C440" s="23">
        <v>5.5255180581648862E-2</v>
      </c>
      <c r="D440">
        <v>5.22810428099061E-2</v>
      </c>
      <c r="E440">
        <v>1384.9358839452</v>
      </c>
      <c r="F440">
        <v>4.6299415819178096</v>
      </c>
      <c r="G440">
        <v>65.071168947771298</v>
      </c>
      <c r="H440">
        <v>0.140925201198879</v>
      </c>
      <c r="I440">
        <v>40.0927354851706</v>
      </c>
      <c r="J440">
        <v>15.077336460501501</v>
      </c>
      <c r="K440">
        <v>8.9387069881496704</v>
      </c>
    </row>
    <row r="441" spans="2:11" x14ac:dyDescent="0.25">
      <c r="B441" s="44">
        <v>432</v>
      </c>
      <c r="C441" s="23">
        <v>9.0760721955789325E-2</v>
      </c>
      <c r="D441">
        <v>8.3363684465661503E-2</v>
      </c>
      <c r="E441">
        <v>1722.21235525887</v>
      </c>
      <c r="F441">
        <v>2.2535057186924399</v>
      </c>
      <c r="G441">
        <v>36.400682962903801</v>
      </c>
      <c r="H441">
        <v>9.9156655426968707E-2</v>
      </c>
      <c r="I441">
        <v>35.395298249471303</v>
      </c>
      <c r="J441">
        <v>411.37129488171598</v>
      </c>
      <c r="K441">
        <v>16.758081794608</v>
      </c>
    </row>
    <row r="442" spans="2:11" x14ac:dyDescent="0.25">
      <c r="B442" s="44">
        <v>433</v>
      </c>
      <c r="C442" s="23">
        <v>1.9228520983066197E-2</v>
      </c>
      <c r="D442">
        <v>3.9355496863863602E-2</v>
      </c>
      <c r="E442">
        <v>6650.1383065628397</v>
      </c>
      <c r="F442">
        <v>1.9678520633519601</v>
      </c>
      <c r="G442">
        <v>45.701246858790697</v>
      </c>
      <c r="H442">
        <v>5.471401901563E-2</v>
      </c>
      <c r="I442">
        <v>26.5538972531327</v>
      </c>
      <c r="J442">
        <v>743.37014505985098</v>
      </c>
      <c r="K442">
        <v>22.4771383978374</v>
      </c>
    </row>
    <row r="443" spans="2:11" x14ac:dyDescent="0.25">
      <c r="B443" s="44">
        <v>434</v>
      </c>
      <c r="C443" s="23">
        <v>5.7677260677724468E-2</v>
      </c>
      <c r="D443">
        <v>4.8915768330630001E-2</v>
      </c>
      <c r="E443">
        <v>1577.78606986557</v>
      </c>
      <c r="F443">
        <v>1.63110907120977</v>
      </c>
      <c r="G443">
        <v>39.213585545177502</v>
      </c>
      <c r="H443">
        <v>5.176961227462E-2</v>
      </c>
      <c r="I443">
        <v>35.592675125334601</v>
      </c>
      <c r="J443">
        <v>430.071539141183</v>
      </c>
      <c r="K443">
        <v>2.7863459427764901</v>
      </c>
    </row>
    <row r="444" spans="2:11" x14ac:dyDescent="0.25">
      <c r="B444" s="44">
        <v>435</v>
      </c>
      <c r="C444" s="23">
        <v>0.23830832385574999</v>
      </c>
      <c r="D444">
        <v>4.7496954797372405E-2</v>
      </c>
      <c r="E444">
        <v>4200.4142793664496</v>
      </c>
      <c r="F444">
        <v>0.60119441929324502</v>
      </c>
      <c r="G444">
        <v>48.925428416401601</v>
      </c>
      <c r="H444">
        <v>4.9004025982141299E-2</v>
      </c>
      <c r="I444">
        <v>23.995225041052599</v>
      </c>
      <c r="J444">
        <v>1866.0866625368001</v>
      </c>
      <c r="K444">
        <v>29.725517047592401</v>
      </c>
    </row>
    <row r="445" spans="2:11" x14ac:dyDescent="0.25">
      <c r="B445" s="44">
        <v>436</v>
      </c>
      <c r="C445" s="23">
        <v>0.104271142189926</v>
      </c>
      <c r="D445">
        <v>5.54624172791316E-2</v>
      </c>
      <c r="E445">
        <v>4177.7778668682904</v>
      </c>
      <c r="F445">
        <v>3.2540108071398302</v>
      </c>
      <c r="G445">
        <v>49.5602610848917</v>
      </c>
      <c r="H445">
        <v>0.12851064238156301</v>
      </c>
      <c r="I445">
        <v>56.203889531174099</v>
      </c>
      <c r="J445">
        <v>601.23358652218303</v>
      </c>
      <c r="K445">
        <v>0.75692058429942699</v>
      </c>
    </row>
    <row r="446" spans="2:11" x14ac:dyDescent="0.25">
      <c r="B446" s="44">
        <v>437</v>
      </c>
      <c r="C446" s="23">
        <v>0.10960693103918198</v>
      </c>
      <c r="D446">
        <v>4.2248203081006602E-2</v>
      </c>
      <c r="E446">
        <v>829.376260620876</v>
      </c>
      <c r="F446">
        <v>4.2768886441296203</v>
      </c>
      <c r="G446">
        <v>84.176902445369706</v>
      </c>
      <c r="H446">
        <v>6.1858714031145297E-2</v>
      </c>
      <c r="I446">
        <v>28.884911812069198</v>
      </c>
      <c r="J446">
        <v>444.846540733187</v>
      </c>
      <c r="K446">
        <v>28.0729666563685</v>
      </c>
    </row>
    <row r="447" spans="2:11" x14ac:dyDescent="0.25">
      <c r="B447" s="44">
        <v>438</v>
      </c>
      <c r="C447" s="23">
        <v>9.1450636163258658E-2</v>
      </c>
      <c r="D447">
        <v>5.0386774121648499E-2</v>
      </c>
      <c r="E447">
        <v>642.74233583299599</v>
      </c>
      <c r="F447">
        <v>1.9430820630377601</v>
      </c>
      <c r="G447">
        <v>39.694197926995102</v>
      </c>
      <c r="H447">
        <v>0.118758475636567</v>
      </c>
      <c r="I447">
        <v>40.714220569844102</v>
      </c>
      <c r="J447">
        <v>1987.14462977583</v>
      </c>
      <c r="K447">
        <v>32.919078590146398</v>
      </c>
    </row>
    <row r="448" spans="2:11" x14ac:dyDescent="0.25">
      <c r="B448" s="44">
        <v>439</v>
      </c>
      <c r="C448" s="23">
        <v>8.904060061432667E-2</v>
      </c>
      <c r="D448">
        <v>4.1476623443521494E-2</v>
      </c>
      <c r="E448">
        <v>4271.2825812102101</v>
      </c>
      <c r="F448">
        <v>3.2123415537749298</v>
      </c>
      <c r="G448">
        <v>49.088689630214297</v>
      </c>
      <c r="H448">
        <v>7.0014121506949301E-2</v>
      </c>
      <c r="I448">
        <v>29.0899565151893</v>
      </c>
      <c r="J448">
        <v>686.52486984784105</v>
      </c>
      <c r="K448">
        <v>25.327188409863499</v>
      </c>
    </row>
    <row r="449" spans="2:11" x14ac:dyDescent="0.25">
      <c r="B449" s="44">
        <v>440</v>
      </c>
      <c r="C449" s="23">
        <v>9.5488931040142E-2</v>
      </c>
      <c r="D449">
        <v>4.6905816304838095E-2</v>
      </c>
      <c r="E449">
        <v>1698.1039469833199</v>
      </c>
      <c r="F449">
        <v>1.1124691965810001</v>
      </c>
      <c r="G449">
        <v>57.498552629373698</v>
      </c>
      <c r="H449">
        <v>1.91997972146421E-2</v>
      </c>
      <c r="I449">
        <v>31.1789657879598</v>
      </c>
      <c r="J449">
        <v>714.51840959424999</v>
      </c>
      <c r="K449">
        <v>22.288281034379199</v>
      </c>
    </row>
    <row r="450" spans="2:11" x14ac:dyDescent="0.25">
      <c r="B450" s="44">
        <v>441</v>
      </c>
      <c r="C450" s="23">
        <v>4.1021130829512198E-2</v>
      </c>
      <c r="D450">
        <v>8.6650218845075302E-2</v>
      </c>
      <c r="E450">
        <v>4595.2797149146199</v>
      </c>
      <c r="F450">
        <v>1.44842857251211</v>
      </c>
      <c r="G450">
        <v>59.526873944946601</v>
      </c>
      <c r="H450">
        <v>5.9112912010693297E-2</v>
      </c>
      <c r="I450">
        <v>26.762317585189301</v>
      </c>
      <c r="J450">
        <v>935.15305138619601</v>
      </c>
      <c r="K450">
        <v>5.3628092973082602</v>
      </c>
    </row>
    <row r="451" spans="2:11" x14ac:dyDescent="0.25">
      <c r="B451" s="44">
        <v>442</v>
      </c>
      <c r="C451" s="23">
        <v>0.16070217793894798</v>
      </c>
      <c r="D451">
        <v>5.1542487736928898E-2</v>
      </c>
      <c r="E451">
        <v>993.73057718455402</v>
      </c>
      <c r="F451">
        <v>3.9334900935805499</v>
      </c>
      <c r="G451">
        <v>48.0714500166196</v>
      </c>
      <c r="H451">
        <v>5.9270922636997299E-2</v>
      </c>
      <c r="I451">
        <v>18.1319751348754</v>
      </c>
      <c r="J451">
        <v>309.70448510878998</v>
      </c>
      <c r="K451">
        <v>11.6253238876326</v>
      </c>
    </row>
    <row r="452" spans="2:11" x14ac:dyDescent="0.25">
      <c r="B452" s="44">
        <v>443</v>
      </c>
      <c r="C452" s="23">
        <v>0.10550200683958866</v>
      </c>
      <c r="D452">
        <v>9.2244125737504207E-2</v>
      </c>
      <c r="E452">
        <v>4773.4220330153003</v>
      </c>
      <c r="F452">
        <v>2.6676946319196699</v>
      </c>
      <c r="G452">
        <v>58.1700741313918</v>
      </c>
      <c r="H452">
        <v>2.0594010432049899E-2</v>
      </c>
      <c r="I452">
        <v>44.632397026417003</v>
      </c>
      <c r="J452">
        <v>1614.938285124</v>
      </c>
      <c r="K452">
        <v>7.77650519815887</v>
      </c>
    </row>
    <row r="453" spans="2:11" x14ac:dyDescent="0.25">
      <c r="B453" s="44">
        <v>444</v>
      </c>
      <c r="C453" s="23">
        <v>4.5884239876415996E-2</v>
      </c>
      <c r="D453">
        <v>4.0751440492963899E-2</v>
      </c>
      <c r="E453">
        <v>956.53367411310398</v>
      </c>
      <c r="F453">
        <v>0.87843934001084301</v>
      </c>
      <c r="G453">
        <v>46.824233853703497</v>
      </c>
      <c r="H453">
        <v>0.122683915943867</v>
      </c>
      <c r="I453">
        <v>28.835694279998201</v>
      </c>
      <c r="J453">
        <v>428.49697032431601</v>
      </c>
      <c r="K453">
        <v>9.0264361060105394</v>
      </c>
    </row>
    <row r="454" spans="2:11" x14ac:dyDescent="0.25">
      <c r="B454" s="44">
        <v>445</v>
      </c>
      <c r="C454" s="23">
        <v>0.22483948667089665</v>
      </c>
      <c r="D454">
        <v>4.6796995867424702E-2</v>
      </c>
      <c r="E454">
        <v>3929.67380502898</v>
      </c>
      <c r="F454">
        <v>2.5733876309236599</v>
      </c>
      <c r="G454">
        <v>46.023694043638699</v>
      </c>
      <c r="H454">
        <v>4.9872782978009997E-2</v>
      </c>
      <c r="I454">
        <v>47.566458346539498</v>
      </c>
      <c r="J454">
        <v>276.95956208679303</v>
      </c>
      <c r="K454">
        <v>33.6912369831348</v>
      </c>
    </row>
    <row r="455" spans="2:11" x14ac:dyDescent="0.25">
      <c r="B455" s="44">
        <v>446</v>
      </c>
      <c r="C455" s="23">
        <v>9.6960899581212651E-2</v>
      </c>
      <c r="D455">
        <v>3.3134657081392398E-2</v>
      </c>
      <c r="E455">
        <v>6334.12262398437</v>
      </c>
      <c r="F455">
        <v>1.8932428440558</v>
      </c>
      <c r="G455">
        <v>37.386371681207201</v>
      </c>
      <c r="H455">
        <v>1.92445085949851E-2</v>
      </c>
      <c r="I455">
        <v>26.098696828056202</v>
      </c>
      <c r="J455">
        <v>1015.27140076291</v>
      </c>
      <c r="K455">
        <v>21.076628853288401</v>
      </c>
    </row>
    <row r="456" spans="2:11" x14ac:dyDescent="0.25">
      <c r="B456" s="44">
        <v>447</v>
      </c>
      <c r="C456" s="23">
        <v>0.13497428537462999</v>
      </c>
      <c r="D456">
        <v>5.0886443182383202E-2</v>
      </c>
      <c r="E456">
        <v>3902.7583140053198</v>
      </c>
      <c r="F456">
        <v>1.72412346170509</v>
      </c>
      <c r="G456">
        <v>37.540267255093902</v>
      </c>
      <c r="H456">
        <v>8.1175685565933308E-3</v>
      </c>
      <c r="I456">
        <v>11.7624432455838</v>
      </c>
      <c r="J456">
        <v>456.27610273343402</v>
      </c>
      <c r="K456">
        <v>8.3683141842776791</v>
      </c>
    </row>
    <row r="457" spans="2:11" x14ac:dyDescent="0.25">
      <c r="B457" s="44">
        <v>448</v>
      </c>
      <c r="C457" s="23">
        <v>5.0540917056638199E-2</v>
      </c>
      <c r="D457">
        <v>3.01440827455637E-2</v>
      </c>
      <c r="E457">
        <v>4482.6732475294302</v>
      </c>
      <c r="F457">
        <v>0.26251400240045403</v>
      </c>
      <c r="G457">
        <v>55.418448517649701</v>
      </c>
      <c r="H457">
        <v>7.5274350316969996E-2</v>
      </c>
      <c r="I457">
        <v>32.787538725305097</v>
      </c>
      <c r="J457">
        <v>1000.45586211303</v>
      </c>
      <c r="K457">
        <v>27.016297431212202</v>
      </c>
    </row>
    <row r="458" spans="2:11" x14ac:dyDescent="0.25">
      <c r="B458" s="44">
        <v>449</v>
      </c>
      <c r="C458" s="23">
        <v>0.17106913811175864</v>
      </c>
      <c r="D458">
        <v>7.3438127775484113E-2</v>
      </c>
      <c r="E458">
        <v>3976.1962895656302</v>
      </c>
      <c r="F458">
        <v>0.75099760231048496</v>
      </c>
      <c r="G458">
        <v>88.920724362154701</v>
      </c>
      <c r="H458">
        <v>1.8738194636663399E-2</v>
      </c>
      <c r="I458">
        <v>17.425676185174499</v>
      </c>
      <c r="J458">
        <v>1224.3536845064</v>
      </c>
      <c r="K458">
        <v>13.5851325594607</v>
      </c>
    </row>
    <row r="459" spans="2:11" x14ac:dyDescent="0.25">
      <c r="B459" s="44">
        <v>450</v>
      </c>
      <c r="C459" s="23">
        <v>0.10853306186455999</v>
      </c>
      <c r="D459">
        <v>6.7234134475505303E-2</v>
      </c>
      <c r="E459">
        <v>3942.55042960845</v>
      </c>
      <c r="F459">
        <v>1.0920768423934299</v>
      </c>
      <c r="G459">
        <v>33.259446905989499</v>
      </c>
      <c r="H459">
        <v>4.5185921220676002E-2</v>
      </c>
      <c r="I459">
        <v>32.260973058389702</v>
      </c>
      <c r="J459">
        <v>760.89420464936404</v>
      </c>
      <c r="K459">
        <v>10.7547659276999</v>
      </c>
    </row>
    <row r="460" spans="2:11" x14ac:dyDescent="0.25">
      <c r="B460" s="44">
        <v>451</v>
      </c>
      <c r="C460" s="23">
        <v>8.5850701159442003E-2</v>
      </c>
      <c r="D460">
        <v>5.7075856547510906E-2</v>
      </c>
      <c r="E460">
        <v>5091.1315857475802</v>
      </c>
      <c r="F460">
        <v>2.0720225882403298</v>
      </c>
      <c r="G460">
        <v>80.065197153997303</v>
      </c>
      <c r="H460">
        <v>0.11214327362196699</v>
      </c>
      <c r="I460">
        <v>21.508267523242399</v>
      </c>
      <c r="J460">
        <v>817.75234053263296</v>
      </c>
      <c r="K460">
        <v>15.0696241170505</v>
      </c>
    </row>
    <row r="461" spans="2:11" x14ac:dyDescent="0.25">
      <c r="B461" s="44">
        <v>452</v>
      </c>
      <c r="C461" s="23">
        <v>0.10246399414801934</v>
      </c>
      <c r="D461">
        <v>8.7871588507526105E-2</v>
      </c>
      <c r="E461">
        <v>8375.1911478498896</v>
      </c>
      <c r="F461">
        <v>5.8637071345044998</v>
      </c>
      <c r="G461">
        <v>26.421010937390601</v>
      </c>
      <c r="H461">
        <v>3.8450425012800001E-2</v>
      </c>
      <c r="I461">
        <v>20.6919653986414</v>
      </c>
      <c r="J461">
        <v>1892.7507868273201</v>
      </c>
      <c r="K461">
        <v>2.49773167177355</v>
      </c>
    </row>
    <row r="462" spans="2:11" x14ac:dyDescent="0.25">
      <c r="B462" s="44">
        <v>453</v>
      </c>
      <c r="C462" s="23">
        <v>9.2405105456007997E-2</v>
      </c>
      <c r="D462">
        <v>3.0729700392658699E-2</v>
      </c>
      <c r="E462">
        <v>1824.41207117468</v>
      </c>
      <c r="F462">
        <v>4.4086732280427103</v>
      </c>
      <c r="G462">
        <v>53.240334279114698</v>
      </c>
      <c r="H462">
        <v>4.4632079520718702E-2</v>
      </c>
      <c r="I462">
        <v>27.992779239885799</v>
      </c>
      <c r="J462">
        <v>304.66611494339497</v>
      </c>
      <c r="K462">
        <v>9.7890509988612298</v>
      </c>
    </row>
    <row r="463" spans="2:11" x14ac:dyDescent="0.25">
      <c r="B463" s="44">
        <v>454</v>
      </c>
      <c r="C463" s="23">
        <v>0.17293437564988134</v>
      </c>
      <c r="D463">
        <v>2.8804083190709102E-2</v>
      </c>
      <c r="E463">
        <v>4387.6342223088004</v>
      </c>
      <c r="F463">
        <v>2.0893487767030199</v>
      </c>
      <c r="G463">
        <v>24.148959209066899</v>
      </c>
      <c r="H463">
        <v>2.5483843943149301E-2</v>
      </c>
      <c r="I463">
        <v>43.844758167962098</v>
      </c>
      <c r="J463">
        <v>419.42375415799302</v>
      </c>
      <c r="K463">
        <v>25.079684593613798</v>
      </c>
    </row>
    <row r="464" spans="2:11" x14ac:dyDescent="0.25">
      <c r="B464" s="44">
        <v>455</v>
      </c>
      <c r="C464" s="23">
        <v>7.3246055799264659E-2</v>
      </c>
      <c r="D464">
        <v>5.0450468905143701E-2</v>
      </c>
      <c r="E464">
        <v>5294.56092848971</v>
      </c>
      <c r="F464">
        <v>2.4499024748101301</v>
      </c>
      <c r="G464">
        <v>52.043685102991901</v>
      </c>
      <c r="H464">
        <v>9.0096919245910706E-2</v>
      </c>
      <c r="I464">
        <v>20.272602722807498</v>
      </c>
      <c r="J464">
        <v>710.75593235721703</v>
      </c>
      <c r="K464">
        <v>10.4372415276867</v>
      </c>
    </row>
    <row r="465" spans="2:11" x14ac:dyDescent="0.25">
      <c r="B465" s="44">
        <v>456</v>
      </c>
      <c r="C465" s="23">
        <v>2.1117891742138198E-2</v>
      </c>
      <c r="D465">
        <v>0.11733085595370901</v>
      </c>
      <c r="E465">
        <v>919.49560106502202</v>
      </c>
      <c r="F465">
        <v>2.94257376110248</v>
      </c>
      <c r="G465">
        <v>46.929398383240098</v>
      </c>
      <c r="H465">
        <v>6.3475071274503303E-2</v>
      </c>
      <c r="I465">
        <v>25.185074875634299</v>
      </c>
      <c r="J465">
        <v>335.78566642727901</v>
      </c>
      <c r="K465">
        <v>14.989338533420399</v>
      </c>
    </row>
    <row r="466" spans="2:11" x14ac:dyDescent="0.25">
      <c r="B466" s="44">
        <v>457</v>
      </c>
      <c r="C466" s="23">
        <v>7.524542016276467E-2</v>
      </c>
      <c r="D466">
        <v>3.6765658498244799E-2</v>
      </c>
      <c r="E466">
        <v>6034.8956360372704</v>
      </c>
      <c r="F466">
        <v>0.93469862284773997</v>
      </c>
      <c r="G466">
        <v>41.4342491049212</v>
      </c>
      <c r="H466">
        <v>0.11259671958876701</v>
      </c>
      <c r="I466">
        <v>23.322972619689299</v>
      </c>
      <c r="J466">
        <v>1300.4946722843399</v>
      </c>
      <c r="K466">
        <v>8.0785651541962409</v>
      </c>
    </row>
    <row r="467" spans="2:11" x14ac:dyDescent="0.25">
      <c r="B467" s="44">
        <v>458</v>
      </c>
      <c r="C467" s="23">
        <v>7.9459737316237997E-2</v>
      </c>
      <c r="D467">
        <v>3.4409646338594099E-2</v>
      </c>
      <c r="E467">
        <v>5189.5343914858804</v>
      </c>
      <c r="F467">
        <v>0.330444808497869</v>
      </c>
      <c r="G467">
        <v>52.815157668677699</v>
      </c>
      <c r="H467">
        <v>4.8018928388177298E-2</v>
      </c>
      <c r="I467">
        <v>25.347126896415499</v>
      </c>
      <c r="J467">
        <v>891.96440518546899</v>
      </c>
      <c r="K467">
        <v>27.448548632393202</v>
      </c>
    </row>
    <row r="468" spans="2:11" x14ac:dyDescent="0.25">
      <c r="B468" s="44">
        <v>459</v>
      </c>
      <c r="C468" s="23">
        <v>0.17364619023422667</v>
      </c>
      <c r="D468">
        <v>3.7580010214916103E-2</v>
      </c>
      <c r="E468">
        <v>4716.7890535083798</v>
      </c>
      <c r="F468">
        <v>0.663583454329709</v>
      </c>
      <c r="G468">
        <v>79.108122392159501</v>
      </c>
      <c r="H468">
        <v>6.19750864453293E-2</v>
      </c>
      <c r="I468">
        <v>33.511856558537801</v>
      </c>
      <c r="J468">
        <v>986.88213856146103</v>
      </c>
      <c r="K468">
        <v>4.7236481696507502</v>
      </c>
    </row>
    <row r="469" spans="2:11" x14ac:dyDescent="0.25">
      <c r="B469" s="44">
        <v>460</v>
      </c>
      <c r="C469" s="23">
        <v>0.13004437470342733</v>
      </c>
      <c r="D469">
        <v>2.9271795833404699E-2</v>
      </c>
      <c r="E469">
        <v>488.44827677355698</v>
      </c>
      <c r="F469">
        <v>0.73404411751599996</v>
      </c>
      <c r="G469">
        <v>23.251870205060801</v>
      </c>
      <c r="H469">
        <v>1.6978318131188198E-2</v>
      </c>
      <c r="I469">
        <v>25.141435531226101</v>
      </c>
      <c r="J469">
        <v>1214.5249306773401</v>
      </c>
      <c r="K469">
        <v>16.6117651237284</v>
      </c>
    </row>
    <row r="470" spans="2:11" x14ac:dyDescent="0.25">
      <c r="B470" s="44">
        <v>461</v>
      </c>
      <c r="C470" s="23">
        <v>4.8835159083800858E-2</v>
      </c>
      <c r="D470">
        <v>4.7547134830827904E-2</v>
      </c>
      <c r="E470">
        <v>969.12956944137295</v>
      </c>
      <c r="F470">
        <v>8.0823253779721504</v>
      </c>
      <c r="G470">
        <v>51.9519971848067</v>
      </c>
      <c r="H470">
        <v>8.2902371781832698E-2</v>
      </c>
      <c r="I470">
        <v>23.721745134733499</v>
      </c>
      <c r="J470">
        <v>2127.73120062214</v>
      </c>
      <c r="K470">
        <v>18.014187424464499</v>
      </c>
    </row>
    <row r="471" spans="2:11" x14ac:dyDescent="0.25">
      <c r="B471" s="44">
        <v>462</v>
      </c>
      <c r="C471" s="23">
        <v>9.6508422887253323E-2</v>
      </c>
      <c r="D471">
        <v>9.29140685160149E-2</v>
      </c>
      <c r="E471">
        <v>660.07323135560796</v>
      </c>
      <c r="F471">
        <v>0.80713036579527497</v>
      </c>
      <c r="G471">
        <v>58.482188011125402</v>
      </c>
      <c r="H471">
        <v>0.121458896746567</v>
      </c>
      <c r="I471">
        <v>23.2017642452108</v>
      </c>
      <c r="J471">
        <v>1327.8476667700199</v>
      </c>
      <c r="K471">
        <v>9.2669446138569302</v>
      </c>
    </row>
    <row r="472" spans="2:11" x14ac:dyDescent="0.25">
      <c r="B472" s="44">
        <v>463</v>
      </c>
      <c r="C472" s="23">
        <v>6.811035529824E-2</v>
      </c>
      <c r="D472">
        <v>4.1546103081762605E-2</v>
      </c>
      <c r="E472">
        <v>3506.0483034963399</v>
      </c>
      <c r="F472">
        <v>4.8920975449086601</v>
      </c>
      <c r="G472">
        <v>41.473860208964098</v>
      </c>
      <c r="H472">
        <v>2.9546253008249299E-2</v>
      </c>
      <c r="I472">
        <v>50.2366258680483</v>
      </c>
      <c r="J472">
        <v>2554.7411106857999</v>
      </c>
      <c r="K472">
        <v>22.371387921588799</v>
      </c>
    </row>
    <row r="473" spans="2:11" x14ac:dyDescent="0.25">
      <c r="B473" s="44">
        <v>464</v>
      </c>
      <c r="C473" s="23">
        <v>0.11273589506646199</v>
      </c>
      <c r="D473">
        <v>6.1499333669945998E-2</v>
      </c>
      <c r="E473">
        <v>636.73225221674898</v>
      </c>
      <c r="F473">
        <v>0.57940003903089299</v>
      </c>
      <c r="G473">
        <v>37.232390106887998</v>
      </c>
      <c r="H473">
        <v>8.6470950697740703E-2</v>
      </c>
      <c r="I473">
        <v>58.987656231579898</v>
      </c>
      <c r="J473">
        <v>2278.0064597002502</v>
      </c>
      <c r="K473">
        <v>17.6411366357741</v>
      </c>
    </row>
    <row r="474" spans="2:11" x14ac:dyDescent="0.25">
      <c r="B474" s="44">
        <v>465</v>
      </c>
      <c r="C474" s="23">
        <v>0.12678191800548266</v>
      </c>
      <c r="D474">
        <v>5.5088458881252703E-2</v>
      </c>
      <c r="E474">
        <v>5532.2311605249097</v>
      </c>
      <c r="F474">
        <v>2.0619306321524702</v>
      </c>
      <c r="G474">
        <v>41.055990361751803</v>
      </c>
      <c r="H474">
        <v>3.6679170240376001E-2</v>
      </c>
      <c r="I474">
        <v>12.4121743879672</v>
      </c>
      <c r="J474">
        <v>178.035027790783</v>
      </c>
      <c r="K474">
        <v>15.3286327771158</v>
      </c>
    </row>
    <row r="475" spans="2:11" x14ac:dyDescent="0.25">
      <c r="B475" s="44">
        <v>466</v>
      </c>
      <c r="C475" s="23">
        <v>0.12146391284338666</v>
      </c>
      <c r="D475">
        <v>5.1507739876458104E-2</v>
      </c>
      <c r="E475">
        <v>2137.2084691741902</v>
      </c>
      <c r="F475">
        <v>1.0754119189306199</v>
      </c>
      <c r="G475">
        <v>39.818756345413</v>
      </c>
      <c r="H475">
        <v>2.0428428759669701E-2</v>
      </c>
      <c r="I475">
        <v>38.181366189326297</v>
      </c>
      <c r="J475">
        <v>2070.1705850743201</v>
      </c>
      <c r="K475">
        <v>27.298284541234999</v>
      </c>
    </row>
    <row r="476" spans="2:11" x14ac:dyDescent="0.25">
      <c r="B476" s="44">
        <v>467</v>
      </c>
      <c r="C476" s="23">
        <v>1.7051566050875998E-2</v>
      </c>
      <c r="D476">
        <v>7.0752407213207802E-2</v>
      </c>
      <c r="E476">
        <v>4967.62811496227</v>
      </c>
      <c r="F476">
        <v>1.5407474552370299</v>
      </c>
      <c r="G476">
        <v>36.308638754691302</v>
      </c>
      <c r="H476">
        <v>3.4724256923711297E-2</v>
      </c>
      <c r="I476">
        <v>24.534146837863801</v>
      </c>
      <c r="J476">
        <v>675.63580481347401</v>
      </c>
      <c r="K476">
        <v>25.157374050597198</v>
      </c>
    </row>
    <row r="477" spans="2:11" x14ac:dyDescent="0.25">
      <c r="B477" s="44">
        <v>468</v>
      </c>
      <c r="C477" s="23">
        <v>7.1835030440736664E-2</v>
      </c>
      <c r="D477">
        <v>6.4607392917746004E-2</v>
      </c>
      <c r="E477">
        <v>7902.8474168081602</v>
      </c>
      <c r="F477">
        <v>2.1640109789587698</v>
      </c>
      <c r="G477">
        <v>33.305792679097401</v>
      </c>
      <c r="H477">
        <v>8.4985459766196703E-2</v>
      </c>
      <c r="I477">
        <v>35.357279250598701</v>
      </c>
      <c r="J477">
        <v>597.01519104648503</v>
      </c>
      <c r="K477">
        <v>19.099275369134599</v>
      </c>
    </row>
    <row r="478" spans="2:11" x14ac:dyDescent="0.25">
      <c r="B478" s="44">
        <v>469</v>
      </c>
      <c r="C478" s="23">
        <v>9.3607503990044666E-2</v>
      </c>
      <c r="D478">
        <v>6.7139973186569807E-2</v>
      </c>
      <c r="E478">
        <v>2120.3442152421198</v>
      </c>
      <c r="F478">
        <v>0.529958253421141</v>
      </c>
      <c r="G478">
        <v>79.943933951582594</v>
      </c>
      <c r="H478">
        <v>9.3720019483213308E-3</v>
      </c>
      <c r="I478">
        <v>30.678072676112901</v>
      </c>
      <c r="J478">
        <v>1175.3048542244901</v>
      </c>
      <c r="K478">
        <v>30.015012505500401</v>
      </c>
    </row>
    <row r="479" spans="2:11" x14ac:dyDescent="0.25">
      <c r="B479" s="44">
        <v>470</v>
      </c>
      <c r="C479" s="23">
        <v>0.11153814300413334</v>
      </c>
      <c r="D479">
        <v>7.5111104320398692E-2</v>
      </c>
      <c r="E479">
        <v>1858.85642663833</v>
      </c>
      <c r="F479">
        <v>0.855966201596843</v>
      </c>
      <c r="G479">
        <v>42.421765600645699</v>
      </c>
      <c r="H479">
        <v>8.8641880961222705E-2</v>
      </c>
      <c r="I479">
        <v>42.101753695040998</v>
      </c>
      <c r="J479">
        <v>1211.37999225717</v>
      </c>
      <c r="K479">
        <v>7.9043559395695704</v>
      </c>
    </row>
    <row r="480" spans="2:11" x14ac:dyDescent="0.25">
      <c r="B480" s="44">
        <v>471</v>
      </c>
      <c r="C480" s="23">
        <v>0.119574788577422</v>
      </c>
      <c r="D480">
        <v>7.2143042301208493E-2</v>
      </c>
      <c r="E480">
        <v>2360.4870338870501</v>
      </c>
      <c r="F480">
        <v>0.45307531555776198</v>
      </c>
      <c r="G480">
        <v>36.371329456388899</v>
      </c>
      <c r="H480">
        <v>3.4518056337667302E-2</v>
      </c>
      <c r="I480">
        <v>23.502320519404599</v>
      </c>
      <c r="J480">
        <v>1187.0572327222301</v>
      </c>
      <c r="K480">
        <v>26.126831631699801</v>
      </c>
    </row>
    <row r="481" spans="2:11" x14ac:dyDescent="0.25">
      <c r="B481" s="44">
        <v>472</v>
      </c>
      <c r="C481" s="23">
        <v>0.14902617988106664</v>
      </c>
      <c r="D481">
        <v>5.46414397934488E-2</v>
      </c>
      <c r="E481">
        <v>4412.1928063391397</v>
      </c>
      <c r="F481">
        <v>1.47013149598895</v>
      </c>
      <c r="G481">
        <v>56.936515965691399</v>
      </c>
      <c r="H481">
        <v>7.0861361890717303E-2</v>
      </c>
      <c r="I481">
        <v>37.870875617315299</v>
      </c>
      <c r="J481">
        <v>1484.3136368886001</v>
      </c>
      <c r="K481">
        <v>7.3414192721793903</v>
      </c>
    </row>
    <row r="482" spans="2:11" x14ac:dyDescent="0.25">
      <c r="B482" s="44">
        <v>473</v>
      </c>
      <c r="C482" s="23">
        <v>9.4072396704141997E-2</v>
      </c>
      <c r="D482">
        <v>2.8798579145039801E-2</v>
      </c>
      <c r="E482">
        <v>5419.7914347846699</v>
      </c>
      <c r="F482">
        <v>1.88203476697575</v>
      </c>
      <c r="G482">
        <v>70.414473306000403</v>
      </c>
      <c r="H482">
        <v>1.7328095792552799E-2</v>
      </c>
      <c r="I482">
        <v>26.710669902165399</v>
      </c>
      <c r="J482">
        <v>701.489854694305</v>
      </c>
      <c r="K482">
        <v>1.37550866229374</v>
      </c>
    </row>
    <row r="483" spans="2:11" x14ac:dyDescent="0.25">
      <c r="B483" s="44">
        <v>474</v>
      </c>
      <c r="C483" s="23">
        <v>6.3957982360333329E-2</v>
      </c>
      <c r="D483">
        <v>4.4745720987242103E-2</v>
      </c>
      <c r="E483">
        <v>1385.34503430827</v>
      </c>
      <c r="F483">
        <v>3.4804850575945401</v>
      </c>
      <c r="G483">
        <v>44.295164304107402</v>
      </c>
      <c r="H483">
        <v>5.2108589257510003E-2</v>
      </c>
      <c r="I483">
        <v>66.2493608923957</v>
      </c>
      <c r="J483">
        <v>1258.3136486634301</v>
      </c>
      <c r="K483">
        <v>3.6650862560336299</v>
      </c>
    </row>
    <row r="484" spans="2:11" x14ac:dyDescent="0.25">
      <c r="B484" s="44">
        <v>475</v>
      </c>
      <c r="C484" s="23">
        <v>5.8398685783395528E-2</v>
      </c>
      <c r="D484">
        <v>7.7530379950832104E-2</v>
      </c>
      <c r="E484">
        <v>5252.51069364458</v>
      </c>
      <c r="F484">
        <v>0.84317606213888197</v>
      </c>
      <c r="G484">
        <v>38.552569784710002</v>
      </c>
      <c r="H484">
        <v>2.2052814877508001E-2</v>
      </c>
      <c r="I484">
        <v>38.869219353640197</v>
      </c>
      <c r="J484">
        <v>1251.1097417779399</v>
      </c>
      <c r="K484">
        <v>4.7836441887728798</v>
      </c>
    </row>
    <row r="485" spans="2:11" x14ac:dyDescent="0.25">
      <c r="B485" s="44">
        <v>476</v>
      </c>
      <c r="C485" s="23">
        <v>0.13842166068445666</v>
      </c>
      <c r="D485">
        <v>6.0624354134142404E-2</v>
      </c>
      <c r="E485">
        <v>3414.8586952323699</v>
      </c>
      <c r="F485">
        <v>1.70346400566621</v>
      </c>
      <c r="G485">
        <v>56.259851232142402</v>
      </c>
      <c r="H485">
        <v>5.0065788656641297E-2</v>
      </c>
      <c r="I485">
        <v>55.8276768058941</v>
      </c>
      <c r="J485">
        <v>1161.7487754010799</v>
      </c>
      <c r="K485">
        <v>11.4728271351191</v>
      </c>
    </row>
    <row r="486" spans="2:11" x14ac:dyDescent="0.25">
      <c r="B486" s="44">
        <v>477</v>
      </c>
      <c r="C486" s="23">
        <v>6.8629728575090004E-2</v>
      </c>
      <c r="D486">
        <v>4.9405774885997802E-2</v>
      </c>
      <c r="E486">
        <v>478.14935602719299</v>
      </c>
      <c r="F486">
        <v>1.14205941072525</v>
      </c>
      <c r="G486">
        <v>40.9369254365754</v>
      </c>
      <c r="H486">
        <v>2.9641633261097301E-2</v>
      </c>
      <c r="I486">
        <v>39.655449019623397</v>
      </c>
      <c r="J486">
        <v>1417.37850469205</v>
      </c>
      <c r="K486">
        <v>5.6816666819900403</v>
      </c>
    </row>
    <row r="487" spans="2:11" x14ac:dyDescent="0.25">
      <c r="B487" s="44">
        <v>478</v>
      </c>
      <c r="C487" s="23">
        <v>9.2224819029707999E-2</v>
      </c>
      <c r="D487">
        <v>3.9067861475953702E-2</v>
      </c>
      <c r="E487">
        <v>2060.8156454377099</v>
      </c>
      <c r="F487">
        <v>1.2996221291454599</v>
      </c>
      <c r="G487">
        <v>71.432416426587693</v>
      </c>
      <c r="H487">
        <v>8.3313588631295302E-2</v>
      </c>
      <c r="I487">
        <v>31.440497993044001</v>
      </c>
      <c r="J487">
        <v>353.608148169027</v>
      </c>
      <c r="K487">
        <v>34.933569109916697</v>
      </c>
    </row>
    <row r="488" spans="2:11" x14ac:dyDescent="0.25">
      <c r="B488" s="44">
        <v>479</v>
      </c>
      <c r="C488" s="23">
        <v>5.7571047202737799E-2</v>
      </c>
      <c r="D488">
        <v>4.49257491599966E-2</v>
      </c>
      <c r="E488">
        <v>5203.1421830419404</v>
      </c>
      <c r="F488">
        <v>1.60187960582752</v>
      </c>
      <c r="G488">
        <v>43.886125838560098</v>
      </c>
      <c r="H488">
        <v>0.169260434527923</v>
      </c>
      <c r="I488">
        <v>35.094240105386497</v>
      </c>
      <c r="J488">
        <v>1402.02699981358</v>
      </c>
      <c r="K488">
        <v>3.3196755461702701</v>
      </c>
    </row>
    <row r="489" spans="2:11" x14ac:dyDescent="0.25">
      <c r="B489" s="44">
        <v>480</v>
      </c>
      <c r="C489" s="23">
        <v>8.3400283373528672E-2</v>
      </c>
      <c r="D489">
        <v>8.00685475351922E-2</v>
      </c>
      <c r="E489">
        <v>4763.8637276087502</v>
      </c>
      <c r="F489">
        <v>4.3423212244884004</v>
      </c>
      <c r="G489">
        <v>36.442737404593998</v>
      </c>
      <c r="H489">
        <v>4.0917653198929302E-2</v>
      </c>
      <c r="I489">
        <v>26.8767500518925</v>
      </c>
      <c r="J489">
        <v>1537.7344155657499</v>
      </c>
      <c r="K489">
        <v>7.5885657357421596</v>
      </c>
    </row>
    <row r="490" spans="2:11" x14ac:dyDescent="0.25">
      <c r="B490" s="44">
        <v>481</v>
      </c>
      <c r="C490" s="23">
        <v>0.16626627451532267</v>
      </c>
      <c r="D490">
        <v>7.6736674303854099E-2</v>
      </c>
      <c r="E490">
        <v>5037.2508147812396</v>
      </c>
      <c r="F490">
        <v>0.68858188495402295</v>
      </c>
      <c r="G490">
        <v>47.162958957592799</v>
      </c>
      <c r="H490">
        <v>8.8821808610986694E-2</v>
      </c>
      <c r="I490">
        <v>23.260669230574301</v>
      </c>
      <c r="J490">
        <v>297.02104140060601</v>
      </c>
      <c r="K490">
        <v>16.806242477561099</v>
      </c>
    </row>
    <row r="491" spans="2:11" x14ac:dyDescent="0.25">
      <c r="B491" s="44">
        <v>482</v>
      </c>
      <c r="C491" s="23">
        <v>4.9946371636030197E-2</v>
      </c>
      <c r="D491">
        <v>5.9086057154794001E-2</v>
      </c>
      <c r="E491">
        <v>2843.0780829684099</v>
      </c>
      <c r="F491">
        <v>1.6636801494086499</v>
      </c>
      <c r="G491">
        <v>81.725862428776594</v>
      </c>
      <c r="H491">
        <v>2.3603896997954E-2</v>
      </c>
      <c r="I491">
        <v>19.187200302319901</v>
      </c>
      <c r="J491">
        <v>1069.8151112195301</v>
      </c>
      <c r="K491">
        <v>26.363024966428501</v>
      </c>
    </row>
    <row r="492" spans="2:11" x14ac:dyDescent="0.25">
      <c r="B492" s="44">
        <v>483</v>
      </c>
      <c r="C492" s="23">
        <v>6.5009738340600004E-2</v>
      </c>
      <c r="D492">
        <v>9.3751635388210103E-2</v>
      </c>
      <c r="E492">
        <v>5932.1930434600599</v>
      </c>
      <c r="F492">
        <v>1.3027202572135499</v>
      </c>
      <c r="G492">
        <v>44.839723457916499</v>
      </c>
      <c r="H492">
        <v>2.3966314863309999E-2</v>
      </c>
      <c r="I492">
        <v>20.151726072593299</v>
      </c>
      <c r="J492">
        <v>140.95779485946201</v>
      </c>
      <c r="K492">
        <v>10.8661156219842</v>
      </c>
    </row>
    <row r="493" spans="2:11" x14ac:dyDescent="0.25">
      <c r="B493" s="44">
        <v>484</v>
      </c>
      <c r="C493" s="23">
        <v>8.2498344071372659E-2</v>
      </c>
      <c r="D493">
        <v>5.8390450243085396E-2</v>
      </c>
      <c r="E493">
        <v>2009.5198794103901</v>
      </c>
      <c r="F493">
        <v>1.3650591999286199</v>
      </c>
      <c r="G493">
        <v>41.343738880161403</v>
      </c>
      <c r="H493">
        <v>7.8024075914698704E-2</v>
      </c>
      <c r="I493">
        <v>24.766092058229798</v>
      </c>
      <c r="J493">
        <v>313.56996746835802</v>
      </c>
      <c r="K493">
        <v>25.123271422930699</v>
      </c>
    </row>
    <row r="494" spans="2:11" x14ac:dyDescent="0.25">
      <c r="B494" s="44">
        <v>485</v>
      </c>
      <c r="C494" s="23">
        <v>0.102131140551886</v>
      </c>
      <c r="D494">
        <v>5.0203679184604603E-2</v>
      </c>
      <c r="E494">
        <v>2425.19534002199</v>
      </c>
      <c r="F494">
        <v>7.0456735193334596</v>
      </c>
      <c r="G494">
        <v>48.996131482943397</v>
      </c>
      <c r="H494">
        <v>8.0479297977082698E-2</v>
      </c>
      <c r="I494">
        <v>39.083836077804499</v>
      </c>
      <c r="J494">
        <v>1126.5563292358599</v>
      </c>
      <c r="K494">
        <v>4.5533386011809798</v>
      </c>
    </row>
    <row r="495" spans="2:11" x14ac:dyDescent="0.25">
      <c r="B495" s="44">
        <v>486</v>
      </c>
      <c r="C495" s="23">
        <v>7.2862168981615988E-2</v>
      </c>
      <c r="D495">
        <v>5.20567316150898E-2</v>
      </c>
      <c r="E495">
        <v>2624.7212801324299</v>
      </c>
      <c r="F495">
        <v>2.1915048032649</v>
      </c>
      <c r="G495">
        <v>45.152424759787102</v>
      </c>
      <c r="H495">
        <v>1.0671367147609301E-2</v>
      </c>
      <c r="I495">
        <v>13.459381844348799</v>
      </c>
      <c r="J495">
        <v>467.12941687981402</v>
      </c>
      <c r="K495">
        <v>6.7985184970668602</v>
      </c>
    </row>
    <row r="496" spans="2:11" x14ac:dyDescent="0.25">
      <c r="B496" s="44">
        <v>487</v>
      </c>
      <c r="C496" s="23">
        <v>7.4606565864385327E-2</v>
      </c>
      <c r="D496">
        <v>6.77221865972783E-2</v>
      </c>
      <c r="E496">
        <v>2747.69778643377</v>
      </c>
      <c r="F496">
        <v>2.90576998980365</v>
      </c>
      <c r="G496">
        <v>62.369370992663697</v>
      </c>
      <c r="H496">
        <v>2.6329281508981301E-2</v>
      </c>
      <c r="I496">
        <v>39.359930889917102</v>
      </c>
      <c r="J496">
        <v>480.80452934421999</v>
      </c>
      <c r="K496">
        <v>29.338192082059201</v>
      </c>
    </row>
    <row r="497" spans="2:11" x14ac:dyDescent="0.25">
      <c r="B497" s="44">
        <v>488</v>
      </c>
      <c r="C497" s="23">
        <v>0.14614882567546666</v>
      </c>
      <c r="D497">
        <v>6.0788405469135498E-2</v>
      </c>
      <c r="E497">
        <v>6868.0700517981304</v>
      </c>
      <c r="F497">
        <v>1.2834544426285199</v>
      </c>
      <c r="G497">
        <v>63.018121614779901</v>
      </c>
      <c r="H497">
        <v>0.104755833852667</v>
      </c>
      <c r="I497">
        <v>22.674888424534199</v>
      </c>
      <c r="J497">
        <v>1060.4642659159999</v>
      </c>
      <c r="K497">
        <v>13.919645424834</v>
      </c>
    </row>
    <row r="498" spans="2:11" x14ac:dyDescent="0.25">
      <c r="B498" s="44">
        <v>489</v>
      </c>
      <c r="C498" s="23">
        <v>7.0091975012581992E-2</v>
      </c>
      <c r="D498">
        <v>5.3544508133992204E-2</v>
      </c>
      <c r="E498">
        <v>3637.5262997886798</v>
      </c>
      <c r="F498">
        <v>2.0076950389461499</v>
      </c>
      <c r="G498">
        <v>44.211212413296202</v>
      </c>
      <c r="H498">
        <v>0.108544231731667</v>
      </c>
      <c r="I498">
        <v>28.421820520261001</v>
      </c>
      <c r="J498">
        <v>1285.35211566147</v>
      </c>
      <c r="K498">
        <v>2.4125221059923199</v>
      </c>
    </row>
    <row r="499" spans="2:11" x14ac:dyDescent="0.25">
      <c r="B499" s="44">
        <v>490</v>
      </c>
      <c r="C499" s="23">
        <v>8.5587421107788664E-2</v>
      </c>
      <c r="D499">
        <v>0.118176180731485</v>
      </c>
      <c r="E499">
        <v>6153.6956894580499</v>
      </c>
      <c r="F499">
        <v>0.82233118744383404</v>
      </c>
      <c r="G499">
        <v>63.3205367311392</v>
      </c>
      <c r="H499">
        <v>1.6171320483669299E-2</v>
      </c>
      <c r="I499">
        <v>65.791459570249501</v>
      </c>
      <c r="J499">
        <v>702.61559380141796</v>
      </c>
      <c r="K499">
        <v>12.579188662843301</v>
      </c>
    </row>
    <row r="500" spans="2:11" x14ac:dyDescent="0.25">
      <c r="B500" s="44">
        <v>491</v>
      </c>
      <c r="C500" s="23">
        <v>6.5940594143755527E-2</v>
      </c>
      <c r="D500">
        <v>6.6651093644258502E-2</v>
      </c>
      <c r="E500">
        <v>5606.0202503130404</v>
      </c>
      <c r="F500">
        <v>1.4003289125134699</v>
      </c>
      <c r="G500">
        <v>40.853637370262398</v>
      </c>
      <c r="H500">
        <v>1.68795236732498E-2</v>
      </c>
      <c r="I500">
        <v>30.912878971394399</v>
      </c>
      <c r="J500">
        <v>385.58176650385201</v>
      </c>
      <c r="K500">
        <v>6.9338349231006502</v>
      </c>
    </row>
    <row r="501" spans="2:11" x14ac:dyDescent="0.25">
      <c r="B501" s="44">
        <v>492</v>
      </c>
      <c r="C501" s="23">
        <v>0.10036073223116067</v>
      </c>
      <c r="D501">
        <v>5.7726711443829799E-2</v>
      </c>
      <c r="E501">
        <v>654.71541262634901</v>
      </c>
      <c r="F501">
        <v>1.30891642325376</v>
      </c>
      <c r="G501">
        <v>31.416220332972902</v>
      </c>
      <c r="H501">
        <v>3.5917205769608003E-2</v>
      </c>
      <c r="I501">
        <v>34.308104126475797</v>
      </c>
      <c r="J501">
        <v>285.892154348524</v>
      </c>
      <c r="K501">
        <v>6.0389377168446696</v>
      </c>
    </row>
    <row r="502" spans="2:11" x14ac:dyDescent="0.25">
      <c r="B502" s="44">
        <v>493</v>
      </c>
      <c r="C502" s="23">
        <v>4.4593888130138662E-2</v>
      </c>
      <c r="D502">
        <v>9.0173824930156993E-2</v>
      </c>
      <c r="E502">
        <v>1812.14412789572</v>
      </c>
      <c r="F502">
        <v>1.37456312929887</v>
      </c>
      <c r="G502">
        <v>70.112711581572796</v>
      </c>
      <c r="H502">
        <v>7.9736571316042698E-2</v>
      </c>
      <c r="I502">
        <v>30.850881127043799</v>
      </c>
      <c r="J502">
        <v>432.42263634560402</v>
      </c>
      <c r="K502">
        <v>17.214227083174698</v>
      </c>
    </row>
    <row r="503" spans="2:11" x14ac:dyDescent="0.25">
      <c r="B503" s="44">
        <v>494</v>
      </c>
      <c r="C503" s="23">
        <v>9.320882636475733E-2</v>
      </c>
      <c r="D503">
        <v>5.3753436967472E-2</v>
      </c>
      <c r="E503">
        <v>699.81526572596704</v>
      </c>
      <c r="F503">
        <v>1.64565311217643</v>
      </c>
      <c r="G503">
        <v>68.542945269589495</v>
      </c>
      <c r="H503">
        <v>0.14124377075660299</v>
      </c>
      <c r="I503">
        <v>27.733957081777302</v>
      </c>
      <c r="J503">
        <v>150.02255407453799</v>
      </c>
      <c r="K503">
        <v>7.9806226925724699</v>
      </c>
    </row>
    <row r="504" spans="2:11" x14ac:dyDescent="0.25">
      <c r="B504" s="44">
        <v>495</v>
      </c>
      <c r="C504" s="23">
        <v>7.1232993973767991E-2</v>
      </c>
      <c r="D504">
        <v>5.4407006960807303E-2</v>
      </c>
      <c r="E504">
        <v>2025.24585947946</v>
      </c>
      <c r="F504">
        <v>0.78023664775575496</v>
      </c>
      <c r="G504">
        <v>60.609204843079802</v>
      </c>
      <c r="H504">
        <v>3.7407297366408E-2</v>
      </c>
      <c r="I504">
        <v>44.293226408170099</v>
      </c>
      <c r="J504">
        <v>60.534837109897602</v>
      </c>
      <c r="K504">
        <v>11.672496880978199</v>
      </c>
    </row>
    <row r="505" spans="2:11" x14ac:dyDescent="0.25">
      <c r="B505" s="44">
        <v>496</v>
      </c>
      <c r="C505" s="23">
        <v>4.6984592260536868E-2</v>
      </c>
      <c r="D505">
        <v>7.2704514488769106E-2</v>
      </c>
      <c r="E505">
        <v>4221.7828706775299</v>
      </c>
      <c r="F505">
        <v>2.3528728256429301</v>
      </c>
      <c r="G505">
        <v>27.1950979548287</v>
      </c>
      <c r="H505">
        <v>0.105602178929167</v>
      </c>
      <c r="I505">
        <v>26.511600796152301</v>
      </c>
      <c r="J505">
        <v>397.43755073934801</v>
      </c>
      <c r="K505">
        <v>8.5789774286485994</v>
      </c>
    </row>
    <row r="506" spans="2:11" x14ac:dyDescent="0.25">
      <c r="B506" s="44">
        <v>497</v>
      </c>
      <c r="C506" s="23">
        <v>4.7291565955432865E-2</v>
      </c>
      <c r="D506">
        <v>4.78056908759713E-2</v>
      </c>
      <c r="E506">
        <v>1315.9876583467701</v>
      </c>
      <c r="F506">
        <v>0.72458811529546696</v>
      </c>
      <c r="G506">
        <v>41.706831224164603</v>
      </c>
      <c r="H506">
        <v>0.185464556082511</v>
      </c>
      <c r="I506">
        <v>27.968075347501699</v>
      </c>
      <c r="J506">
        <v>252.24463226923501</v>
      </c>
      <c r="K506">
        <v>4.3781774732065797</v>
      </c>
    </row>
    <row r="507" spans="2:11" x14ac:dyDescent="0.25">
      <c r="B507" s="44">
        <v>498</v>
      </c>
      <c r="C507" s="23">
        <v>9.6751096552675331E-2</v>
      </c>
      <c r="D507">
        <v>7.0946329657414597E-2</v>
      </c>
      <c r="E507">
        <v>3758.9475615327901</v>
      </c>
      <c r="F507">
        <v>1.33034231622036</v>
      </c>
      <c r="G507">
        <v>35.727676413222703</v>
      </c>
      <c r="H507">
        <v>9.0663293616691301E-2</v>
      </c>
      <c r="I507">
        <v>23.5350836056788</v>
      </c>
      <c r="J507">
        <v>1052.3750703008</v>
      </c>
      <c r="K507">
        <v>12.869491099494301</v>
      </c>
    </row>
    <row r="508" spans="2:11" x14ac:dyDescent="0.25">
      <c r="B508" s="44">
        <v>499</v>
      </c>
      <c r="C508" s="23">
        <v>0.12117921971786666</v>
      </c>
      <c r="D508">
        <v>5.8455153429523204E-2</v>
      </c>
      <c r="E508">
        <v>5593.9005646959204</v>
      </c>
      <c r="F508">
        <v>1.1315079156176999</v>
      </c>
      <c r="G508">
        <v>69.288900424451398</v>
      </c>
      <c r="H508">
        <v>6.1476512632695303E-2</v>
      </c>
      <c r="I508">
        <v>30.638964900650102</v>
      </c>
      <c r="J508">
        <v>425.43709923044099</v>
      </c>
      <c r="K508">
        <v>13.4951144375831</v>
      </c>
    </row>
    <row r="509" spans="2:11" x14ac:dyDescent="0.25">
      <c r="B509" s="44">
        <v>500</v>
      </c>
      <c r="C509" s="23">
        <v>0.15586049248599998</v>
      </c>
      <c r="D509">
        <v>6.3061201983958703E-2</v>
      </c>
      <c r="E509">
        <v>2101.5904791584098</v>
      </c>
      <c r="F509">
        <v>0.62093587051591603</v>
      </c>
      <c r="G509">
        <v>66.903079310436496</v>
      </c>
      <c r="H509">
        <v>5.63353627637493E-2</v>
      </c>
      <c r="I509">
        <v>39.826013587667397</v>
      </c>
      <c r="J509">
        <v>348.19151127162701</v>
      </c>
      <c r="K509">
        <v>23.8552068095231</v>
      </c>
    </row>
    <row r="510" spans="2:11" x14ac:dyDescent="0.25">
      <c r="B510" s="44">
        <v>501</v>
      </c>
      <c r="C510" s="23">
        <v>6.3444977546911127E-2</v>
      </c>
      <c r="D510">
        <v>6.3563560473520603E-2</v>
      </c>
      <c r="E510">
        <v>3708.4191980110299</v>
      </c>
      <c r="F510">
        <v>0.46588152908594799</v>
      </c>
      <c r="G510">
        <v>47.799707434218703</v>
      </c>
      <c r="H510">
        <v>7.5219167339168697E-2</v>
      </c>
      <c r="I510">
        <v>17.966388814004102</v>
      </c>
      <c r="J510">
        <v>932.99117442978195</v>
      </c>
      <c r="K510">
        <v>3.01701838540155</v>
      </c>
    </row>
    <row r="511" spans="2:11" x14ac:dyDescent="0.25">
      <c r="B511" s="44">
        <v>502</v>
      </c>
      <c r="C511" s="23">
        <v>0.11951318353004466</v>
      </c>
      <c r="D511">
        <v>6.6367483517536893E-2</v>
      </c>
      <c r="E511">
        <v>4231.0556359663997</v>
      </c>
      <c r="F511">
        <v>1.63763042608898</v>
      </c>
      <c r="G511">
        <v>47.752055109822201</v>
      </c>
      <c r="H511">
        <v>4.4709577118815999E-2</v>
      </c>
      <c r="I511">
        <v>28.930203953642099</v>
      </c>
      <c r="J511">
        <v>1554.20425847361</v>
      </c>
      <c r="K511">
        <v>8.4353350072806599</v>
      </c>
    </row>
    <row r="512" spans="2:11" x14ac:dyDescent="0.25">
      <c r="B512" s="44">
        <v>503</v>
      </c>
      <c r="C512" s="23">
        <v>0.10111319841922534</v>
      </c>
      <c r="D512">
        <v>5.2479947886905201E-2</v>
      </c>
      <c r="E512">
        <v>2344.1059602611499</v>
      </c>
      <c r="F512">
        <v>1.01271686526363</v>
      </c>
      <c r="G512">
        <v>44.676017321998103</v>
      </c>
      <c r="H512">
        <v>1.24489691719333E-2</v>
      </c>
      <c r="I512">
        <v>52.385127687212702</v>
      </c>
      <c r="J512">
        <v>2443.6060485295002</v>
      </c>
      <c r="K512">
        <v>20.871903521729699</v>
      </c>
    </row>
    <row r="513" spans="2:11" x14ac:dyDescent="0.25">
      <c r="B513" s="44">
        <v>504</v>
      </c>
      <c r="C513" s="23">
        <v>8.1260814861084663E-2</v>
      </c>
      <c r="D513">
        <v>5.8763710698843397E-2</v>
      </c>
      <c r="E513">
        <v>8868.6886092708792</v>
      </c>
      <c r="F513">
        <v>2.1726139012626202</v>
      </c>
      <c r="G513">
        <v>77.497030648950002</v>
      </c>
      <c r="H513">
        <v>4.2046172954439298E-2</v>
      </c>
      <c r="I513">
        <v>36.835383254081101</v>
      </c>
      <c r="J513">
        <v>495.17205907480599</v>
      </c>
      <c r="K513">
        <v>30.767222035413599</v>
      </c>
    </row>
    <row r="514" spans="2:11" x14ac:dyDescent="0.25">
      <c r="B514" s="44">
        <v>505</v>
      </c>
      <c r="C514" s="23">
        <v>6.351470260831113E-2</v>
      </c>
      <c r="D514">
        <v>7.5406261711911796E-2</v>
      </c>
      <c r="E514">
        <v>5560.7429448262001</v>
      </c>
      <c r="F514">
        <v>1.03482428574736</v>
      </c>
      <c r="G514">
        <v>41.005623345167997</v>
      </c>
      <c r="H514">
        <v>2.20843738173007E-2</v>
      </c>
      <c r="I514">
        <v>31.1193329850997</v>
      </c>
      <c r="J514">
        <v>1005.19013459507</v>
      </c>
      <c r="K514">
        <v>3.1843943972778601</v>
      </c>
    </row>
    <row r="515" spans="2:11" x14ac:dyDescent="0.25">
      <c r="B515" s="44">
        <v>506</v>
      </c>
      <c r="C515" s="23">
        <v>0.13875057234616467</v>
      </c>
      <c r="D515">
        <v>7.738642713860619E-2</v>
      </c>
      <c r="E515">
        <v>1337.48497773603</v>
      </c>
      <c r="F515">
        <v>1.90786603674172</v>
      </c>
      <c r="G515">
        <v>46.768755744164999</v>
      </c>
      <c r="H515">
        <v>0.159758421996615</v>
      </c>
      <c r="I515">
        <v>19.785784794849199</v>
      </c>
      <c r="J515">
        <v>1473.18973509584</v>
      </c>
      <c r="K515">
        <v>25.812934988013701</v>
      </c>
    </row>
    <row r="516" spans="2:11" x14ac:dyDescent="0.25">
      <c r="B516" s="44">
        <v>507</v>
      </c>
      <c r="C516" s="23">
        <v>0.21357495311751265</v>
      </c>
      <c r="D516">
        <v>8.5173971031189594E-2</v>
      </c>
      <c r="E516">
        <v>2890.5744397764201</v>
      </c>
      <c r="F516">
        <v>0.65783092009412902</v>
      </c>
      <c r="G516">
        <v>47.632790624574199</v>
      </c>
      <c r="H516">
        <v>0.17063566047019099</v>
      </c>
      <c r="I516">
        <v>27.4586924011798</v>
      </c>
      <c r="J516">
        <v>1793.7424496215899</v>
      </c>
      <c r="K516">
        <v>25.8661152942901</v>
      </c>
    </row>
    <row r="517" spans="2:11" x14ac:dyDescent="0.25">
      <c r="B517" s="44">
        <v>508</v>
      </c>
      <c r="C517" s="23">
        <v>5.5171241298191537E-2</v>
      </c>
      <c r="D517">
        <v>6.5809929033941408E-2</v>
      </c>
      <c r="E517">
        <v>5682.9303964009696</v>
      </c>
      <c r="F517">
        <v>1.2944732339402401</v>
      </c>
      <c r="G517">
        <v>27.817673498014301</v>
      </c>
      <c r="H517">
        <v>2.58106649585053E-2</v>
      </c>
      <c r="I517">
        <v>31.7725403339842</v>
      </c>
      <c r="J517">
        <v>182.06115075615301</v>
      </c>
      <c r="K517">
        <v>18.3985572863862</v>
      </c>
    </row>
    <row r="518" spans="2:11" x14ac:dyDescent="0.25">
      <c r="B518" s="44">
        <v>509</v>
      </c>
      <c r="C518" s="23">
        <v>0.16768729865890533</v>
      </c>
      <c r="D518">
        <v>5.7630197268096303E-2</v>
      </c>
      <c r="E518">
        <v>4392.0372822609197</v>
      </c>
      <c r="F518">
        <v>1.26853929042346</v>
      </c>
      <c r="G518">
        <v>44.5894049010301</v>
      </c>
      <c r="H518">
        <v>1.18082322459413E-2</v>
      </c>
      <c r="I518">
        <v>28.9498988295122</v>
      </c>
      <c r="J518">
        <v>1320.4042764175999</v>
      </c>
      <c r="K518">
        <v>4.8233041297849804</v>
      </c>
    </row>
    <row r="519" spans="2:11" x14ac:dyDescent="0.25">
      <c r="B519" s="44">
        <v>510</v>
      </c>
      <c r="C519" s="23">
        <v>6.2363581066266667E-2</v>
      </c>
      <c r="D519">
        <v>5.1226389105272704E-2</v>
      </c>
      <c r="E519">
        <v>2337.6373544396101</v>
      </c>
      <c r="F519">
        <v>0.85353583782439302</v>
      </c>
      <c r="G519">
        <v>54.181588105075498</v>
      </c>
      <c r="H519">
        <v>5.2522389593363299E-2</v>
      </c>
      <c r="I519">
        <v>49.322000360106699</v>
      </c>
      <c r="J519">
        <v>750.51505146583997</v>
      </c>
      <c r="K519">
        <v>14.8601079716894</v>
      </c>
    </row>
    <row r="520" spans="2:11" x14ac:dyDescent="0.25">
      <c r="B520" s="44">
        <v>511</v>
      </c>
      <c r="C520" s="23">
        <v>7.9307585880319997E-2</v>
      </c>
      <c r="D520">
        <v>5.7677582714964599E-2</v>
      </c>
      <c r="E520">
        <v>595.05849634818298</v>
      </c>
      <c r="F520">
        <v>1.3346900359881899</v>
      </c>
      <c r="G520">
        <v>48.395795686039101</v>
      </c>
      <c r="H520">
        <v>9.7970009573053306E-3</v>
      </c>
      <c r="I520">
        <v>37.365492184046197</v>
      </c>
      <c r="J520">
        <v>1478.024951828</v>
      </c>
      <c r="K520">
        <v>13.7857475799968</v>
      </c>
    </row>
    <row r="521" spans="2:11" x14ac:dyDescent="0.25">
      <c r="B521" s="44">
        <v>512</v>
      </c>
      <c r="C521" s="23">
        <v>3.0829837159536466E-2</v>
      </c>
      <c r="D521">
        <v>5.3454745465963002E-2</v>
      </c>
      <c r="E521">
        <v>1863.55378244748</v>
      </c>
      <c r="F521">
        <v>0.54066226666496298</v>
      </c>
      <c r="G521">
        <v>39.0278855525072</v>
      </c>
      <c r="H521">
        <v>1.7583404431830301E-2</v>
      </c>
      <c r="I521">
        <v>24.087024654369301</v>
      </c>
      <c r="J521">
        <v>699.21071568712898</v>
      </c>
      <c r="K521">
        <v>29.433243890687301</v>
      </c>
    </row>
    <row r="522" spans="2:11" x14ac:dyDescent="0.25">
      <c r="B522" s="44">
        <v>513</v>
      </c>
      <c r="C522" s="23">
        <v>0.16428544924966798</v>
      </c>
      <c r="D522">
        <v>5.8820235047076903E-2</v>
      </c>
      <c r="E522">
        <v>5207.9210082652098</v>
      </c>
      <c r="F522">
        <v>1.8097548019291101</v>
      </c>
      <c r="G522">
        <v>68.122715962537399</v>
      </c>
      <c r="H522">
        <v>8.0174830664842697E-2</v>
      </c>
      <c r="I522">
        <v>13.866732233522701</v>
      </c>
      <c r="J522">
        <v>707.848912431082</v>
      </c>
      <c r="K522">
        <v>4.5015362706544204</v>
      </c>
    </row>
    <row r="523" spans="2:11" x14ac:dyDescent="0.25">
      <c r="B523" s="44">
        <v>514</v>
      </c>
      <c r="C523" s="23">
        <v>0.12246691206168733</v>
      </c>
      <c r="D523">
        <v>7.9341425585251008E-2</v>
      </c>
      <c r="E523">
        <v>8775.5847913019898</v>
      </c>
      <c r="F523">
        <v>1.0324700653791501</v>
      </c>
      <c r="G523">
        <v>36.496450291583798</v>
      </c>
      <c r="H523">
        <v>8.8208010226293307E-2</v>
      </c>
      <c r="I523">
        <v>14.882979720618801</v>
      </c>
      <c r="J523">
        <v>1242.48166788306</v>
      </c>
      <c r="K523">
        <v>22.6478257812526</v>
      </c>
    </row>
    <row r="524" spans="2:11" x14ac:dyDescent="0.25">
      <c r="B524" s="44">
        <v>515</v>
      </c>
      <c r="C524" s="23">
        <v>0.18602560853932065</v>
      </c>
      <c r="D524">
        <v>7.4609891025920111E-2</v>
      </c>
      <c r="E524">
        <v>1022.99054885469</v>
      </c>
      <c r="F524">
        <v>3.74181561132227</v>
      </c>
      <c r="G524">
        <v>76.7915479131007</v>
      </c>
      <c r="H524">
        <v>5.2260213526996703E-2</v>
      </c>
      <c r="I524">
        <v>18.380578161071199</v>
      </c>
      <c r="J524">
        <v>1151.95724592027</v>
      </c>
      <c r="K524">
        <v>20.557254810434902</v>
      </c>
    </row>
    <row r="525" spans="2:11" x14ac:dyDescent="0.25">
      <c r="B525" s="44">
        <v>516</v>
      </c>
      <c r="C525" s="23">
        <v>0.13222558481329066</v>
      </c>
      <c r="D525">
        <v>6.7223991253033105E-2</v>
      </c>
      <c r="E525">
        <v>1808.4662291289901</v>
      </c>
      <c r="F525">
        <v>2.4846517255501301</v>
      </c>
      <c r="G525">
        <v>28.533285378390801</v>
      </c>
      <c r="H525">
        <v>4.2849032639014697E-2</v>
      </c>
      <c r="I525">
        <v>55.231067151996598</v>
      </c>
      <c r="J525">
        <v>488.42113250059799</v>
      </c>
      <c r="K525">
        <v>15.9890120006904</v>
      </c>
    </row>
    <row r="526" spans="2:11" x14ac:dyDescent="0.25">
      <c r="B526" s="44">
        <v>517</v>
      </c>
      <c r="C526" s="23">
        <v>0.13078170755581131</v>
      </c>
      <c r="D526">
        <v>5.6867223438823306E-2</v>
      </c>
      <c r="E526">
        <v>5413.8468765444504</v>
      </c>
      <c r="F526">
        <v>1.4275744007617699</v>
      </c>
      <c r="G526">
        <v>39.769188361253498</v>
      </c>
      <c r="H526">
        <v>9.7865285311972E-2</v>
      </c>
      <c r="I526">
        <v>40.531143178080697</v>
      </c>
      <c r="J526">
        <v>571.24156280748002</v>
      </c>
      <c r="K526">
        <v>2.1351811390952098</v>
      </c>
    </row>
    <row r="527" spans="2:11" x14ac:dyDescent="0.25">
      <c r="B527" s="44">
        <v>518</v>
      </c>
      <c r="C527" s="23">
        <v>0.13538054062696198</v>
      </c>
      <c r="D527">
        <v>3.4565287964561799E-2</v>
      </c>
      <c r="E527">
        <v>887.01041933353895</v>
      </c>
      <c r="F527">
        <v>4.2323776555848003</v>
      </c>
      <c r="G527">
        <v>47.109787990828202</v>
      </c>
      <c r="H527">
        <v>8.8425070226733293E-2</v>
      </c>
      <c r="I527">
        <v>34.6968843802712</v>
      </c>
      <c r="J527">
        <v>42.191906969649303</v>
      </c>
      <c r="K527">
        <v>8.3104356252364493</v>
      </c>
    </row>
    <row r="528" spans="2:11" x14ac:dyDescent="0.25">
      <c r="B528" s="44">
        <v>519</v>
      </c>
      <c r="C528" s="23">
        <v>4.60032103674098E-2</v>
      </c>
      <c r="D528">
        <v>6.7534566246663805E-2</v>
      </c>
      <c r="E528">
        <v>4029.9470707140699</v>
      </c>
      <c r="F528">
        <v>1.00676900304031</v>
      </c>
      <c r="G528">
        <v>31.7145640146035</v>
      </c>
      <c r="H528">
        <v>2.61312359862973E-2</v>
      </c>
      <c r="I528">
        <v>35.826185829138701</v>
      </c>
      <c r="J528">
        <v>1142.9956849208399</v>
      </c>
      <c r="K528">
        <v>25.909561591687201</v>
      </c>
    </row>
    <row r="529" spans="2:11" x14ac:dyDescent="0.25">
      <c r="B529" s="44">
        <v>520</v>
      </c>
      <c r="C529" s="23">
        <v>2.5972728854327998E-2</v>
      </c>
      <c r="D529">
        <v>7.38635450924926E-2</v>
      </c>
      <c r="E529">
        <v>1394.4818673145701</v>
      </c>
      <c r="F529">
        <v>1.4364817915075201</v>
      </c>
      <c r="G529">
        <v>40.165875774666802</v>
      </c>
      <c r="H529">
        <v>1.7961676470722901E-2</v>
      </c>
      <c r="I529">
        <v>33.9357335670339</v>
      </c>
      <c r="J529">
        <v>984.00833259751403</v>
      </c>
      <c r="K529">
        <v>9.3713298931939395</v>
      </c>
    </row>
    <row r="530" spans="2:11" x14ac:dyDescent="0.25">
      <c r="B530" s="44">
        <v>521</v>
      </c>
      <c r="C530" s="23">
        <v>6.9655438829948665E-2</v>
      </c>
      <c r="D530">
        <v>6.448890038512739E-2</v>
      </c>
      <c r="E530">
        <v>3003.20435232112</v>
      </c>
      <c r="F530">
        <v>0.34289909052424</v>
      </c>
      <c r="G530">
        <v>71.996057252363201</v>
      </c>
      <c r="H530">
        <v>4.7335269288801302E-2</v>
      </c>
      <c r="I530">
        <v>24.181613802950999</v>
      </c>
      <c r="J530">
        <v>994.74590901061003</v>
      </c>
      <c r="K530">
        <v>28.570178043898</v>
      </c>
    </row>
    <row r="531" spans="2:11" x14ac:dyDescent="0.25">
      <c r="B531" s="44">
        <v>522</v>
      </c>
      <c r="C531" s="23">
        <v>6.1055113622684461E-2</v>
      </c>
      <c r="D531">
        <v>7.4709037956112098E-2</v>
      </c>
      <c r="E531">
        <v>704.82933492132702</v>
      </c>
      <c r="F531">
        <v>0.59797840076143904</v>
      </c>
      <c r="G531">
        <v>83.639995771358599</v>
      </c>
      <c r="H531">
        <v>6.1612190179311299E-2</v>
      </c>
      <c r="I531">
        <v>22.596033280214101</v>
      </c>
      <c r="J531">
        <v>924.11801169588796</v>
      </c>
      <c r="K531">
        <v>11.736893249579101</v>
      </c>
    </row>
    <row r="532" spans="2:11" x14ac:dyDescent="0.25">
      <c r="B532" s="44">
        <v>523</v>
      </c>
      <c r="C532" s="23">
        <v>4.6598122126071131E-2</v>
      </c>
      <c r="D532">
        <v>6.1305703326132402E-2</v>
      </c>
      <c r="E532">
        <v>3237.14577626148</v>
      </c>
      <c r="F532">
        <v>1.25812042115175</v>
      </c>
      <c r="G532">
        <v>46.058704229297497</v>
      </c>
      <c r="H532">
        <v>3.5957708591935998E-2</v>
      </c>
      <c r="I532">
        <v>29.209704679759199</v>
      </c>
      <c r="J532">
        <v>826.46227556067799</v>
      </c>
      <c r="K532">
        <v>32.5087110923916</v>
      </c>
    </row>
    <row r="533" spans="2:11" x14ac:dyDescent="0.25">
      <c r="B533" s="44">
        <v>524</v>
      </c>
      <c r="C533" s="23">
        <v>0.14495939017226667</v>
      </c>
      <c r="D533">
        <v>4.6289517326369101E-2</v>
      </c>
      <c r="E533">
        <v>2053.42060421717</v>
      </c>
      <c r="F533">
        <v>1.1698560601904999</v>
      </c>
      <c r="G533">
        <v>71.634167912058899</v>
      </c>
      <c r="H533">
        <v>8.1111762314314703E-2</v>
      </c>
      <c r="I533">
        <v>33.584992405168897</v>
      </c>
      <c r="J533">
        <v>36.120791189298998</v>
      </c>
      <c r="K533">
        <v>32.841346103302797</v>
      </c>
    </row>
    <row r="534" spans="2:11" x14ac:dyDescent="0.25">
      <c r="B534" s="44">
        <v>525</v>
      </c>
      <c r="C534" s="23">
        <v>0.10198522098800067</v>
      </c>
      <c r="D534">
        <v>7.6529500666502298E-2</v>
      </c>
      <c r="E534">
        <v>1748.8582665507899</v>
      </c>
      <c r="F534">
        <v>1.3963738029094399</v>
      </c>
      <c r="G534">
        <v>67.212765486365896</v>
      </c>
      <c r="H534">
        <v>0.10767948748926701</v>
      </c>
      <c r="I534">
        <v>30.6146314965508</v>
      </c>
      <c r="J534">
        <v>502.13516786465902</v>
      </c>
      <c r="K534">
        <v>30.253803697984299</v>
      </c>
    </row>
    <row r="535" spans="2:11" x14ac:dyDescent="0.25">
      <c r="B535" s="44">
        <v>526</v>
      </c>
      <c r="C535" s="23">
        <v>0.23406563817926265</v>
      </c>
      <c r="D535">
        <v>5.7277842727559702E-2</v>
      </c>
      <c r="E535">
        <v>5965.7493748787201</v>
      </c>
      <c r="F535">
        <v>0.82318999691274097</v>
      </c>
      <c r="G535">
        <v>38.726493520286198</v>
      </c>
      <c r="H535">
        <v>6.8946619533020004E-2</v>
      </c>
      <c r="I535">
        <v>26.5770043033618</v>
      </c>
      <c r="J535">
        <v>1404.1713525233799</v>
      </c>
      <c r="K535">
        <v>30.4928845384913</v>
      </c>
    </row>
    <row r="536" spans="2:11" x14ac:dyDescent="0.25">
      <c r="B536" s="44">
        <v>527</v>
      </c>
      <c r="C536" s="23">
        <v>0.17241823971057196</v>
      </c>
      <c r="D536">
        <v>2.6577253152183102E-2</v>
      </c>
      <c r="E536">
        <v>5382.79469089747</v>
      </c>
      <c r="F536">
        <v>0.78999895449867696</v>
      </c>
      <c r="G536">
        <v>54.291351848448599</v>
      </c>
      <c r="H536">
        <v>1.9867805830539102E-2</v>
      </c>
      <c r="I536">
        <v>44.614554336252603</v>
      </c>
      <c r="J536">
        <v>299.87321404543002</v>
      </c>
      <c r="K536">
        <v>4.6426370610644501</v>
      </c>
    </row>
    <row r="537" spans="2:11" x14ac:dyDescent="0.25">
      <c r="B537" s="44">
        <v>528</v>
      </c>
      <c r="C537" s="23">
        <v>5.1962359286577331E-2</v>
      </c>
      <c r="D537">
        <v>3.7672501220390703E-2</v>
      </c>
      <c r="E537">
        <v>5001.1417393839101</v>
      </c>
      <c r="F537">
        <v>1.3222015784856</v>
      </c>
      <c r="G537">
        <v>86.922817164337303</v>
      </c>
      <c r="H537">
        <v>2.19289902941333E-2</v>
      </c>
      <c r="I537">
        <v>27.549691666897601</v>
      </c>
      <c r="J537">
        <v>1420.97658621439</v>
      </c>
      <c r="K537">
        <v>28.888809518765601</v>
      </c>
    </row>
    <row r="538" spans="2:11" x14ac:dyDescent="0.25">
      <c r="B538" s="44">
        <v>529</v>
      </c>
      <c r="C538" s="23">
        <v>0.14873234556266665</v>
      </c>
      <c r="D538">
        <v>5.3632204816656703E-2</v>
      </c>
      <c r="E538">
        <v>2593.1683004707502</v>
      </c>
      <c r="F538">
        <v>1.93580871609326</v>
      </c>
      <c r="G538">
        <v>78.107503874433604</v>
      </c>
      <c r="H538">
        <v>6.3816853822161304E-2</v>
      </c>
      <c r="I538">
        <v>14.1143075111504</v>
      </c>
      <c r="J538">
        <v>799.70463243063205</v>
      </c>
      <c r="K538">
        <v>1.22408938189142</v>
      </c>
    </row>
    <row r="539" spans="2:11" x14ac:dyDescent="0.25">
      <c r="B539" s="44">
        <v>530</v>
      </c>
      <c r="C539" s="23">
        <v>3.965799868660673E-2</v>
      </c>
      <c r="D539">
        <v>3.3024619804114801E-2</v>
      </c>
      <c r="E539">
        <v>5829.23030440412</v>
      </c>
      <c r="F539">
        <v>8.2688195352006506</v>
      </c>
      <c r="G539">
        <v>44.235811509306401</v>
      </c>
      <c r="H539">
        <v>2.1460948542909301E-2</v>
      </c>
      <c r="I539">
        <v>15.623727237702999</v>
      </c>
      <c r="J539">
        <v>315.459866655773</v>
      </c>
      <c r="K539">
        <v>18.1157387913306</v>
      </c>
    </row>
    <row r="540" spans="2:11" x14ac:dyDescent="0.25">
      <c r="B540" s="44">
        <v>531</v>
      </c>
      <c r="C540" s="23">
        <v>8.8748869327104657E-2</v>
      </c>
      <c r="D540">
        <v>3.4567461512935702E-2</v>
      </c>
      <c r="E540">
        <v>1443.6889733093799</v>
      </c>
      <c r="F540">
        <v>3.0324180687828699</v>
      </c>
      <c r="G540">
        <v>45.378314057073702</v>
      </c>
      <c r="H540">
        <v>5.4413357504176703E-2</v>
      </c>
      <c r="I540">
        <v>28.706641728083699</v>
      </c>
      <c r="J540">
        <v>1670.6980263023599</v>
      </c>
      <c r="K540">
        <v>5.0533763680018904</v>
      </c>
    </row>
    <row r="541" spans="2:11" x14ac:dyDescent="0.25">
      <c r="B541" s="44">
        <v>532</v>
      </c>
      <c r="C541" s="23">
        <v>0.13633207997895466</v>
      </c>
      <c r="D541">
        <v>7.3781542187902907E-2</v>
      </c>
      <c r="E541">
        <v>2627.6788100498302</v>
      </c>
      <c r="F541">
        <v>3.7576250108060498</v>
      </c>
      <c r="G541">
        <v>50.402227759781802</v>
      </c>
      <c r="H541">
        <v>8.8059244162582706E-2</v>
      </c>
      <c r="I541">
        <v>19.214122791365501</v>
      </c>
      <c r="J541">
        <v>656.46542629826797</v>
      </c>
      <c r="K541">
        <v>5.2782570000837001</v>
      </c>
    </row>
    <row r="542" spans="2:11" x14ac:dyDescent="0.25">
      <c r="B542" s="44">
        <v>533</v>
      </c>
      <c r="C542" s="23">
        <v>9.0120223212032669E-2</v>
      </c>
      <c r="D542">
        <v>8.3493511947668908E-2</v>
      </c>
      <c r="E542">
        <v>1566.2090455907901</v>
      </c>
      <c r="F542">
        <v>1.0971607069579501</v>
      </c>
      <c r="G542">
        <v>38.452541462406202</v>
      </c>
      <c r="H542">
        <v>4.2327194487837998E-2</v>
      </c>
      <c r="I542">
        <v>29.8958809722476</v>
      </c>
      <c r="J542">
        <v>485.459609397566</v>
      </c>
      <c r="K542">
        <v>3.0835177657194799</v>
      </c>
    </row>
    <row r="543" spans="2:11" x14ac:dyDescent="0.25">
      <c r="B543" s="44">
        <v>534</v>
      </c>
      <c r="C543" s="23">
        <v>0.10788834448346665</v>
      </c>
      <c r="D543">
        <v>6.6639731797499602E-2</v>
      </c>
      <c r="E543">
        <v>3712.82934678734</v>
      </c>
      <c r="F543">
        <v>1.12982124779145</v>
      </c>
      <c r="G543">
        <v>32.450001134770801</v>
      </c>
      <c r="H543">
        <v>4.3669045566594698E-2</v>
      </c>
      <c r="I543">
        <v>32.1749470361516</v>
      </c>
      <c r="J543">
        <v>1408.52410778787</v>
      </c>
      <c r="K543">
        <v>30.8243463803175</v>
      </c>
    </row>
    <row r="544" spans="2:11" x14ac:dyDescent="0.25">
      <c r="B544" s="44">
        <v>535</v>
      </c>
      <c r="C544" s="23">
        <v>5.8964175547946668E-2</v>
      </c>
      <c r="D544">
        <v>4.4367384677384304E-2</v>
      </c>
      <c r="E544">
        <v>7403.4766282038299</v>
      </c>
      <c r="F544">
        <v>2.5225544834887099</v>
      </c>
      <c r="G544">
        <v>39.106880996563</v>
      </c>
      <c r="H544">
        <v>2.6666185361953299E-2</v>
      </c>
      <c r="I544">
        <v>21.802354537507799</v>
      </c>
      <c r="J544">
        <v>1106.7516927602001</v>
      </c>
      <c r="K544">
        <v>2.36759244704167</v>
      </c>
    </row>
    <row r="545" spans="2:11" x14ac:dyDescent="0.25">
      <c r="B545" s="44">
        <v>536</v>
      </c>
      <c r="C545" s="23">
        <v>0.10056415256850733</v>
      </c>
      <c r="D545">
        <v>6.9246033831485712E-2</v>
      </c>
      <c r="E545">
        <v>3827.2110700141202</v>
      </c>
      <c r="F545">
        <v>2.1460936243723499</v>
      </c>
      <c r="G545">
        <v>43.496585932555597</v>
      </c>
      <c r="H545">
        <v>3.4828407215252002E-2</v>
      </c>
      <c r="I545">
        <v>68.813956737296607</v>
      </c>
      <c r="J545">
        <v>194.51019360424399</v>
      </c>
      <c r="K545">
        <v>9.4015550564669699</v>
      </c>
    </row>
    <row r="546" spans="2:11" x14ac:dyDescent="0.25">
      <c r="B546" s="44">
        <v>537</v>
      </c>
      <c r="C546" s="23">
        <v>3.78486408451532E-2</v>
      </c>
      <c r="D546">
        <v>2.6489812887513398E-2</v>
      </c>
      <c r="E546">
        <v>1434.3040020392</v>
      </c>
      <c r="F546">
        <v>1.7805317463841901</v>
      </c>
      <c r="G546">
        <v>26.652294218584199</v>
      </c>
      <c r="H546">
        <v>6.0534424765653301E-2</v>
      </c>
      <c r="I546">
        <v>20.972949257100101</v>
      </c>
      <c r="J546">
        <v>436.96868089780702</v>
      </c>
      <c r="K546">
        <v>15.381536913928899</v>
      </c>
    </row>
    <row r="547" spans="2:11" x14ac:dyDescent="0.25">
      <c r="B547" s="44">
        <v>538</v>
      </c>
      <c r="C547" s="23">
        <v>5.221928457911286E-2</v>
      </c>
      <c r="D547">
        <v>5.7467274800757605E-2</v>
      </c>
      <c r="E547">
        <v>5368.5815045048603</v>
      </c>
      <c r="F547">
        <v>2.2043354714380201</v>
      </c>
      <c r="G547">
        <v>54.465619078441001</v>
      </c>
      <c r="H547">
        <v>7.0306079828847998E-2</v>
      </c>
      <c r="I547">
        <v>25.415308185300699</v>
      </c>
      <c r="J547">
        <v>1754.8301432416999</v>
      </c>
      <c r="K547">
        <v>9.0082270054274094</v>
      </c>
    </row>
    <row r="548" spans="2:11" x14ac:dyDescent="0.25">
      <c r="B548" s="44">
        <v>539</v>
      </c>
      <c r="C548" s="23">
        <v>0.11998616624622199</v>
      </c>
      <c r="D548">
        <v>7.9742255940387904E-2</v>
      </c>
      <c r="E548">
        <v>4452.6260413570799</v>
      </c>
      <c r="F548">
        <v>1.1681932186335</v>
      </c>
      <c r="G548">
        <v>51.314913278165498</v>
      </c>
      <c r="H548">
        <v>4.3148792706352003E-2</v>
      </c>
      <c r="I548">
        <v>32.188859493621699</v>
      </c>
      <c r="J548">
        <v>1227.1441223274001</v>
      </c>
      <c r="K548">
        <v>14.6582751238525</v>
      </c>
    </row>
    <row r="549" spans="2:11" x14ac:dyDescent="0.25">
      <c r="B549" s="44">
        <v>540</v>
      </c>
      <c r="C549" s="23">
        <v>4.0297689910338469E-2</v>
      </c>
      <c r="D549">
        <v>6.8228178023541211E-2</v>
      </c>
      <c r="E549">
        <v>4695.3762028036799</v>
      </c>
      <c r="F549">
        <v>2.3437937447345298</v>
      </c>
      <c r="G549">
        <v>50.844766992603603</v>
      </c>
      <c r="H549">
        <v>5.5602590725669303E-2</v>
      </c>
      <c r="I549">
        <v>31.918941746426199</v>
      </c>
      <c r="J549">
        <v>665.77094074156503</v>
      </c>
      <c r="K549">
        <v>31.883589265329</v>
      </c>
    </row>
    <row r="550" spans="2:11" x14ac:dyDescent="0.25">
      <c r="B550" s="44">
        <v>541</v>
      </c>
      <c r="C550" s="23">
        <v>0.11247727895119132</v>
      </c>
      <c r="D550">
        <v>8.6437723175011597E-2</v>
      </c>
      <c r="E550">
        <v>2984.5388267471099</v>
      </c>
      <c r="F550">
        <v>0.74811215454554703</v>
      </c>
      <c r="G550">
        <v>54.8775436049837</v>
      </c>
      <c r="H550">
        <v>5.0026152580352E-2</v>
      </c>
      <c r="I550">
        <v>34.883841821710398</v>
      </c>
      <c r="J550">
        <v>131.84529030670799</v>
      </c>
      <c r="K550">
        <v>2.2132654037253601</v>
      </c>
    </row>
    <row r="551" spans="2:11" x14ac:dyDescent="0.25">
      <c r="B551" s="44">
        <v>542</v>
      </c>
      <c r="C551" s="23">
        <v>7.7968759957162653E-2</v>
      </c>
      <c r="D551">
        <v>4.0521072490747205E-2</v>
      </c>
      <c r="E551">
        <v>4001.2356090111098</v>
      </c>
      <c r="F551">
        <v>5.4681525790262704</v>
      </c>
      <c r="G551">
        <v>61.428860373595697</v>
      </c>
      <c r="H551">
        <v>4.9841662521749298E-2</v>
      </c>
      <c r="I551">
        <v>22.842113877425401</v>
      </c>
      <c r="J551">
        <v>224.01576999097301</v>
      </c>
      <c r="K551">
        <v>4.9879906841847603</v>
      </c>
    </row>
    <row r="552" spans="2:11" x14ac:dyDescent="0.25">
      <c r="B552" s="44">
        <v>543</v>
      </c>
      <c r="C552" s="23">
        <v>6.585317284379999E-2</v>
      </c>
      <c r="D552">
        <v>0.12230945149232901</v>
      </c>
      <c r="E552">
        <v>4215.3769224994403</v>
      </c>
      <c r="F552">
        <v>2.5439826077226302</v>
      </c>
      <c r="G552">
        <v>35.142617896672498</v>
      </c>
      <c r="H552">
        <v>2.7150485746321298E-2</v>
      </c>
      <c r="I552">
        <v>34.415998325560999</v>
      </c>
      <c r="J552">
        <v>1444.7770173824699</v>
      </c>
      <c r="K552">
        <v>13.9618676044298</v>
      </c>
    </row>
    <row r="553" spans="2:11" x14ac:dyDescent="0.25">
      <c r="B553" s="44">
        <v>544</v>
      </c>
      <c r="C553" s="23">
        <v>6.7092840029370659E-2</v>
      </c>
      <c r="D553">
        <v>0.13438879068185</v>
      </c>
      <c r="E553">
        <v>1607.0591969592399</v>
      </c>
      <c r="F553">
        <v>2.3371578276449299</v>
      </c>
      <c r="G553">
        <v>48.304876682230898</v>
      </c>
      <c r="H553">
        <v>6.0184536970419297E-2</v>
      </c>
      <c r="I553">
        <v>26.7782565251139</v>
      </c>
      <c r="J553">
        <v>1496.6245812566301</v>
      </c>
      <c r="K553">
        <v>5.8413348741095801</v>
      </c>
    </row>
    <row r="554" spans="2:11" x14ac:dyDescent="0.25">
      <c r="B554" s="44">
        <v>545</v>
      </c>
      <c r="C554" s="23">
        <v>8.9164723967272E-2</v>
      </c>
      <c r="D554">
        <v>5.1501435057700398E-2</v>
      </c>
      <c r="E554">
        <v>1773.6119729664199</v>
      </c>
      <c r="F554">
        <v>1.1059437039272999</v>
      </c>
      <c r="G554">
        <v>37.083456265997299</v>
      </c>
      <c r="H554">
        <v>9.3432120696081297E-2</v>
      </c>
      <c r="I554">
        <v>35.234831233564996</v>
      </c>
      <c r="J554">
        <v>1181.2588367048099</v>
      </c>
      <c r="K554">
        <v>21.0094407206238</v>
      </c>
    </row>
    <row r="555" spans="2:11" x14ac:dyDescent="0.25">
      <c r="B555" s="44">
        <v>546</v>
      </c>
      <c r="C555" s="23">
        <v>0.11299701938427532</v>
      </c>
      <c r="D555">
        <v>5.1081799313107704E-2</v>
      </c>
      <c r="E555">
        <v>4552.7062065079599</v>
      </c>
      <c r="F555">
        <v>2.6830254224796599</v>
      </c>
      <c r="G555">
        <v>38.571595095471501</v>
      </c>
      <c r="H555">
        <v>6.9571054697422002E-2</v>
      </c>
      <c r="I555">
        <v>33.630262813283103</v>
      </c>
      <c r="J555">
        <v>1062.9367663821799</v>
      </c>
      <c r="K555">
        <v>23.061881174061799</v>
      </c>
    </row>
    <row r="556" spans="2:11" x14ac:dyDescent="0.25">
      <c r="B556" s="44">
        <v>547</v>
      </c>
      <c r="C556" s="23">
        <v>6.6125001723511129E-2</v>
      </c>
      <c r="D556">
        <v>6.0443351840793497E-2</v>
      </c>
      <c r="E556">
        <v>3359.5118513266002</v>
      </c>
      <c r="F556">
        <v>1.38474534900153</v>
      </c>
      <c r="G556">
        <v>61.944376385042297</v>
      </c>
      <c r="H556">
        <v>7.4755820814393997E-2</v>
      </c>
      <c r="I556">
        <v>27.341932141487099</v>
      </c>
      <c r="J556">
        <v>229.55684419245199</v>
      </c>
      <c r="K556">
        <v>21.897264710687502</v>
      </c>
    </row>
    <row r="557" spans="2:11" x14ac:dyDescent="0.25">
      <c r="B557" s="44">
        <v>548</v>
      </c>
      <c r="C557" s="23">
        <v>0.17392208504304932</v>
      </c>
      <c r="D557">
        <v>5.5731778040553299E-2</v>
      </c>
      <c r="E557">
        <v>1764.17180027581</v>
      </c>
      <c r="F557">
        <v>0.95500924997951298</v>
      </c>
      <c r="G557">
        <v>66.570731018917101</v>
      </c>
      <c r="H557">
        <v>1.90473890403135E-2</v>
      </c>
      <c r="I557">
        <v>36.521806588825001</v>
      </c>
      <c r="J557">
        <v>530.35899144838697</v>
      </c>
      <c r="K557">
        <v>15.509491029396999</v>
      </c>
    </row>
    <row r="558" spans="2:11" x14ac:dyDescent="0.25">
      <c r="B558" s="44">
        <v>549</v>
      </c>
      <c r="C558" s="23">
        <v>8.8019200970863326E-2</v>
      </c>
      <c r="D558">
        <v>5.3544987706368702E-2</v>
      </c>
      <c r="E558">
        <v>1011.55962700743</v>
      </c>
      <c r="F558">
        <v>1.28732016804324</v>
      </c>
      <c r="G558">
        <v>52.361732548088398</v>
      </c>
      <c r="H558">
        <v>7.8571643904394695E-2</v>
      </c>
      <c r="I558">
        <v>42.349448057178101</v>
      </c>
      <c r="J558">
        <v>254.790606729112</v>
      </c>
      <c r="K558">
        <v>16.369864551188201</v>
      </c>
    </row>
    <row r="559" spans="2:11" x14ac:dyDescent="0.25">
      <c r="B559" s="44">
        <v>550</v>
      </c>
      <c r="C559" s="23">
        <v>7.5145621468172663E-2</v>
      </c>
      <c r="D559">
        <v>5.3986855807508907E-2</v>
      </c>
      <c r="E559">
        <v>3612.12548459253</v>
      </c>
      <c r="F559">
        <v>8.2404425235101808</v>
      </c>
      <c r="G559">
        <v>43.374199181657801</v>
      </c>
      <c r="H559">
        <v>0.11128597508136701</v>
      </c>
      <c r="I559">
        <v>35.4968239299115</v>
      </c>
      <c r="J559">
        <v>533.01349247351197</v>
      </c>
      <c r="K559">
        <v>22.799253214700101</v>
      </c>
    </row>
    <row r="560" spans="2:11" x14ac:dyDescent="0.25">
      <c r="B560" s="44">
        <v>551</v>
      </c>
      <c r="C560" s="23">
        <v>6.1826605713622196E-2</v>
      </c>
      <c r="D560">
        <v>0.107827163939994</v>
      </c>
      <c r="E560">
        <v>290.35819004072198</v>
      </c>
      <c r="F560">
        <v>2.6184395038118198</v>
      </c>
      <c r="G560">
        <v>44.771111819398499</v>
      </c>
      <c r="H560">
        <v>2.1094863890065998E-2</v>
      </c>
      <c r="I560">
        <v>43.085778632975398</v>
      </c>
      <c r="J560">
        <v>403.37458779356501</v>
      </c>
      <c r="K560">
        <v>14.316447758293799</v>
      </c>
    </row>
    <row r="561" spans="2:11" x14ac:dyDescent="0.25">
      <c r="B561" s="44">
        <v>552</v>
      </c>
      <c r="C561" s="23">
        <v>7.0320980395634669E-2</v>
      </c>
      <c r="D561">
        <v>9.3937383743731007E-2</v>
      </c>
      <c r="E561">
        <v>8046.1309454161201</v>
      </c>
      <c r="F561">
        <v>0.65393623814456203</v>
      </c>
      <c r="G561">
        <v>47.360331382896298</v>
      </c>
      <c r="H561">
        <v>4.2935565996188002E-2</v>
      </c>
      <c r="I561">
        <v>35.873398546577903</v>
      </c>
      <c r="J561">
        <v>684.61856591302603</v>
      </c>
      <c r="K561">
        <v>36.357248387530802</v>
      </c>
    </row>
    <row r="562" spans="2:11" x14ac:dyDescent="0.25">
      <c r="B562" s="44">
        <v>553</v>
      </c>
      <c r="C562" s="23">
        <v>0.20731906741682199</v>
      </c>
      <c r="D562">
        <v>5.8528355918561308E-2</v>
      </c>
      <c r="E562">
        <v>556.41134495495203</v>
      </c>
      <c r="F562">
        <v>1.2090565420027899</v>
      </c>
      <c r="G562">
        <v>24.992305792121901</v>
      </c>
      <c r="H562">
        <v>4.5431458994936003E-2</v>
      </c>
      <c r="I562">
        <v>38.2613659829764</v>
      </c>
      <c r="J562">
        <v>289.29769569257002</v>
      </c>
      <c r="K562">
        <v>12.656818896926399</v>
      </c>
    </row>
    <row r="563" spans="2:11" x14ac:dyDescent="0.25">
      <c r="B563" s="44">
        <v>554</v>
      </c>
      <c r="C563" s="23">
        <v>0.12130351378542199</v>
      </c>
      <c r="D563">
        <v>7.9374840466310104E-2</v>
      </c>
      <c r="E563">
        <v>4947.3986862675902</v>
      </c>
      <c r="F563">
        <v>1.38223341892032</v>
      </c>
      <c r="G563">
        <v>51.534580870190702</v>
      </c>
      <c r="H563">
        <v>8.6735107228933309E-3</v>
      </c>
      <c r="I563">
        <v>33.355327964298702</v>
      </c>
      <c r="J563">
        <v>1089.4632894659401</v>
      </c>
      <c r="K563">
        <v>18.9929339729078</v>
      </c>
    </row>
    <row r="564" spans="2:11" x14ac:dyDescent="0.25">
      <c r="B564" s="44">
        <v>555</v>
      </c>
      <c r="C564" s="23">
        <v>6.4500789536333328E-2</v>
      </c>
      <c r="D564">
        <v>7.087707050541231E-2</v>
      </c>
      <c r="E564">
        <v>2014.23793054306</v>
      </c>
      <c r="F564">
        <v>1.79358538822377</v>
      </c>
      <c r="G564">
        <v>40.1174490701747</v>
      </c>
      <c r="H564">
        <v>8.6603227186975995E-2</v>
      </c>
      <c r="I564">
        <v>26.059329057732199</v>
      </c>
      <c r="J564">
        <v>152.253844319622</v>
      </c>
      <c r="K564">
        <v>20.514002965626101</v>
      </c>
    </row>
    <row r="565" spans="2:11" x14ac:dyDescent="0.25">
      <c r="B565" s="44">
        <v>556</v>
      </c>
      <c r="C565" s="23">
        <v>6.5746090210799996E-2</v>
      </c>
      <c r="D565">
        <v>3.9007561032426107E-2</v>
      </c>
      <c r="E565">
        <v>1637.16426487894</v>
      </c>
      <c r="F565">
        <v>1.0412296329316399</v>
      </c>
      <c r="G565">
        <v>64.818522068749999</v>
      </c>
      <c r="H565">
        <v>2.0549002305864001E-2</v>
      </c>
      <c r="I565">
        <v>35.3051261589533</v>
      </c>
      <c r="J565">
        <v>363.14345968269902</v>
      </c>
      <c r="K565">
        <v>6.7750130095199799</v>
      </c>
    </row>
    <row r="566" spans="2:11" x14ac:dyDescent="0.25">
      <c r="B566" s="44">
        <v>557</v>
      </c>
      <c r="C566" s="23">
        <v>1.8989044972142197E-2</v>
      </c>
      <c r="D566">
        <v>3.0757006518981101E-2</v>
      </c>
      <c r="E566">
        <v>7733.9392385219398</v>
      </c>
      <c r="F566">
        <v>4.4723329545365598</v>
      </c>
      <c r="G566">
        <v>29.7255102390627</v>
      </c>
      <c r="H566">
        <v>3.0750098731547999E-2</v>
      </c>
      <c r="I566">
        <v>28.362169453816101</v>
      </c>
      <c r="J566">
        <v>915.23866523954905</v>
      </c>
      <c r="K566">
        <v>7.4883757295100004</v>
      </c>
    </row>
    <row r="567" spans="2:11" x14ac:dyDescent="0.25">
      <c r="B567" s="44">
        <v>558</v>
      </c>
      <c r="C567" s="23">
        <v>7.021840080806066E-2</v>
      </c>
      <c r="D567">
        <v>7.4065196874920899E-2</v>
      </c>
      <c r="E567">
        <v>1419.1007734100001</v>
      </c>
      <c r="F567">
        <v>1.04170014787566</v>
      </c>
      <c r="G567">
        <v>39.598675607197201</v>
      </c>
      <c r="H567">
        <v>5.7288545527797302E-2</v>
      </c>
      <c r="I567">
        <v>19.3795963303394</v>
      </c>
      <c r="J567">
        <v>26.1407906450053</v>
      </c>
      <c r="K567">
        <v>5.8164887960321101</v>
      </c>
    </row>
    <row r="568" spans="2:11" x14ac:dyDescent="0.25">
      <c r="B568" s="44">
        <v>559</v>
      </c>
      <c r="C568" s="23">
        <v>6.0217735732302199E-2</v>
      </c>
      <c r="D568">
        <v>4.9094234954223506E-2</v>
      </c>
      <c r="E568">
        <v>1547.7600957454599</v>
      </c>
      <c r="F568">
        <v>2.5141420649219501</v>
      </c>
      <c r="G568">
        <v>44.352928065221199</v>
      </c>
      <c r="H568">
        <v>3.5820583712343999E-2</v>
      </c>
      <c r="I568">
        <v>20.8926388474808</v>
      </c>
      <c r="J568">
        <v>206.077708533052</v>
      </c>
      <c r="K568">
        <v>11.09384213141</v>
      </c>
    </row>
    <row r="569" spans="2:11" x14ac:dyDescent="0.25">
      <c r="B569" s="44">
        <v>560</v>
      </c>
      <c r="C569" s="23">
        <v>7.190948688578333E-2</v>
      </c>
      <c r="D569">
        <v>7.906290309046049E-2</v>
      </c>
      <c r="E569">
        <v>4282.7162190900299</v>
      </c>
      <c r="F569">
        <v>0.85896238059169405</v>
      </c>
      <c r="G569">
        <v>40.740778401843698</v>
      </c>
      <c r="H569">
        <v>3.5598644006615998E-2</v>
      </c>
      <c r="I569">
        <v>32.064614691637502</v>
      </c>
      <c r="J569">
        <v>401.51197112930902</v>
      </c>
      <c r="K569">
        <v>17.473079731222299</v>
      </c>
    </row>
    <row r="570" spans="2:11" x14ac:dyDescent="0.25">
      <c r="B570" s="44">
        <v>561</v>
      </c>
      <c r="C570" s="23">
        <v>8.2613129005953995E-2</v>
      </c>
      <c r="D570">
        <v>6.9383398689431608E-2</v>
      </c>
      <c r="E570">
        <v>5078.17294610729</v>
      </c>
      <c r="F570">
        <v>1.1847837539004</v>
      </c>
      <c r="G570">
        <v>43.605399168655701</v>
      </c>
      <c r="H570">
        <v>0.17732328992527099</v>
      </c>
      <c r="I570">
        <v>16.881234116169502</v>
      </c>
      <c r="J570">
        <v>491.98904590578098</v>
      </c>
      <c r="K570">
        <v>14.9618449338018</v>
      </c>
    </row>
    <row r="571" spans="2:11" x14ac:dyDescent="0.25">
      <c r="B571" s="44">
        <v>562</v>
      </c>
      <c r="C571" s="23">
        <v>0.10510247997602667</v>
      </c>
      <c r="D571">
        <v>4.1456728530224404E-2</v>
      </c>
      <c r="E571">
        <v>5182.3640616849198</v>
      </c>
      <c r="F571">
        <v>6.6052510128851099</v>
      </c>
      <c r="G571">
        <v>43.974332783392597</v>
      </c>
      <c r="H571">
        <v>2.8673246500242701E-2</v>
      </c>
      <c r="I571">
        <v>21.637469053285098</v>
      </c>
      <c r="J571">
        <v>778.73614445326996</v>
      </c>
      <c r="K571">
        <v>20.182412027443199</v>
      </c>
    </row>
    <row r="572" spans="2:11" x14ac:dyDescent="0.25">
      <c r="B572" s="44">
        <v>563</v>
      </c>
      <c r="C572" s="23">
        <v>0.19082971253045933</v>
      </c>
      <c r="D572">
        <v>6.0542304887599499E-2</v>
      </c>
      <c r="E572">
        <v>1592.8726225375999</v>
      </c>
      <c r="F572">
        <v>0.73129409351749297</v>
      </c>
      <c r="G572">
        <v>33.652960807079303</v>
      </c>
      <c r="H572">
        <v>3.1018405745115999E-2</v>
      </c>
      <c r="I572">
        <v>22.496845223236999</v>
      </c>
      <c r="J572">
        <v>1076.27634825371</v>
      </c>
      <c r="K572">
        <v>15.686103214906</v>
      </c>
    </row>
    <row r="573" spans="2:11" x14ac:dyDescent="0.25">
      <c r="B573" s="44">
        <v>564</v>
      </c>
      <c r="C573" s="23">
        <v>4.3107801877974201E-2</v>
      </c>
      <c r="D573">
        <v>6.3211175945976403E-2</v>
      </c>
      <c r="E573">
        <v>2675.0934702017098</v>
      </c>
      <c r="F573">
        <v>2.7300499380844299</v>
      </c>
      <c r="G573">
        <v>42.314402534783099</v>
      </c>
      <c r="H573">
        <v>3.1997996023885998E-2</v>
      </c>
      <c r="I573">
        <v>24.3563948418984</v>
      </c>
      <c r="J573">
        <v>70.6845483701494</v>
      </c>
      <c r="K573">
        <v>2.4495427840690498</v>
      </c>
    </row>
    <row r="574" spans="2:11" x14ac:dyDescent="0.25">
      <c r="B574" s="44">
        <v>565</v>
      </c>
      <c r="C574" s="23">
        <v>3.8599864069103262E-2</v>
      </c>
      <c r="D574">
        <v>7.1959817941863194E-2</v>
      </c>
      <c r="E574">
        <v>1555.37673499128</v>
      </c>
      <c r="F574">
        <v>0.33801541009361902</v>
      </c>
      <c r="G574">
        <v>44.873186992737601</v>
      </c>
      <c r="H574">
        <v>0.120854852897767</v>
      </c>
      <c r="I574">
        <v>37.946036052582002</v>
      </c>
      <c r="J574">
        <v>1171.77612118255</v>
      </c>
      <c r="K574">
        <v>9.6797830617241196</v>
      </c>
    </row>
    <row r="575" spans="2:11" x14ac:dyDescent="0.25">
      <c r="B575" s="44">
        <v>566</v>
      </c>
      <c r="C575" s="23">
        <v>8.1713128595143319E-2</v>
      </c>
      <c r="D575">
        <v>2.9708653420778098E-2</v>
      </c>
      <c r="E575">
        <v>3516.25374321347</v>
      </c>
      <c r="F575">
        <v>2.31927727558773</v>
      </c>
      <c r="G575">
        <v>52.796033911734298</v>
      </c>
      <c r="H575">
        <v>8.4471500957194703E-2</v>
      </c>
      <c r="I575">
        <v>33.228683323638997</v>
      </c>
      <c r="J575">
        <v>1495.1979615518201</v>
      </c>
      <c r="K575">
        <v>3.95477776355593</v>
      </c>
    </row>
    <row r="576" spans="2:11" x14ac:dyDescent="0.25">
      <c r="B576" s="44">
        <v>567</v>
      </c>
      <c r="C576" s="23">
        <v>9.4354379372145997E-2</v>
      </c>
      <c r="D576">
        <v>2.5203009807597598E-2</v>
      </c>
      <c r="E576">
        <v>1073.3684635495999</v>
      </c>
      <c r="F576">
        <v>2.1864616298300201</v>
      </c>
      <c r="G576">
        <v>65.513369157167801</v>
      </c>
      <c r="H576">
        <v>6.4896545926966004E-2</v>
      </c>
      <c r="I576">
        <v>33.076291728328499</v>
      </c>
      <c r="J576">
        <v>952.406162335712</v>
      </c>
      <c r="K576">
        <v>12.7622302593201</v>
      </c>
    </row>
    <row r="577" spans="2:11" x14ac:dyDescent="0.25">
      <c r="B577" s="44">
        <v>568</v>
      </c>
      <c r="C577" s="23">
        <v>6.2156137974688865E-2</v>
      </c>
      <c r="D577">
        <v>6.7226648926453511E-2</v>
      </c>
      <c r="E577">
        <v>6616.6575472487502</v>
      </c>
      <c r="F577">
        <v>1.0212237641672</v>
      </c>
      <c r="G577">
        <v>41.558880267280998</v>
      </c>
      <c r="H577">
        <v>5.6144487944693303E-2</v>
      </c>
      <c r="I577">
        <v>18.229921842116401</v>
      </c>
      <c r="J577">
        <v>488.79258987532802</v>
      </c>
      <c r="K577">
        <v>16.5969880638287</v>
      </c>
    </row>
    <row r="578" spans="2:11" x14ac:dyDescent="0.25">
      <c r="B578" s="44">
        <v>569</v>
      </c>
      <c r="C578" s="23">
        <v>6.972608662009333E-2</v>
      </c>
      <c r="D578">
        <v>5.0016124863487402E-2</v>
      </c>
      <c r="E578">
        <v>4082.7389501944599</v>
      </c>
      <c r="F578">
        <v>1.6000718310227</v>
      </c>
      <c r="G578">
        <v>32.231087913912297</v>
      </c>
      <c r="H578">
        <v>6.1506136284201297E-2</v>
      </c>
      <c r="I578">
        <v>29.693683445598399</v>
      </c>
      <c r="J578">
        <v>160.97293062836999</v>
      </c>
      <c r="K578">
        <v>22.908737919864102</v>
      </c>
    </row>
    <row r="579" spans="2:11" x14ac:dyDescent="0.25">
      <c r="B579" s="44">
        <v>570</v>
      </c>
      <c r="C579" s="23">
        <v>3.7491058787000861E-2</v>
      </c>
      <c r="D579">
        <v>3.1158595829526799E-2</v>
      </c>
      <c r="E579">
        <v>5741.8808099876696</v>
      </c>
      <c r="F579">
        <v>3.5284148547645802</v>
      </c>
      <c r="G579">
        <v>63.962697091918201</v>
      </c>
      <c r="H579">
        <v>3.7470583735304E-2</v>
      </c>
      <c r="I579">
        <v>29.8308739614784</v>
      </c>
      <c r="J579">
        <v>337.54894888638501</v>
      </c>
      <c r="K579">
        <v>6.5529787428328099</v>
      </c>
    </row>
    <row r="580" spans="2:11" x14ac:dyDescent="0.25">
      <c r="B580" s="44">
        <v>571</v>
      </c>
      <c r="C580" s="23">
        <v>6.326512773148886E-2</v>
      </c>
      <c r="D580">
        <v>9.3928499432295698E-2</v>
      </c>
      <c r="E580">
        <v>3584.8092664186202</v>
      </c>
      <c r="F580">
        <v>1.1616634721574</v>
      </c>
      <c r="G580">
        <v>42.255996239693999</v>
      </c>
      <c r="H580">
        <v>3.1429279719382697E-2</v>
      </c>
      <c r="I580">
        <v>31.6001622337673</v>
      </c>
      <c r="J580">
        <v>425.156683741233</v>
      </c>
      <c r="K580">
        <v>12.406512165468101</v>
      </c>
    </row>
    <row r="581" spans="2:11" x14ac:dyDescent="0.25">
      <c r="B581" s="44">
        <v>572</v>
      </c>
      <c r="C581" s="23">
        <v>2.3151166427376864E-2</v>
      </c>
      <c r="D581">
        <v>3.8983935166720697E-2</v>
      </c>
      <c r="E581">
        <v>2275.08635292698</v>
      </c>
      <c r="F581">
        <v>1.4740745291506101</v>
      </c>
      <c r="G581">
        <v>41.598917259132897</v>
      </c>
      <c r="H581">
        <v>6.5253246912590698E-2</v>
      </c>
      <c r="I581">
        <v>49.957996816934397</v>
      </c>
      <c r="J581">
        <v>599.20071159920803</v>
      </c>
      <c r="K581">
        <v>6.3811318655478599</v>
      </c>
    </row>
    <row r="582" spans="2:11" x14ac:dyDescent="0.25">
      <c r="B582" s="44">
        <v>573</v>
      </c>
      <c r="C582" s="23">
        <v>0.13950172519844467</v>
      </c>
      <c r="D582">
        <v>6.1120735823224102E-2</v>
      </c>
      <c r="E582">
        <v>613.46451703221805</v>
      </c>
      <c r="F582">
        <v>2.3257803393569301</v>
      </c>
      <c r="G582">
        <v>56.377247871125903</v>
      </c>
      <c r="H582">
        <v>5.1957636511626701E-2</v>
      </c>
      <c r="I582">
        <v>45.974871589166597</v>
      </c>
      <c r="J582">
        <v>1390.5700268984899</v>
      </c>
      <c r="K582">
        <v>14.203888583250199</v>
      </c>
    </row>
    <row r="583" spans="2:11" x14ac:dyDescent="0.25">
      <c r="B583" s="44">
        <v>574</v>
      </c>
      <c r="C583" s="23">
        <v>0.12492412081603933</v>
      </c>
      <c r="D583">
        <v>4.2377072642940397E-2</v>
      </c>
      <c r="E583">
        <v>2477.28013237203</v>
      </c>
      <c r="F583">
        <v>0.74727117182267699</v>
      </c>
      <c r="G583">
        <v>45.1829508108301</v>
      </c>
      <c r="H583">
        <v>7.6844588242426695E-2</v>
      </c>
      <c r="I583">
        <v>21.841260462569402</v>
      </c>
      <c r="J583">
        <v>398.73721180564598</v>
      </c>
      <c r="K583">
        <v>12.456081501101799</v>
      </c>
    </row>
    <row r="584" spans="2:11" x14ac:dyDescent="0.25">
      <c r="B584" s="44">
        <v>575</v>
      </c>
      <c r="C584" s="23">
        <v>7.1947198197924001E-2</v>
      </c>
      <c r="D584">
        <v>3.1489072716533902E-2</v>
      </c>
      <c r="E584">
        <v>1470.2122380507899</v>
      </c>
      <c r="F584">
        <v>3.2905004801205999</v>
      </c>
      <c r="G584">
        <v>44.5603903226068</v>
      </c>
      <c r="H584">
        <v>4.4784333158492E-2</v>
      </c>
      <c r="I584">
        <v>28.575647711924301</v>
      </c>
      <c r="J584">
        <v>532.93601521274695</v>
      </c>
      <c r="K584">
        <v>15.4632613587984</v>
      </c>
    </row>
    <row r="585" spans="2:11" x14ac:dyDescent="0.25">
      <c r="B585" s="44">
        <v>576</v>
      </c>
      <c r="C585" s="23">
        <v>0.15419111524733331</v>
      </c>
      <c r="D585">
        <v>4.2822468729057497E-2</v>
      </c>
      <c r="E585">
        <v>724.76637078189697</v>
      </c>
      <c r="F585">
        <v>2.3895269693077301</v>
      </c>
      <c r="G585">
        <v>35.8727244092847</v>
      </c>
      <c r="H585">
        <v>0.106528773237067</v>
      </c>
      <c r="I585">
        <v>51.714501460731199</v>
      </c>
      <c r="J585">
        <v>145.148550818405</v>
      </c>
      <c r="K585">
        <v>3.1537303968790602</v>
      </c>
    </row>
    <row r="586" spans="2:11" x14ac:dyDescent="0.25">
      <c r="B586" s="44">
        <v>577</v>
      </c>
      <c r="C586" s="23">
        <v>7.7463761495181999E-2</v>
      </c>
      <c r="D586">
        <v>5.6821176500739298E-2</v>
      </c>
      <c r="E586">
        <v>2902.93373383678</v>
      </c>
      <c r="F586">
        <v>0.46146978685265599</v>
      </c>
      <c r="G586">
        <v>36.732809188238697</v>
      </c>
      <c r="H586">
        <v>7.9864448757370698E-2</v>
      </c>
      <c r="I586">
        <v>27.576202495215401</v>
      </c>
      <c r="J586">
        <v>209.76629070455101</v>
      </c>
      <c r="K586">
        <v>6.1982955773322299</v>
      </c>
    </row>
    <row r="587" spans="2:11" x14ac:dyDescent="0.25">
      <c r="B587" s="44">
        <v>578</v>
      </c>
      <c r="C587" s="23">
        <v>5.6080976370560004E-2</v>
      </c>
      <c r="D587">
        <v>4.0712199485499603E-2</v>
      </c>
      <c r="E587">
        <v>5278.4748245852297</v>
      </c>
      <c r="F587">
        <v>3.16057466898287</v>
      </c>
      <c r="G587">
        <v>43.469794188003803</v>
      </c>
      <c r="H587">
        <v>1.5127141498773301E-2</v>
      </c>
      <c r="I587">
        <v>29.774987071851299</v>
      </c>
      <c r="J587">
        <v>610.94078015763296</v>
      </c>
      <c r="K587">
        <v>18.9160741580395</v>
      </c>
    </row>
    <row r="588" spans="2:11" x14ac:dyDescent="0.25">
      <c r="B588" s="44">
        <v>579</v>
      </c>
      <c r="C588" s="23">
        <v>8.5252156028175999E-2</v>
      </c>
      <c r="D588">
        <v>4.2491470063439604E-2</v>
      </c>
      <c r="E588">
        <v>4105.3591099678997</v>
      </c>
      <c r="F588">
        <v>2.1688043026650101</v>
      </c>
      <c r="G588">
        <v>42.327424595587601</v>
      </c>
      <c r="H588">
        <v>3.4264883165857303E-2</v>
      </c>
      <c r="I588">
        <v>43.723942712239598</v>
      </c>
      <c r="J588">
        <v>267.14438531331302</v>
      </c>
      <c r="K588">
        <v>5.77008126861704</v>
      </c>
    </row>
    <row r="589" spans="2:11" x14ac:dyDescent="0.25">
      <c r="B589" s="44">
        <v>580</v>
      </c>
      <c r="C589" s="23">
        <v>8.2386921832965337E-2</v>
      </c>
      <c r="D589">
        <v>6.8883780075570999E-2</v>
      </c>
      <c r="E589">
        <v>2795.9698936444101</v>
      </c>
      <c r="F589">
        <v>1.08202885549051</v>
      </c>
      <c r="G589">
        <v>45.087876797280799</v>
      </c>
      <c r="H589">
        <v>6.1744205377167301E-2</v>
      </c>
      <c r="I589">
        <v>20.736882578974601</v>
      </c>
      <c r="J589">
        <v>1017.92234787092</v>
      </c>
      <c r="K589">
        <v>11.917062030931699</v>
      </c>
    </row>
    <row r="590" spans="2:11" x14ac:dyDescent="0.25">
      <c r="B590" s="44">
        <v>581</v>
      </c>
      <c r="C590" s="23">
        <v>0.12608588686351266</v>
      </c>
      <c r="D590">
        <v>2.39329010523965E-2</v>
      </c>
      <c r="E590">
        <v>5549.6743938466498</v>
      </c>
      <c r="F590">
        <v>0.85163074240273495</v>
      </c>
      <c r="G590">
        <v>55.738340974994102</v>
      </c>
      <c r="H590">
        <v>7.9106058177514704E-2</v>
      </c>
      <c r="I590">
        <v>49.545763334290399</v>
      </c>
      <c r="J590">
        <v>2204.9493654954699</v>
      </c>
      <c r="K590">
        <v>21.325813959652201</v>
      </c>
    </row>
    <row r="591" spans="2:11" x14ac:dyDescent="0.25">
      <c r="B591" s="44">
        <v>582</v>
      </c>
      <c r="C591" s="23">
        <v>5.6408045820800001E-2</v>
      </c>
      <c r="D591">
        <v>5.6879162639820798E-2</v>
      </c>
      <c r="E591">
        <v>2997.54238727134</v>
      </c>
      <c r="F591">
        <v>0.72253661247438905</v>
      </c>
      <c r="G591">
        <v>75.735617755287706</v>
      </c>
      <c r="H591">
        <v>3.9368570332652002E-2</v>
      </c>
      <c r="I591">
        <v>37.794974093208097</v>
      </c>
      <c r="J591">
        <v>307.816846850275</v>
      </c>
      <c r="K591">
        <v>28.024531075203601</v>
      </c>
    </row>
    <row r="592" spans="2:11" x14ac:dyDescent="0.25">
      <c r="B592" s="44">
        <v>583</v>
      </c>
      <c r="C592" s="23">
        <v>0.10107826008469534</v>
      </c>
      <c r="D592">
        <v>3.0615533765649398E-2</v>
      </c>
      <c r="E592">
        <v>3253.3675311298002</v>
      </c>
      <c r="F592">
        <v>0.97526329768496001</v>
      </c>
      <c r="G592">
        <v>42.981898756508997</v>
      </c>
      <c r="H592">
        <v>7.8935414941114695E-2</v>
      </c>
      <c r="I592">
        <v>45.036661221107799</v>
      </c>
      <c r="J592">
        <v>783.55870059974495</v>
      </c>
      <c r="K592">
        <v>35.296987396209602</v>
      </c>
    </row>
    <row r="593" spans="2:11" x14ac:dyDescent="0.25">
      <c r="B593" s="44">
        <v>584</v>
      </c>
      <c r="C593" s="23">
        <v>0.23583651868852931</v>
      </c>
      <c r="D593">
        <v>2.8888124476926201E-2</v>
      </c>
      <c r="E593">
        <v>2196.2071407502799</v>
      </c>
      <c r="F593">
        <v>1.36242380147877</v>
      </c>
      <c r="G593">
        <v>49.5052096897967</v>
      </c>
      <c r="H593">
        <v>9.4274465633217994E-2</v>
      </c>
      <c r="I593">
        <v>30.752040784856199</v>
      </c>
      <c r="J593">
        <v>174.41716552691699</v>
      </c>
      <c r="K593">
        <v>27.7697657545494</v>
      </c>
    </row>
    <row r="594" spans="2:11" x14ac:dyDescent="0.25">
      <c r="B594" s="44">
        <v>585</v>
      </c>
      <c r="C594" s="23">
        <v>5.1366968902338196E-2</v>
      </c>
      <c r="D594">
        <v>4.4465614952136204E-2</v>
      </c>
      <c r="E594">
        <v>3302.52202297647</v>
      </c>
      <c r="F594">
        <v>0.97304632934499702</v>
      </c>
      <c r="G594">
        <v>66.135763762393495</v>
      </c>
      <c r="H594">
        <v>9.6844795514041307E-2</v>
      </c>
      <c r="I594">
        <v>22.793220495298701</v>
      </c>
      <c r="J594">
        <v>53.688010193989903</v>
      </c>
      <c r="K594">
        <v>25.231637142683802</v>
      </c>
    </row>
    <row r="595" spans="2:11" x14ac:dyDescent="0.25">
      <c r="B595" s="44">
        <v>586</v>
      </c>
      <c r="C595" s="23">
        <v>4.0797826151639266E-2</v>
      </c>
      <c r="D595">
        <v>6.1867941573885504E-2</v>
      </c>
      <c r="E595">
        <v>776.30121261971601</v>
      </c>
      <c r="F595">
        <v>1.5303116499827401</v>
      </c>
      <c r="G595">
        <v>56.014314412189201</v>
      </c>
      <c r="H595">
        <v>2.46133040052493E-2</v>
      </c>
      <c r="I595">
        <v>25.593450620702399</v>
      </c>
      <c r="J595">
        <v>724.21775530579498</v>
      </c>
      <c r="K595">
        <v>28.413593779151402</v>
      </c>
    </row>
    <row r="596" spans="2:11" x14ac:dyDescent="0.25">
      <c r="B596" s="44">
        <v>587</v>
      </c>
      <c r="C596" s="23">
        <v>6.2556509040266661E-2</v>
      </c>
      <c r="D596">
        <v>4.6402646330732801E-2</v>
      </c>
      <c r="E596">
        <v>4247.1117437234298</v>
      </c>
      <c r="F596">
        <v>1.8444110011181001</v>
      </c>
      <c r="G596">
        <v>65.035401899449994</v>
      </c>
      <c r="H596">
        <v>4.9337240624649302E-2</v>
      </c>
      <c r="I596">
        <v>14.218942347122701</v>
      </c>
      <c r="J596">
        <v>747.44939208114897</v>
      </c>
      <c r="K596">
        <v>8.9105381083026796</v>
      </c>
    </row>
    <row r="597" spans="2:11" x14ac:dyDescent="0.25">
      <c r="B597" s="44">
        <v>588</v>
      </c>
      <c r="C597" s="23">
        <v>8.8842441227343333E-2</v>
      </c>
      <c r="D597">
        <v>6.7281583442089302E-2</v>
      </c>
      <c r="E597">
        <v>4289.0861397896597</v>
      </c>
      <c r="F597">
        <v>1.2322242417376399</v>
      </c>
      <c r="G597">
        <v>43.395607804277901</v>
      </c>
      <c r="H597">
        <v>7.4073305517292007E-2</v>
      </c>
      <c r="I597">
        <v>25.995624507764902</v>
      </c>
      <c r="J597">
        <v>620.39530089634502</v>
      </c>
      <c r="K597">
        <v>36.0181901613797</v>
      </c>
    </row>
    <row r="598" spans="2:11" x14ac:dyDescent="0.25">
      <c r="B598" s="44">
        <v>589</v>
      </c>
      <c r="C598" s="23">
        <v>4.487705386597686E-2</v>
      </c>
      <c r="D598">
        <v>6.2614874593625705E-2</v>
      </c>
      <c r="E598">
        <v>3722.6236818737402</v>
      </c>
      <c r="F598">
        <v>1.07081281198864</v>
      </c>
      <c r="G598">
        <v>49.447344267219101</v>
      </c>
      <c r="H598">
        <v>0.14494056803789901</v>
      </c>
      <c r="I598">
        <v>25.220345589438601</v>
      </c>
      <c r="J598">
        <v>1550.2630670600599</v>
      </c>
      <c r="K598">
        <v>18.610353572272999</v>
      </c>
    </row>
    <row r="599" spans="2:11" x14ac:dyDescent="0.25">
      <c r="B599" s="44">
        <v>590</v>
      </c>
      <c r="C599" s="23">
        <v>0.20437249343588465</v>
      </c>
      <c r="D599">
        <v>3.4092814236283998E-2</v>
      </c>
      <c r="E599">
        <v>4953.6654110566597</v>
      </c>
      <c r="F599">
        <v>2.1085494479283402</v>
      </c>
      <c r="G599">
        <v>66.919589104204505</v>
      </c>
      <c r="H599">
        <v>3.0023615093553301E-2</v>
      </c>
      <c r="I599">
        <v>24.669756833002001</v>
      </c>
      <c r="J599">
        <v>221.44787805498001</v>
      </c>
      <c r="K599">
        <v>35.656400151720803</v>
      </c>
    </row>
    <row r="600" spans="2:11" x14ac:dyDescent="0.25">
      <c r="B600" s="44">
        <v>591</v>
      </c>
      <c r="C600" s="23">
        <v>8.7755238364211341E-2</v>
      </c>
      <c r="D600">
        <v>7.3626456497838902E-2</v>
      </c>
      <c r="E600">
        <v>873.00785931259395</v>
      </c>
      <c r="F600">
        <v>0.72109518634052305</v>
      </c>
      <c r="G600">
        <v>29.816546940441299</v>
      </c>
      <c r="H600">
        <v>0.119836054635667</v>
      </c>
      <c r="I600">
        <v>41.582480735273002</v>
      </c>
      <c r="J600">
        <v>1054.5025565328999</v>
      </c>
      <c r="K600">
        <v>10.452246123688001</v>
      </c>
    </row>
    <row r="601" spans="2:11" x14ac:dyDescent="0.25">
      <c r="B601" s="44">
        <v>592</v>
      </c>
      <c r="C601" s="23">
        <v>0.12432032061298666</v>
      </c>
      <c r="D601">
        <v>9.0788255838804607E-2</v>
      </c>
      <c r="E601">
        <v>8635.5742302744293</v>
      </c>
      <c r="F601">
        <v>3.6565454972963898</v>
      </c>
      <c r="G601">
        <v>31.286647234653302</v>
      </c>
      <c r="H601">
        <v>6.3681237324369297E-2</v>
      </c>
      <c r="I601">
        <v>32.368044448051002</v>
      </c>
      <c r="J601">
        <v>212.32469915727299</v>
      </c>
      <c r="K601">
        <v>13.660588043133799</v>
      </c>
    </row>
    <row r="602" spans="2:11" x14ac:dyDescent="0.25">
      <c r="B602" s="44">
        <v>593</v>
      </c>
      <c r="C602" s="23">
        <v>0.12460865388984733</v>
      </c>
      <c r="D602">
        <v>5.5374625191693103E-2</v>
      </c>
      <c r="E602">
        <v>4352.6962380082296</v>
      </c>
      <c r="F602">
        <v>0.67620941368805498</v>
      </c>
      <c r="G602">
        <v>43.907754593124501</v>
      </c>
      <c r="H602">
        <v>2.3434933897123301E-2</v>
      </c>
      <c r="I602">
        <v>31.990892335503499</v>
      </c>
      <c r="J602">
        <v>649.68476801428005</v>
      </c>
      <c r="K602">
        <v>7.2405539579840097</v>
      </c>
    </row>
    <row r="603" spans="2:11" x14ac:dyDescent="0.25">
      <c r="B603" s="44">
        <v>594</v>
      </c>
      <c r="C603" s="23">
        <v>6.8354024568754668E-2</v>
      </c>
      <c r="D603">
        <v>3.4538649353082901E-2</v>
      </c>
      <c r="E603">
        <v>807.58522977499604</v>
      </c>
      <c r="F603">
        <v>1.5024687012937801</v>
      </c>
      <c r="G603">
        <v>43.757888166853697</v>
      </c>
      <c r="H603">
        <v>1.8063451768332899E-2</v>
      </c>
      <c r="I603">
        <v>24.622928315560099</v>
      </c>
      <c r="J603">
        <v>1295.0329505884399</v>
      </c>
      <c r="K603">
        <v>16.997037012943501</v>
      </c>
    </row>
    <row r="604" spans="2:11" x14ac:dyDescent="0.25">
      <c r="B604" s="44">
        <v>595</v>
      </c>
      <c r="C604" s="23">
        <v>5.9434976716764461E-2</v>
      </c>
      <c r="D604">
        <v>9.4538390378801601E-2</v>
      </c>
      <c r="E604">
        <v>1682.47711664503</v>
      </c>
      <c r="F604">
        <v>3.95653126743498</v>
      </c>
      <c r="G604">
        <v>83.704525944146198</v>
      </c>
      <c r="H604">
        <v>4.0844381880333298E-2</v>
      </c>
      <c r="I604">
        <v>24.978311105655301</v>
      </c>
      <c r="J604">
        <v>214.14538656042299</v>
      </c>
      <c r="K604">
        <v>5.4109978830417704</v>
      </c>
    </row>
    <row r="605" spans="2:11" x14ac:dyDescent="0.25">
      <c r="B605" s="44">
        <v>596</v>
      </c>
      <c r="C605" s="23">
        <v>0.10891165318000867</v>
      </c>
      <c r="D605">
        <v>4.9633837181739804E-2</v>
      </c>
      <c r="E605">
        <v>5631.0522416542399</v>
      </c>
      <c r="F605">
        <v>3.1414433553341001</v>
      </c>
      <c r="G605">
        <v>33.970723040931603</v>
      </c>
      <c r="H605">
        <v>2.3203512086964698E-2</v>
      </c>
      <c r="I605">
        <v>37.585619149451396</v>
      </c>
      <c r="J605">
        <v>96.193859532081106</v>
      </c>
      <c r="K605">
        <v>4.0537783670357603</v>
      </c>
    </row>
    <row r="606" spans="2:11" x14ac:dyDescent="0.25">
      <c r="B606" s="44">
        <v>597</v>
      </c>
      <c r="C606" s="23">
        <v>5.6605260947768861E-2</v>
      </c>
      <c r="D606">
        <v>6.7467065662758105E-2</v>
      </c>
      <c r="E606">
        <v>8432.7512129397091</v>
      </c>
      <c r="F606">
        <v>1.0624478064446701</v>
      </c>
      <c r="G606">
        <v>40.575671896251201</v>
      </c>
      <c r="H606">
        <v>6.00094234416573E-2</v>
      </c>
      <c r="I606">
        <v>21.062213545456</v>
      </c>
      <c r="J606">
        <v>678.38553410184102</v>
      </c>
      <c r="K606">
        <v>16.337724289284498</v>
      </c>
    </row>
    <row r="607" spans="2:11" x14ac:dyDescent="0.25">
      <c r="B607" s="44">
        <v>598</v>
      </c>
      <c r="C607" s="23">
        <v>0.11734492979564466</v>
      </c>
      <c r="D607">
        <v>5.2755379783282007E-2</v>
      </c>
      <c r="E607">
        <v>1014.81956302043</v>
      </c>
      <c r="F607">
        <v>1.3579459718426099</v>
      </c>
      <c r="G607">
        <v>75.218286623478406</v>
      </c>
      <c r="H607">
        <v>1.5881163567161301E-2</v>
      </c>
      <c r="I607">
        <v>50.407506835190297</v>
      </c>
      <c r="J607">
        <v>2417.1141934285602</v>
      </c>
      <c r="K607">
        <v>22.448595314781301</v>
      </c>
    </row>
    <row r="608" spans="2:11" x14ac:dyDescent="0.25">
      <c r="B608" s="44">
        <v>599</v>
      </c>
      <c r="C608" s="23">
        <v>0.11520417749084466</v>
      </c>
      <c r="D608">
        <v>0.115229481305194</v>
      </c>
      <c r="E608">
        <v>7606.9778381983397</v>
      </c>
      <c r="F608">
        <v>1.37123247379371</v>
      </c>
      <c r="G608">
        <v>37.324690365423997</v>
      </c>
      <c r="H608">
        <v>1.26152515381693E-2</v>
      </c>
      <c r="I608">
        <v>38.753661096631902</v>
      </c>
      <c r="J608">
        <v>1027.23463623578</v>
      </c>
      <c r="K608">
        <v>4.5748106042760597</v>
      </c>
    </row>
    <row r="609" spans="2:11" x14ac:dyDescent="0.25">
      <c r="B609" s="44">
        <v>600</v>
      </c>
      <c r="C609" s="23">
        <v>6.1986352164933325E-2</v>
      </c>
      <c r="D609">
        <v>5.9093119796588302E-2</v>
      </c>
      <c r="E609">
        <v>4094.0146551104499</v>
      </c>
      <c r="F609">
        <v>0.87272221856968601</v>
      </c>
      <c r="G609">
        <v>39.627508348686298</v>
      </c>
      <c r="H609">
        <v>9.0276263140092003E-2</v>
      </c>
      <c r="I609">
        <v>32.739464992536497</v>
      </c>
      <c r="J609">
        <v>1201.6060084734499</v>
      </c>
      <c r="K609">
        <v>1.8359768634403699</v>
      </c>
    </row>
    <row r="610" spans="2:11" x14ac:dyDescent="0.25">
      <c r="B610" s="44">
        <v>601</v>
      </c>
      <c r="C610" s="23">
        <v>8.9257612352219989E-2</v>
      </c>
      <c r="D610">
        <v>3.09324186519696E-2</v>
      </c>
      <c r="E610">
        <v>3172.8478030429801</v>
      </c>
      <c r="F610">
        <v>0.27240596208401602</v>
      </c>
      <c r="G610">
        <v>53.0198427760212</v>
      </c>
      <c r="H610">
        <v>8.7764032140624004E-2</v>
      </c>
      <c r="I610">
        <v>30.560470667880899</v>
      </c>
      <c r="J610">
        <v>1358.73876588441</v>
      </c>
      <c r="K610">
        <v>8.8154252510712894</v>
      </c>
    </row>
    <row r="611" spans="2:11" x14ac:dyDescent="0.25">
      <c r="B611" s="44">
        <v>602</v>
      </c>
      <c r="C611" s="23">
        <v>5.2332540834414666E-2</v>
      </c>
      <c r="D611">
        <v>2.8285480152242103E-2</v>
      </c>
      <c r="E611">
        <v>928.55861934173504</v>
      </c>
      <c r="F611">
        <v>1.73899145624185</v>
      </c>
      <c r="G611">
        <v>48.223526127174999</v>
      </c>
      <c r="H611">
        <v>3.1657011080545999E-2</v>
      </c>
      <c r="I611">
        <v>34.656020026059998</v>
      </c>
      <c r="J611">
        <v>260.355137101509</v>
      </c>
      <c r="K611">
        <v>7.1851055146678</v>
      </c>
    </row>
    <row r="612" spans="2:11" x14ac:dyDescent="0.25">
      <c r="B612" s="44">
        <v>603</v>
      </c>
      <c r="C612" s="23">
        <v>0.13301135212086065</v>
      </c>
      <c r="D612">
        <v>0.121363897912864</v>
      </c>
      <c r="E612">
        <v>250.56526515731301</v>
      </c>
      <c r="F612">
        <v>1.55252697766329</v>
      </c>
      <c r="G612">
        <v>50.63229806759</v>
      </c>
      <c r="H612">
        <v>9.0661248746493305E-3</v>
      </c>
      <c r="I612">
        <v>21.530646613277899</v>
      </c>
      <c r="J612">
        <v>1491.10646757931</v>
      </c>
      <c r="K612">
        <v>35.1465297787868</v>
      </c>
    </row>
    <row r="613" spans="2:11" x14ac:dyDescent="0.25">
      <c r="B613" s="44">
        <v>604</v>
      </c>
      <c r="C613" s="23">
        <v>9.0584849084041325E-2</v>
      </c>
      <c r="D613">
        <v>4.3714078786395806E-2</v>
      </c>
      <c r="E613">
        <v>835.52077170837595</v>
      </c>
      <c r="F613">
        <v>2.43386858075693</v>
      </c>
      <c r="G613">
        <v>72.181726963015507</v>
      </c>
      <c r="H613">
        <v>1.8605448441430899E-2</v>
      </c>
      <c r="I613">
        <v>59.489623298781403</v>
      </c>
      <c r="J613">
        <v>176.58382203058</v>
      </c>
      <c r="K613">
        <v>8.8259713407747693</v>
      </c>
    </row>
    <row r="614" spans="2:11" x14ac:dyDescent="0.25">
      <c r="B614" s="44">
        <v>605</v>
      </c>
      <c r="C614" s="23">
        <v>9.9358574564636662E-2</v>
      </c>
      <c r="D614">
        <v>3.39645636914492E-2</v>
      </c>
      <c r="E614">
        <v>5912.0833085752902</v>
      </c>
      <c r="F614">
        <v>2.4748968808149301</v>
      </c>
      <c r="G614">
        <v>38.798387663431001</v>
      </c>
      <c r="H614">
        <v>7.1500380304024003E-2</v>
      </c>
      <c r="I614">
        <v>39.951273525752299</v>
      </c>
      <c r="J614">
        <v>1502.94159144433</v>
      </c>
      <c r="K614">
        <v>8.4267382940381594</v>
      </c>
    </row>
    <row r="615" spans="2:11" x14ac:dyDescent="0.25">
      <c r="B615" s="44">
        <v>606</v>
      </c>
      <c r="C615" s="23">
        <v>0.11490850576942199</v>
      </c>
      <c r="D615">
        <v>7.0470482694475714E-2</v>
      </c>
      <c r="E615">
        <v>4929.6286146921502</v>
      </c>
      <c r="F615">
        <v>0.482143513021496</v>
      </c>
      <c r="G615">
        <v>35.942847096184899</v>
      </c>
      <c r="H615">
        <v>0.110037424539367</v>
      </c>
      <c r="I615">
        <v>19.311903530733201</v>
      </c>
      <c r="J615">
        <v>378.29909700866102</v>
      </c>
      <c r="K615">
        <v>17.769701123786099</v>
      </c>
    </row>
    <row r="616" spans="2:11" x14ac:dyDescent="0.25">
      <c r="B616" s="44">
        <v>607</v>
      </c>
      <c r="C616" s="23">
        <v>0.15955716298455733</v>
      </c>
      <c r="D616">
        <v>2.88474622983334E-2</v>
      </c>
      <c r="E616">
        <v>5877.1490515581199</v>
      </c>
      <c r="F616">
        <v>1.6798856778632101</v>
      </c>
      <c r="G616">
        <v>49.704554791329599</v>
      </c>
      <c r="H616">
        <v>2.7777490213489301E-2</v>
      </c>
      <c r="I616">
        <v>34.4938093768423</v>
      </c>
      <c r="J616">
        <v>1698.3698465141699</v>
      </c>
      <c r="K616">
        <v>18.651843580596701</v>
      </c>
    </row>
    <row r="617" spans="2:11" x14ac:dyDescent="0.25">
      <c r="B617" s="44">
        <v>608</v>
      </c>
      <c r="C617" s="23">
        <v>9.5008677753628659E-2</v>
      </c>
      <c r="D617">
        <v>0.13266677321314799</v>
      </c>
      <c r="E617">
        <v>868.932756532398</v>
      </c>
      <c r="F617">
        <v>2.4434693698661301</v>
      </c>
      <c r="G617">
        <v>38.287196363282597</v>
      </c>
      <c r="H617">
        <v>8.9326792699860699E-2</v>
      </c>
      <c r="I617">
        <v>21.3899566308495</v>
      </c>
      <c r="J617">
        <v>1397.07111489878</v>
      </c>
      <c r="K617">
        <v>21.2550455648724</v>
      </c>
    </row>
    <row r="618" spans="2:11" x14ac:dyDescent="0.25">
      <c r="B618" s="44">
        <v>609</v>
      </c>
      <c r="C618" s="23">
        <v>8.9843949869083339E-2</v>
      </c>
      <c r="D618">
        <v>4.23260808998163E-2</v>
      </c>
      <c r="E618">
        <v>3480.8348616552398</v>
      </c>
      <c r="F618">
        <v>0.71661659118860899</v>
      </c>
      <c r="G618">
        <v>47.016335365483698</v>
      </c>
      <c r="H618">
        <v>4.8911637620889299E-2</v>
      </c>
      <c r="I618">
        <v>41.689925898830303</v>
      </c>
      <c r="J618">
        <v>421.72619237435703</v>
      </c>
      <c r="K618">
        <v>10.108248358815599</v>
      </c>
    </row>
    <row r="619" spans="2:11" x14ac:dyDescent="0.25">
      <c r="B619" s="44">
        <v>610</v>
      </c>
      <c r="C619" s="23">
        <v>0.16819654090799066</v>
      </c>
      <c r="D619">
        <v>3.5545086153320499E-2</v>
      </c>
      <c r="E619">
        <v>2464.7582762813699</v>
      </c>
      <c r="F619">
        <v>2.1991106521076098</v>
      </c>
      <c r="G619">
        <v>33.3572777377072</v>
      </c>
      <c r="H619">
        <v>4.8307019498282699E-2</v>
      </c>
      <c r="I619">
        <v>42.885537629140003</v>
      </c>
      <c r="J619">
        <v>734.48056570867595</v>
      </c>
      <c r="K619">
        <v>25.4741365911208</v>
      </c>
    </row>
    <row r="620" spans="2:11" x14ac:dyDescent="0.25">
      <c r="B620" s="44">
        <v>611</v>
      </c>
      <c r="C620" s="23">
        <v>6.4295291551644457E-2</v>
      </c>
      <c r="D620">
        <v>9.5279992611978698E-2</v>
      </c>
      <c r="E620">
        <v>3948.5649530638898</v>
      </c>
      <c r="F620">
        <v>1.28929589447271</v>
      </c>
      <c r="G620">
        <v>27.361297679130001</v>
      </c>
      <c r="H620">
        <v>0.115628763284767</v>
      </c>
      <c r="I620">
        <v>37.313884695384999</v>
      </c>
      <c r="J620">
        <v>553.14073918072302</v>
      </c>
      <c r="K620">
        <v>10.5536835537931</v>
      </c>
    </row>
    <row r="621" spans="2:11" x14ac:dyDescent="0.25">
      <c r="B621" s="44">
        <v>612</v>
      </c>
      <c r="C621" s="23">
        <v>3.1486263686296867E-2</v>
      </c>
      <c r="D621">
        <v>3.9309036967483002E-2</v>
      </c>
      <c r="E621">
        <v>3588.42390631629</v>
      </c>
      <c r="F621">
        <v>1.91675598473471</v>
      </c>
      <c r="G621">
        <v>37.825854235274299</v>
      </c>
      <c r="H621">
        <v>0.12975172541941099</v>
      </c>
      <c r="I621">
        <v>34.564127573891398</v>
      </c>
      <c r="J621">
        <v>389.59043200041998</v>
      </c>
      <c r="K621">
        <v>16.194620521261001</v>
      </c>
    </row>
    <row r="622" spans="2:11" x14ac:dyDescent="0.25">
      <c r="B622" s="44">
        <v>613</v>
      </c>
      <c r="C622" s="23">
        <v>4.0437664430991463E-2</v>
      </c>
      <c r="D622">
        <v>8.0414537616539605E-2</v>
      </c>
      <c r="E622">
        <v>1000.48977719217</v>
      </c>
      <c r="F622">
        <v>1.2005249477256901</v>
      </c>
      <c r="G622">
        <v>39.742416724218899</v>
      </c>
      <c r="H622">
        <v>2.6778356193661298E-2</v>
      </c>
      <c r="I622">
        <v>44.201965165557297</v>
      </c>
      <c r="J622">
        <v>478.47404212334101</v>
      </c>
      <c r="K622">
        <v>9.1289663660410394</v>
      </c>
    </row>
    <row r="623" spans="2:11" x14ac:dyDescent="0.25">
      <c r="B623" s="44">
        <v>614</v>
      </c>
      <c r="C623" s="23">
        <v>0.13680620290071532</v>
      </c>
      <c r="D623">
        <v>6.5050802139673805E-2</v>
      </c>
      <c r="E623">
        <v>1189.7132475231699</v>
      </c>
      <c r="F623">
        <v>0.83110835040086695</v>
      </c>
      <c r="G623">
        <v>72.390107905462003</v>
      </c>
      <c r="H623">
        <v>6.1328125278375299E-2</v>
      </c>
      <c r="I623">
        <v>16.105080035840501</v>
      </c>
      <c r="J623">
        <v>98.0114260850265</v>
      </c>
      <c r="K623">
        <v>22.201376520172499</v>
      </c>
    </row>
    <row r="624" spans="2:11" x14ac:dyDescent="0.25">
      <c r="B624" s="44">
        <v>615</v>
      </c>
      <c r="C624" s="23">
        <v>6.2672460117422196E-2</v>
      </c>
      <c r="D624">
        <v>0.103760420252565</v>
      </c>
      <c r="E624">
        <v>4996.2981022189597</v>
      </c>
      <c r="F624">
        <v>3.70978157796735</v>
      </c>
      <c r="G624">
        <v>39.455390445856501</v>
      </c>
      <c r="H624">
        <v>7.4407122792444005E-2</v>
      </c>
      <c r="I624">
        <v>17.306265837812301</v>
      </c>
      <c r="J624">
        <v>156.48477227837901</v>
      </c>
      <c r="K624">
        <v>29.158664926957499</v>
      </c>
    </row>
    <row r="625" spans="2:11" x14ac:dyDescent="0.25">
      <c r="B625" s="44">
        <v>616</v>
      </c>
      <c r="C625" s="23">
        <v>0.152457103112</v>
      </c>
      <c r="D625">
        <v>3.2456575976847507E-2</v>
      </c>
      <c r="E625">
        <v>5008.6752445340198</v>
      </c>
      <c r="F625">
        <v>2.2476452564961402</v>
      </c>
      <c r="G625">
        <v>41.908667169550597</v>
      </c>
      <c r="H625">
        <v>4.4165069916745299E-2</v>
      </c>
      <c r="I625">
        <v>24.106592096136101</v>
      </c>
      <c r="J625">
        <v>498.02515178096399</v>
      </c>
      <c r="K625">
        <v>0.42116897072794002</v>
      </c>
    </row>
    <row r="626" spans="2:11" x14ac:dyDescent="0.25">
      <c r="B626" s="44">
        <v>617</v>
      </c>
      <c r="C626" s="23">
        <v>6.9160513996866665E-2</v>
      </c>
      <c r="D626">
        <v>6.5945773352372505E-2</v>
      </c>
      <c r="E626">
        <v>369.32192703744897</v>
      </c>
      <c r="F626">
        <v>0.99439310989408003</v>
      </c>
      <c r="G626">
        <v>50.711825511482502</v>
      </c>
      <c r="H626">
        <v>5.9441858157477302E-2</v>
      </c>
      <c r="I626">
        <v>46.383029415801502</v>
      </c>
      <c r="J626">
        <v>2534.55630889754</v>
      </c>
      <c r="K626">
        <v>19.413763571733501</v>
      </c>
    </row>
    <row r="627" spans="2:11" x14ac:dyDescent="0.25">
      <c r="B627" s="44">
        <v>618</v>
      </c>
      <c r="C627" s="23">
        <v>0.22846105052715865</v>
      </c>
      <c r="D627">
        <v>7.0025926808183495E-2</v>
      </c>
      <c r="E627">
        <v>3166.7300836611098</v>
      </c>
      <c r="F627">
        <v>3.8796039131795701</v>
      </c>
      <c r="G627">
        <v>39.720862847766298</v>
      </c>
      <c r="H627">
        <v>6.5482022282318003E-2</v>
      </c>
      <c r="I627">
        <v>36.062714142838097</v>
      </c>
      <c r="J627">
        <v>210.27568828576199</v>
      </c>
      <c r="K627">
        <v>4.1562272880692799</v>
      </c>
    </row>
    <row r="628" spans="2:11" x14ac:dyDescent="0.25">
      <c r="B628" s="44">
        <v>619</v>
      </c>
      <c r="C628" s="23">
        <v>6.646849729495552E-2</v>
      </c>
      <c r="D628">
        <v>8.5755256248610703E-2</v>
      </c>
      <c r="E628">
        <v>6372.7253303254001</v>
      </c>
      <c r="F628">
        <v>1.5859894450137999</v>
      </c>
      <c r="G628">
        <v>58.565050215204103</v>
      </c>
      <c r="H628">
        <v>2.5933969714693299E-2</v>
      </c>
      <c r="I628">
        <v>23.237330374323101</v>
      </c>
      <c r="J628">
        <v>2195.7184559556099</v>
      </c>
      <c r="K628">
        <v>5.1945532188491699</v>
      </c>
    </row>
    <row r="629" spans="2:11" x14ac:dyDescent="0.25">
      <c r="B629" s="44">
        <v>620</v>
      </c>
      <c r="C629" s="23">
        <v>0.15633655421562798</v>
      </c>
      <c r="D629">
        <v>9.1903857673814898E-2</v>
      </c>
      <c r="E629">
        <v>4855.1214756260097</v>
      </c>
      <c r="F629">
        <v>0.79349078358902403</v>
      </c>
      <c r="G629">
        <v>49.237617385321599</v>
      </c>
      <c r="H629">
        <v>8.70905175790853E-2</v>
      </c>
      <c r="I629">
        <v>31.5014627575578</v>
      </c>
      <c r="J629">
        <v>28.936049419239499</v>
      </c>
      <c r="K629">
        <v>14.396565058658201</v>
      </c>
    </row>
    <row r="630" spans="2:11" x14ac:dyDescent="0.25">
      <c r="B630" s="44">
        <v>621</v>
      </c>
      <c r="C630" s="23">
        <v>0.12720372936937599</v>
      </c>
      <c r="D630">
        <v>4.0584445869168102E-2</v>
      </c>
      <c r="E630">
        <v>3815.5746997418801</v>
      </c>
      <c r="F630">
        <v>2.6806097898966601</v>
      </c>
      <c r="G630">
        <v>54.529680399627601</v>
      </c>
      <c r="H630">
        <v>1.7813052381322601E-2</v>
      </c>
      <c r="I630">
        <v>21.768555563600302</v>
      </c>
      <c r="J630">
        <v>37.890360521375001</v>
      </c>
      <c r="K630">
        <v>1.0185701612551299</v>
      </c>
    </row>
    <row r="631" spans="2:11" x14ac:dyDescent="0.25">
      <c r="B631" s="44">
        <v>622</v>
      </c>
      <c r="C631" s="23">
        <v>6.8031551404229326E-2</v>
      </c>
      <c r="D631">
        <v>6.3808231556212694E-2</v>
      </c>
      <c r="E631">
        <v>2288.9930962354401</v>
      </c>
      <c r="F631">
        <v>2.4102150697573301</v>
      </c>
      <c r="G631">
        <v>50.064839502643601</v>
      </c>
      <c r="H631">
        <v>5.0555798918466698E-2</v>
      </c>
      <c r="I631">
        <v>21.477648558541599</v>
      </c>
      <c r="J631">
        <v>544.97409620491305</v>
      </c>
      <c r="K631">
        <v>19.8804386668155</v>
      </c>
    </row>
    <row r="632" spans="2:11" x14ac:dyDescent="0.25">
      <c r="B632" s="44">
        <v>623</v>
      </c>
      <c r="C632" s="23">
        <v>2.1957788388037334E-2</v>
      </c>
      <c r="D632">
        <v>8.0277963195007906E-2</v>
      </c>
      <c r="E632">
        <v>2454.2601966185498</v>
      </c>
      <c r="F632">
        <v>2.7653412796835801</v>
      </c>
      <c r="G632">
        <v>45.521086848893297</v>
      </c>
      <c r="H632">
        <v>9.9450516380917994E-2</v>
      </c>
      <c r="I632">
        <v>39.3163590655709</v>
      </c>
      <c r="J632">
        <v>667.45168129705496</v>
      </c>
      <c r="K632">
        <v>23.087041486151598</v>
      </c>
    </row>
    <row r="633" spans="2:11" x14ac:dyDescent="0.25">
      <c r="B633" s="44">
        <v>624</v>
      </c>
      <c r="C633" s="23">
        <v>0.100230026585022</v>
      </c>
      <c r="D633">
        <v>4.0968242309758401E-2</v>
      </c>
      <c r="E633">
        <v>3815.2558135241102</v>
      </c>
      <c r="F633">
        <v>1.6243288718640401</v>
      </c>
      <c r="G633">
        <v>45.137643605359003</v>
      </c>
      <c r="H633">
        <v>7.1196440056270002E-2</v>
      </c>
      <c r="I633">
        <v>41.894800733054502</v>
      </c>
      <c r="J633">
        <v>207.70138978949399</v>
      </c>
      <c r="K633">
        <v>5.0724076565175196</v>
      </c>
    </row>
    <row r="634" spans="2:11" x14ac:dyDescent="0.25">
      <c r="B634" s="44">
        <v>625</v>
      </c>
      <c r="C634" s="23">
        <v>8.1623648645205327E-2</v>
      </c>
      <c r="D634">
        <v>5.0333984910673001E-2</v>
      </c>
      <c r="E634">
        <v>3787.53698262136</v>
      </c>
      <c r="F634">
        <v>0.74089611760213303</v>
      </c>
      <c r="G634">
        <v>42.581710764701597</v>
      </c>
      <c r="H634">
        <v>3.2464385212664003E-2</v>
      </c>
      <c r="I634">
        <v>15.4435907564049</v>
      </c>
      <c r="J634">
        <v>718.62437638319102</v>
      </c>
      <c r="K634">
        <v>18.519738159737098</v>
      </c>
    </row>
    <row r="635" spans="2:11" x14ac:dyDescent="0.25">
      <c r="B635" s="44">
        <v>626</v>
      </c>
      <c r="C635" s="23">
        <v>7.8645879424397991E-2</v>
      </c>
      <c r="D635">
        <v>5.0158660172394003E-2</v>
      </c>
      <c r="E635">
        <v>2440.09998982868</v>
      </c>
      <c r="F635">
        <v>2.3470094942905302</v>
      </c>
      <c r="G635">
        <v>33.944776498211098</v>
      </c>
      <c r="H635">
        <v>7.9386706247853295E-3</v>
      </c>
      <c r="I635">
        <v>35.951244236253501</v>
      </c>
      <c r="J635">
        <v>151.70697201036899</v>
      </c>
      <c r="K635">
        <v>1.61792156276423</v>
      </c>
    </row>
    <row r="636" spans="2:11" x14ac:dyDescent="0.25">
      <c r="B636" s="44">
        <v>627</v>
      </c>
      <c r="C636" s="23">
        <v>9.9463247679943328E-2</v>
      </c>
      <c r="D636">
        <v>3.7375824467916402E-2</v>
      </c>
      <c r="E636">
        <v>1949.2340302100999</v>
      </c>
      <c r="F636">
        <v>0.79813561495811203</v>
      </c>
      <c r="G636">
        <v>45.6753151656794</v>
      </c>
      <c r="H636">
        <v>7.8911027099818704E-2</v>
      </c>
      <c r="I636">
        <v>26.798272614486098</v>
      </c>
      <c r="J636">
        <v>852.10578783350297</v>
      </c>
      <c r="K636">
        <v>14.572163167931301</v>
      </c>
    </row>
    <row r="637" spans="2:11" x14ac:dyDescent="0.25">
      <c r="B637" s="44">
        <v>628</v>
      </c>
      <c r="C637" s="23">
        <v>0.14193624182586667</v>
      </c>
      <c r="D637">
        <v>6.0128938109603999E-2</v>
      </c>
      <c r="E637">
        <v>2127.3574401516798</v>
      </c>
      <c r="F637">
        <v>1.5800177129892701</v>
      </c>
      <c r="G637">
        <v>67.739134247084706</v>
      </c>
      <c r="H637">
        <v>0.10201531723356699</v>
      </c>
      <c r="I637">
        <v>26.937692506828299</v>
      </c>
      <c r="J637">
        <v>2026.3015918183</v>
      </c>
      <c r="K637">
        <v>16.441528260454501</v>
      </c>
    </row>
    <row r="638" spans="2:11" x14ac:dyDescent="0.25">
      <c r="B638" s="44">
        <v>629</v>
      </c>
      <c r="C638" s="23">
        <v>5.4458135459203999E-2</v>
      </c>
      <c r="D638">
        <v>4.7627496943502899E-2</v>
      </c>
      <c r="E638">
        <v>3855.4100961600402</v>
      </c>
      <c r="F638">
        <v>2.7498084379420402</v>
      </c>
      <c r="G638">
        <v>57.059982497607798</v>
      </c>
      <c r="H638">
        <v>5.6216795481461301E-2</v>
      </c>
      <c r="I638">
        <v>29.365690120992198</v>
      </c>
      <c r="J638">
        <v>797.06078826390501</v>
      </c>
      <c r="K638">
        <v>10.3266533690981</v>
      </c>
    </row>
    <row r="639" spans="2:11" x14ac:dyDescent="0.25">
      <c r="B639" s="44">
        <v>630</v>
      </c>
      <c r="C639" s="23">
        <v>0.117961103928622</v>
      </c>
      <c r="D639">
        <v>6.9630562317230596E-2</v>
      </c>
      <c r="E639">
        <v>4399.0386299236297</v>
      </c>
      <c r="F639">
        <v>3.41333814105657</v>
      </c>
      <c r="G639">
        <v>25.658767005886499</v>
      </c>
      <c r="H639">
        <v>7.0429818267189304E-2</v>
      </c>
      <c r="I639">
        <v>34.950779206676302</v>
      </c>
      <c r="J639">
        <v>793.81441602271798</v>
      </c>
      <c r="K639">
        <v>11.334390172668099</v>
      </c>
    </row>
    <row r="640" spans="2:11" x14ac:dyDescent="0.25">
      <c r="B640" s="44">
        <v>631</v>
      </c>
      <c r="C640" s="23">
        <v>1.7956139650962197E-2</v>
      </c>
      <c r="D640">
        <v>6.1423079271356006E-2</v>
      </c>
      <c r="E640">
        <v>2303.9485491559699</v>
      </c>
      <c r="F640">
        <v>7.4388423797568999</v>
      </c>
      <c r="G640">
        <v>37.281970547674902</v>
      </c>
      <c r="H640">
        <v>3.5312609417848001E-2</v>
      </c>
      <c r="I640">
        <v>23.819718482522202</v>
      </c>
      <c r="J640">
        <v>782.45031183412198</v>
      </c>
      <c r="K640">
        <v>31.994839124563399</v>
      </c>
    </row>
    <row r="641" spans="2:11" x14ac:dyDescent="0.25">
      <c r="B641" s="44">
        <v>632</v>
      </c>
      <c r="C641" s="23">
        <v>6.366709239824446E-2</v>
      </c>
      <c r="D641">
        <v>0.101013349638136</v>
      </c>
      <c r="E641">
        <v>736.83915014733304</v>
      </c>
      <c r="F641">
        <v>2.05482136838281</v>
      </c>
      <c r="G641">
        <v>42.146017363667298</v>
      </c>
      <c r="H641">
        <v>1.7533180865192299E-2</v>
      </c>
      <c r="I641">
        <v>27.4080064149484</v>
      </c>
      <c r="J641">
        <v>691.27718425330295</v>
      </c>
      <c r="K641">
        <v>8.2868549089143695</v>
      </c>
    </row>
    <row r="642" spans="2:11" x14ac:dyDescent="0.25">
      <c r="B642" s="44">
        <v>633</v>
      </c>
      <c r="C642" s="23">
        <v>0.11606619573457799</v>
      </c>
      <c r="D642">
        <v>7.16859885177666E-2</v>
      </c>
      <c r="E642">
        <v>3532.2484699766901</v>
      </c>
      <c r="F642">
        <v>3.2631284485469099</v>
      </c>
      <c r="G642">
        <v>42.746371441897502</v>
      </c>
      <c r="H642">
        <v>1.6642835659481301E-2</v>
      </c>
      <c r="I642">
        <v>20.1776475904542</v>
      </c>
      <c r="J642">
        <v>894.46645199864497</v>
      </c>
      <c r="K642">
        <v>31.1525523573995</v>
      </c>
    </row>
    <row r="643" spans="2:11" x14ac:dyDescent="0.25">
      <c r="B643" s="44">
        <v>634</v>
      </c>
      <c r="C643" s="23">
        <v>0.11454055944479999</v>
      </c>
      <c r="D643">
        <v>5.5276841568142901E-2</v>
      </c>
      <c r="E643">
        <v>3494.3961685601298</v>
      </c>
      <c r="F643">
        <v>2.6096314857301501</v>
      </c>
      <c r="G643">
        <v>42.474064289629197</v>
      </c>
      <c r="H643">
        <v>3.7099240405688003E-2</v>
      </c>
      <c r="I643">
        <v>26.2584895153635</v>
      </c>
      <c r="J643">
        <v>561.28986587672102</v>
      </c>
      <c r="K643">
        <v>10.698573255377401</v>
      </c>
    </row>
    <row r="644" spans="2:11" x14ac:dyDescent="0.25">
      <c r="B644" s="44">
        <v>635</v>
      </c>
      <c r="C644" s="23">
        <v>0.11980777271057799</v>
      </c>
      <c r="D644">
        <v>6.4446212773158512E-2</v>
      </c>
      <c r="E644">
        <v>2386.1751682537802</v>
      </c>
      <c r="F644">
        <v>2.6712065396964202</v>
      </c>
      <c r="G644">
        <v>35.8230213393851</v>
      </c>
      <c r="H644">
        <v>5.7500569375845301E-2</v>
      </c>
      <c r="I644">
        <v>20.322080549991298</v>
      </c>
      <c r="J644">
        <v>926.09041608264795</v>
      </c>
      <c r="K644">
        <v>3.39469711421936</v>
      </c>
    </row>
    <row r="645" spans="2:11" x14ac:dyDescent="0.25">
      <c r="B645" s="44">
        <v>636</v>
      </c>
      <c r="C645" s="23">
        <v>0.10388822356199265</v>
      </c>
      <c r="D645">
        <v>4.5776748649305504E-2</v>
      </c>
      <c r="E645">
        <v>8917.4954894197599</v>
      </c>
      <c r="F645">
        <v>1.8965335600603099</v>
      </c>
      <c r="G645">
        <v>36.777189603807003</v>
      </c>
      <c r="H645">
        <v>5.0645036262186E-2</v>
      </c>
      <c r="I645">
        <v>15.075832040675399</v>
      </c>
      <c r="J645">
        <v>648.24180111671501</v>
      </c>
      <c r="K645">
        <v>11.2563378284365</v>
      </c>
    </row>
    <row r="646" spans="2:11" x14ac:dyDescent="0.25">
      <c r="B646" s="44">
        <v>637</v>
      </c>
      <c r="C646" s="23">
        <v>0.17002119993669865</v>
      </c>
      <c r="D646">
        <v>6.9540567983974705E-2</v>
      </c>
      <c r="E646">
        <v>3535.2153260279902</v>
      </c>
      <c r="F646">
        <v>1.3418007405661201</v>
      </c>
      <c r="G646">
        <v>52.479725322336897</v>
      </c>
      <c r="H646">
        <v>2.3047527351642699E-2</v>
      </c>
      <c r="I646">
        <v>36.810312040168398</v>
      </c>
      <c r="J646">
        <v>736.96276921154094</v>
      </c>
      <c r="K646">
        <v>19.126330535954299</v>
      </c>
    </row>
    <row r="647" spans="2:11" x14ac:dyDescent="0.25">
      <c r="B647" s="44">
        <v>638</v>
      </c>
      <c r="C647" s="23">
        <v>8.4814817488010674E-2</v>
      </c>
      <c r="D647">
        <v>5.8355303554235502E-2</v>
      </c>
      <c r="E647">
        <v>3786.2602944554601</v>
      </c>
      <c r="F647">
        <v>1.9021326854373699</v>
      </c>
      <c r="G647">
        <v>78.662721606281394</v>
      </c>
      <c r="H647">
        <v>9.7128053083211999E-2</v>
      </c>
      <c r="I647">
        <v>24.728461145639599</v>
      </c>
      <c r="J647">
        <v>1083.8935274007299</v>
      </c>
      <c r="K647">
        <v>4.9219262203348499</v>
      </c>
    </row>
    <row r="648" spans="2:11" x14ac:dyDescent="0.25">
      <c r="B648" s="44">
        <v>639</v>
      </c>
      <c r="C648" s="23">
        <v>0.115791428113422</v>
      </c>
      <c r="D648">
        <v>7.2915022432608001E-2</v>
      </c>
      <c r="E648">
        <v>4550.2337829195103</v>
      </c>
      <c r="F648">
        <v>1.7476710394094299</v>
      </c>
      <c r="G648">
        <v>49.331822639764702</v>
      </c>
      <c r="H648">
        <v>3.6428282321376002E-2</v>
      </c>
      <c r="I648">
        <v>31.903067971498</v>
      </c>
      <c r="J648">
        <v>1141.6382335073499</v>
      </c>
      <c r="K648">
        <v>15.008648091227</v>
      </c>
    </row>
    <row r="649" spans="2:11" x14ac:dyDescent="0.25">
      <c r="B649" s="44">
        <v>640</v>
      </c>
      <c r="C649" s="23">
        <v>2.7646881936680467E-2</v>
      </c>
      <c r="D649">
        <v>4.3762662128697997E-2</v>
      </c>
      <c r="E649">
        <v>4004.8411063450299</v>
      </c>
      <c r="F649">
        <v>2.8746911755211402</v>
      </c>
      <c r="G649">
        <v>86.654322383336194</v>
      </c>
      <c r="H649">
        <v>7.8748779897610699E-2</v>
      </c>
      <c r="I649">
        <v>20.093848806749701</v>
      </c>
      <c r="J649">
        <v>573.70477704305597</v>
      </c>
      <c r="K649">
        <v>25.679579805832699</v>
      </c>
    </row>
    <row r="650" spans="2:11" x14ac:dyDescent="0.25">
      <c r="B650" s="44">
        <v>641</v>
      </c>
      <c r="C650" s="23">
        <v>0.12957427877337799</v>
      </c>
      <c r="D650">
        <v>5.1807307267479001E-2</v>
      </c>
      <c r="E650">
        <v>1230.22435875102</v>
      </c>
      <c r="F650">
        <v>1.57045304848371</v>
      </c>
      <c r="G650">
        <v>39.195599752537902</v>
      </c>
      <c r="H650">
        <v>5.3458533394986699E-2</v>
      </c>
      <c r="I650">
        <v>33.659509121149803</v>
      </c>
      <c r="J650">
        <v>827.33945107513102</v>
      </c>
      <c r="K650">
        <v>8.1605646511114305</v>
      </c>
    </row>
    <row r="651" spans="2:11" x14ac:dyDescent="0.25">
      <c r="B651" s="44">
        <v>642</v>
      </c>
      <c r="C651" s="23">
        <v>0.13848083210303533</v>
      </c>
      <c r="D651">
        <v>5.7416350924401005E-2</v>
      </c>
      <c r="E651">
        <v>4102.20798712347</v>
      </c>
      <c r="F651">
        <v>0.97102430967329301</v>
      </c>
      <c r="G651">
        <v>28.976957527414999</v>
      </c>
      <c r="H651">
        <v>4.5396658445941297E-2</v>
      </c>
      <c r="I651">
        <v>21.423474887736301</v>
      </c>
      <c r="J651">
        <v>23.5661124312178</v>
      </c>
      <c r="K651">
        <v>3.2924044194630202</v>
      </c>
    </row>
    <row r="652" spans="2:11" x14ac:dyDescent="0.25">
      <c r="B652" s="44">
        <v>643</v>
      </c>
      <c r="C652" s="23">
        <v>2.5747850983987998E-2</v>
      </c>
      <c r="D652">
        <v>3.8265640407712395E-2</v>
      </c>
      <c r="E652">
        <v>5723.5549826297201</v>
      </c>
      <c r="F652">
        <v>1.6382860434856701</v>
      </c>
      <c r="G652">
        <v>86.013899282192199</v>
      </c>
      <c r="H652">
        <v>8.0492461377514701E-2</v>
      </c>
      <c r="I652">
        <v>26.008772530041501</v>
      </c>
      <c r="J652">
        <v>720.88487214054305</v>
      </c>
      <c r="K652">
        <v>12.4368397067204</v>
      </c>
    </row>
    <row r="653" spans="2:11" x14ac:dyDescent="0.25">
      <c r="B653" s="44">
        <v>644</v>
      </c>
      <c r="C653" s="23">
        <v>0.109346565013138</v>
      </c>
      <c r="D653">
        <v>4.9536547192998499E-2</v>
      </c>
      <c r="E653">
        <v>1846.20813143857</v>
      </c>
      <c r="F653">
        <v>2.35890840332653</v>
      </c>
      <c r="G653">
        <v>30.120681636999901</v>
      </c>
      <c r="H653">
        <v>3.02386099867267E-2</v>
      </c>
      <c r="I653">
        <v>21.856504658654099</v>
      </c>
      <c r="J653">
        <v>660.26088806892596</v>
      </c>
      <c r="K653">
        <v>6.0156434488294703</v>
      </c>
    </row>
    <row r="654" spans="2:11" x14ac:dyDescent="0.25">
      <c r="B654" s="44">
        <v>645</v>
      </c>
      <c r="C654" s="23">
        <v>8.1807544954339326E-2</v>
      </c>
      <c r="D654">
        <v>3.2208346941074703E-2</v>
      </c>
      <c r="E654">
        <v>2416.2022376959198</v>
      </c>
      <c r="F654">
        <v>1.98064663640273</v>
      </c>
      <c r="G654">
        <v>40.478894428666599</v>
      </c>
      <c r="H654">
        <v>1.7139263929225899E-2</v>
      </c>
      <c r="I654">
        <v>55.191364756321398</v>
      </c>
      <c r="J654">
        <v>992.62012286435595</v>
      </c>
      <c r="K654">
        <v>28.2143250402493</v>
      </c>
    </row>
    <row r="655" spans="2:11" x14ac:dyDescent="0.25">
      <c r="B655" s="44">
        <v>646</v>
      </c>
      <c r="C655" s="23">
        <v>8.0719825560490663E-2</v>
      </c>
      <c r="D655">
        <v>5.7984293587746399E-2</v>
      </c>
      <c r="E655">
        <v>531.99588255932701</v>
      </c>
      <c r="F655">
        <v>0.41545090547973401</v>
      </c>
      <c r="G655">
        <v>61.5563490191049</v>
      </c>
      <c r="H655">
        <v>1.83728786038721E-2</v>
      </c>
      <c r="I655">
        <v>36.6954244484062</v>
      </c>
      <c r="J655">
        <v>726.51820292105003</v>
      </c>
      <c r="K655">
        <v>3.40664168518262</v>
      </c>
    </row>
    <row r="656" spans="2:11" x14ac:dyDescent="0.25">
      <c r="B656" s="44">
        <v>647</v>
      </c>
      <c r="C656" s="23">
        <v>4.891185021789686E-2</v>
      </c>
      <c r="D656">
        <v>2.9269715637254803E-2</v>
      </c>
      <c r="E656">
        <v>6258.7089265845998</v>
      </c>
      <c r="F656">
        <v>1.50985731962143</v>
      </c>
      <c r="G656">
        <v>37.338767309495502</v>
      </c>
      <c r="H656">
        <v>2.7245678450149299E-2</v>
      </c>
      <c r="I656">
        <v>38.824004746720902</v>
      </c>
      <c r="J656">
        <v>458.36701359090398</v>
      </c>
      <c r="K656">
        <v>16.430771969565299</v>
      </c>
    </row>
    <row r="657" spans="2:11" x14ac:dyDescent="0.25">
      <c r="B657" s="44">
        <v>648</v>
      </c>
      <c r="C657" s="23">
        <v>7.4941919711723329E-2</v>
      </c>
      <c r="D657">
        <v>5.70863925946338E-2</v>
      </c>
      <c r="E657">
        <v>3408.16061850609</v>
      </c>
      <c r="F657">
        <v>5.5940500166673699</v>
      </c>
      <c r="G657">
        <v>41.427621176539702</v>
      </c>
      <c r="H657">
        <v>7.6411754251018704E-2</v>
      </c>
      <c r="I657">
        <v>23.8895848089056</v>
      </c>
      <c r="J657">
        <v>45.247639696472199</v>
      </c>
      <c r="K657">
        <v>10.6605974077517</v>
      </c>
    </row>
    <row r="658" spans="2:11" x14ac:dyDescent="0.25">
      <c r="B658" s="44">
        <v>649</v>
      </c>
      <c r="C658" s="23">
        <v>0.10872206242001799</v>
      </c>
      <c r="D658">
        <v>7.4692031769554107E-2</v>
      </c>
      <c r="E658">
        <v>2604.1897138119102</v>
      </c>
      <c r="F658">
        <v>1.35293696366292</v>
      </c>
      <c r="G658">
        <v>71.350769911714593</v>
      </c>
      <c r="H658">
        <v>6.8574478648123299E-2</v>
      </c>
      <c r="I658">
        <v>62.530397683840299</v>
      </c>
      <c r="J658">
        <v>740.12679959023603</v>
      </c>
      <c r="K658">
        <v>3.6455714683311999</v>
      </c>
    </row>
    <row r="659" spans="2:11" x14ac:dyDescent="0.25">
      <c r="B659" s="44">
        <v>650</v>
      </c>
      <c r="C659" s="23">
        <v>7.9179891977984002E-2</v>
      </c>
      <c r="D659">
        <v>3.1514810397856197E-2</v>
      </c>
      <c r="E659">
        <v>5111.2870524454902</v>
      </c>
      <c r="F659">
        <v>1.73276335116139</v>
      </c>
      <c r="G659">
        <v>40.983285737294601</v>
      </c>
      <c r="H659">
        <v>7.2607373666275302E-2</v>
      </c>
      <c r="I659">
        <v>44.700429988066901</v>
      </c>
      <c r="J659">
        <v>974.79030944239798</v>
      </c>
      <c r="K659">
        <v>3.5438417237020898</v>
      </c>
    </row>
    <row r="660" spans="2:11" x14ac:dyDescent="0.25">
      <c r="B660" s="44">
        <v>651</v>
      </c>
      <c r="C660" s="23">
        <v>9.9568784307428659E-2</v>
      </c>
      <c r="D660">
        <v>6.7834276114059802E-2</v>
      </c>
      <c r="E660">
        <v>4528.1908816090499</v>
      </c>
      <c r="F660">
        <v>0.25796625133793399</v>
      </c>
      <c r="G660">
        <v>36.160064288507201</v>
      </c>
      <c r="H660">
        <v>5.4052649102300003E-2</v>
      </c>
      <c r="I660">
        <v>18.7712098669884</v>
      </c>
      <c r="J660">
        <v>588.57672189529501</v>
      </c>
      <c r="K660">
        <v>17.951078473335699</v>
      </c>
    </row>
    <row r="661" spans="2:11" x14ac:dyDescent="0.25">
      <c r="B661" s="44">
        <v>652</v>
      </c>
      <c r="C661" s="23">
        <v>7.8761556425016671E-2</v>
      </c>
      <c r="D661">
        <v>8.7626948586506298E-2</v>
      </c>
      <c r="E661">
        <v>2574.7820834365898</v>
      </c>
      <c r="F661">
        <v>0.94569466779708</v>
      </c>
      <c r="G661">
        <v>38.9009555560216</v>
      </c>
      <c r="H661">
        <v>0.14360885636318699</v>
      </c>
      <c r="I661">
        <v>34.4815596743003</v>
      </c>
      <c r="J661">
        <v>1581.44212744525</v>
      </c>
      <c r="K661">
        <v>25.0586782817835</v>
      </c>
    </row>
    <row r="662" spans="2:11" x14ac:dyDescent="0.25">
      <c r="B662" s="44">
        <v>653</v>
      </c>
      <c r="C662" s="23">
        <v>0.12889595053149</v>
      </c>
      <c r="D662">
        <v>5.5710686724366E-2</v>
      </c>
      <c r="E662">
        <v>3195.6792753763498</v>
      </c>
      <c r="F662">
        <v>1.8679347208363599</v>
      </c>
      <c r="G662">
        <v>53.768079894496701</v>
      </c>
      <c r="H662">
        <v>2.2757046669226701E-2</v>
      </c>
      <c r="I662">
        <v>43.397448958568901</v>
      </c>
      <c r="J662">
        <v>109.724767902815</v>
      </c>
      <c r="K662">
        <v>32.067145793776596</v>
      </c>
    </row>
    <row r="663" spans="2:11" x14ac:dyDescent="0.25">
      <c r="B663" s="44">
        <v>654</v>
      </c>
      <c r="C663" s="23">
        <v>0.14701194595306666</v>
      </c>
      <c r="D663">
        <v>5.7169513742168498E-2</v>
      </c>
      <c r="E663">
        <v>972.71985923918999</v>
      </c>
      <c r="F663">
        <v>1.30588256378109</v>
      </c>
      <c r="G663">
        <v>70.748500832371704</v>
      </c>
      <c r="H663">
        <v>8.1677840175754704E-2</v>
      </c>
      <c r="I663">
        <v>30.221626251678501</v>
      </c>
      <c r="J663">
        <v>33.595956262290997</v>
      </c>
      <c r="K663">
        <v>23.194293168735602</v>
      </c>
    </row>
    <row r="664" spans="2:11" x14ac:dyDescent="0.25">
      <c r="B664" s="44">
        <v>655</v>
      </c>
      <c r="C664" s="23">
        <v>0.10143557545496734</v>
      </c>
      <c r="D664">
        <v>6.0841235993534498E-2</v>
      </c>
      <c r="E664">
        <v>4010.1265853218201</v>
      </c>
      <c r="F664">
        <v>1.0909441007085601</v>
      </c>
      <c r="G664">
        <v>34.854797886788702</v>
      </c>
      <c r="H664">
        <v>9.2206199981099995E-2</v>
      </c>
      <c r="I664">
        <v>32.581087772568303</v>
      </c>
      <c r="J664">
        <v>872.26238207467497</v>
      </c>
      <c r="K664">
        <v>21.102925667254901</v>
      </c>
    </row>
    <row r="665" spans="2:11" x14ac:dyDescent="0.25">
      <c r="B665" s="44">
        <v>656</v>
      </c>
      <c r="C665" s="23">
        <v>3.6477657527482193E-2</v>
      </c>
      <c r="D665">
        <v>4.5396564745572597E-2</v>
      </c>
      <c r="E665">
        <v>5014.0919664899802</v>
      </c>
      <c r="F665">
        <v>1.0698412671286099</v>
      </c>
      <c r="G665">
        <v>39.939619694824799</v>
      </c>
      <c r="H665">
        <v>1.6781094419386099E-2</v>
      </c>
      <c r="I665">
        <v>30.422060263028701</v>
      </c>
      <c r="J665">
        <v>1346.9375858981</v>
      </c>
      <c r="K665">
        <v>10.407682156068599</v>
      </c>
    </row>
    <row r="666" spans="2:11" x14ac:dyDescent="0.25">
      <c r="B666" s="44">
        <v>657</v>
      </c>
      <c r="C666" s="23">
        <v>0.16900159904354664</v>
      </c>
      <c r="D666">
        <v>4.9581141888664103E-2</v>
      </c>
      <c r="E666">
        <v>461.04449534828098</v>
      </c>
      <c r="F666">
        <v>1.4573199579312699</v>
      </c>
      <c r="G666">
        <v>60.347998094846197</v>
      </c>
      <c r="H666">
        <v>4.1590870266949298E-2</v>
      </c>
      <c r="I666">
        <v>30.212723629853301</v>
      </c>
      <c r="J666">
        <v>191.405416011087</v>
      </c>
      <c r="K666">
        <v>1.47067455649821</v>
      </c>
    </row>
    <row r="667" spans="2:11" x14ac:dyDescent="0.25">
      <c r="B667" s="44">
        <v>658</v>
      </c>
      <c r="C667" s="23">
        <v>4.8331567869911135E-2</v>
      </c>
      <c r="D667">
        <v>4.2027310919850201E-2</v>
      </c>
      <c r="E667">
        <v>6319.0405201090298</v>
      </c>
      <c r="F667">
        <v>1.46004433344361</v>
      </c>
      <c r="G667">
        <v>49.314253013809299</v>
      </c>
      <c r="H667">
        <v>3.2191532881883998E-2</v>
      </c>
      <c r="I667">
        <v>34.116298092683003</v>
      </c>
      <c r="J667">
        <v>1032.94320902401</v>
      </c>
      <c r="K667">
        <v>15.1178118270093</v>
      </c>
    </row>
    <row r="668" spans="2:11" x14ac:dyDescent="0.25">
      <c r="B668" s="44">
        <v>659</v>
      </c>
      <c r="C668" s="23">
        <v>5.9195290768675531E-2</v>
      </c>
      <c r="D668">
        <v>3.9005898266691201E-2</v>
      </c>
      <c r="E668">
        <v>1867.11881817527</v>
      </c>
      <c r="F668">
        <v>1.0050517793820499</v>
      </c>
      <c r="G668">
        <v>47.440037971812799</v>
      </c>
      <c r="H668">
        <v>3.0154450646970699E-2</v>
      </c>
      <c r="I668">
        <v>41.983428100285401</v>
      </c>
      <c r="J668">
        <v>116.64037146308399</v>
      </c>
      <c r="K668">
        <v>21.6780652515789</v>
      </c>
    </row>
    <row r="669" spans="2:11" x14ac:dyDescent="0.25">
      <c r="B669" s="44">
        <v>660</v>
      </c>
      <c r="C669" s="23">
        <v>2.5252623088465799E-2</v>
      </c>
      <c r="D669">
        <v>4.8515031955611403E-2</v>
      </c>
      <c r="E669">
        <v>4964.85254073535</v>
      </c>
      <c r="F669">
        <v>0.99729720819222301</v>
      </c>
      <c r="G669">
        <v>57.525265426993698</v>
      </c>
      <c r="H669">
        <v>0.15302628929215101</v>
      </c>
      <c r="I669">
        <v>39.129365649387303</v>
      </c>
      <c r="J669">
        <v>472.677890890387</v>
      </c>
      <c r="K669">
        <v>8.0159986126974001</v>
      </c>
    </row>
    <row r="670" spans="2:11" x14ac:dyDescent="0.25">
      <c r="B670" s="44">
        <v>661</v>
      </c>
      <c r="C670" s="23">
        <v>8.9638237932537335E-2</v>
      </c>
      <c r="D670">
        <v>6.2547964729979699E-2</v>
      </c>
      <c r="E670">
        <v>6359.5064273702701</v>
      </c>
      <c r="F670">
        <v>0.96650324326574</v>
      </c>
      <c r="G670">
        <v>64.372468201090896</v>
      </c>
      <c r="H670">
        <v>5.8670261446805302E-2</v>
      </c>
      <c r="I670">
        <v>19.5109615232784</v>
      </c>
      <c r="J670">
        <v>954.16249133909196</v>
      </c>
      <c r="K670">
        <v>10.5143137625866</v>
      </c>
    </row>
    <row r="671" spans="2:11" x14ac:dyDescent="0.25">
      <c r="B671" s="44">
        <v>662</v>
      </c>
      <c r="C671" s="23">
        <v>5.0591340351174664E-2</v>
      </c>
      <c r="D671">
        <v>0.11161709876558901</v>
      </c>
      <c r="E671">
        <v>1067.91441148691</v>
      </c>
      <c r="F671">
        <v>1.1639575958425501</v>
      </c>
      <c r="G671">
        <v>81.760447491219395</v>
      </c>
      <c r="H671">
        <v>9.7455412048466694E-2</v>
      </c>
      <c r="I671">
        <v>43.5732254183783</v>
      </c>
      <c r="J671">
        <v>1353.3066254677501</v>
      </c>
      <c r="K671">
        <v>20.224034455131399</v>
      </c>
    </row>
    <row r="672" spans="2:11" x14ac:dyDescent="0.25">
      <c r="B672" s="44">
        <v>663</v>
      </c>
      <c r="C672" s="23">
        <v>5.9724425928533331E-2</v>
      </c>
      <c r="D672">
        <v>3.8973298417905498E-2</v>
      </c>
      <c r="E672">
        <v>837.59577232118295</v>
      </c>
      <c r="F672">
        <v>1.77874617077007</v>
      </c>
      <c r="G672">
        <v>70.263478275529593</v>
      </c>
      <c r="H672">
        <v>6.6791393005384003E-2</v>
      </c>
      <c r="I672">
        <v>39.018464676453398</v>
      </c>
      <c r="J672">
        <v>819.98579122879698</v>
      </c>
      <c r="K672">
        <v>6.9219500516352799</v>
      </c>
    </row>
    <row r="673" spans="2:11" x14ac:dyDescent="0.25">
      <c r="B673" s="44">
        <v>664</v>
      </c>
      <c r="C673" s="23">
        <v>0.12672734758023999</v>
      </c>
      <c r="D673">
        <v>2.7929933066956899E-2</v>
      </c>
      <c r="E673">
        <v>2601.1569746271098</v>
      </c>
      <c r="F673">
        <v>2.7878830483847099</v>
      </c>
      <c r="G673">
        <v>40.229886183413299</v>
      </c>
      <c r="H673">
        <v>8.0616151055626695E-2</v>
      </c>
      <c r="I673">
        <v>30.713540628405202</v>
      </c>
      <c r="J673">
        <v>30.650936323203101</v>
      </c>
      <c r="K673">
        <v>33.963935010013401</v>
      </c>
    </row>
    <row r="674" spans="2:11" x14ac:dyDescent="0.25">
      <c r="B674" s="44">
        <v>665</v>
      </c>
      <c r="C674" s="23">
        <v>0.12097009054808866</v>
      </c>
      <c r="D674">
        <v>5.1164582123688296E-2</v>
      </c>
      <c r="E674">
        <v>3595.94977665327</v>
      </c>
      <c r="F674">
        <v>0.78358134316667705</v>
      </c>
      <c r="G674">
        <v>40.347975569624097</v>
      </c>
      <c r="H674">
        <v>5.7990315386933299E-2</v>
      </c>
      <c r="I674">
        <v>22.094580534628999</v>
      </c>
      <c r="J674">
        <v>50.045589186706302</v>
      </c>
      <c r="K674">
        <v>10.2272172050029</v>
      </c>
    </row>
    <row r="675" spans="2:11" x14ac:dyDescent="0.25">
      <c r="B675" s="44">
        <v>666</v>
      </c>
      <c r="C675" s="23">
        <v>8.4987366499038E-2</v>
      </c>
      <c r="D675">
        <v>6.21858278207814E-2</v>
      </c>
      <c r="E675">
        <v>1410.4672414143599</v>
      </c>
      <c r="F675">
        <v>1.91273983466549</v>
      </c>
      <c r="G675">
        <v>66.384578136941698</v>
      </c>
      <c r="H675">
        <v>6.0912066635709299E-2</v>
      </c>
      <c r="I675">
        <v>38.324616305405101</v>
      </c>
      <c r="J675">
        <v>293.57600698209598</v>
      </c>
      <c r="K675">
        <v>27.983967674412199</v>
      </c>
    </row>
    <row r="676" spans="2:11" x14ac:dyDescent="0.25">
      <c r="B676" s="44">
        <v>667</v>
      </c>
      <c r="C676" s="23">
        <v>6.7797154661505987E-2</v>
      </c>
      <c r="D676">
        <v>4.9264637325432299E-2</v>
      </c>
      <c r="E676">
        <v>3421.1085656484402</v>
      </c>
      <c r="F676">
        <v>1.5013508909528399</v>
      </c>
      <c r="G676">
        <v>24.551749022358099</v>
      </c>
      <c r="H676">
        <v>7.50106655734133E-3</v>
      </c>
      <c r="I676">
        <v>29.307129227766598</v>
      </c>
      <c r="J676">
        <v>969.57785066623296</v>
      </c>
      <c r="K676">
        <v>26.8116558479399</v>
      </c>
    </row>
    <row r="677" spans="2:11" x14ac:dyDescent="0.25">
      <c r="B677" s="44">
        <v>668</v>
      </c>
      <c r="C677" s="23">
        <v>9.5889811925333329E-2</v>
      </c>
      <c r="D677">
        <v>2.9479579676958002E-2</v>
      </c>
      <c r="E677">
        <v>5638.9597125955297</v>
      </c>
      <c r="F677">
        <v>1.6932862901514001</v>
      </c>
      <c r="G677">
        <v>46.648837858824599</v>
      </c>
      <c r="H677">
        <v>0.17404303270595101</v>
      </c>
      <c r="I677">
        <v>35.756862393017101</v>
      </c>
      <c r="J677">
        <v>226.60980417797799</v>
      </c>
      <c r="K677">
        <v>21.5608413940882</v>
      </c>
    </row>
    <row r="678" spans="2:11" x14ac:dyDescent="0.25">
      <c r="B678" s="44">
        <v>669</v>
      </c>
      <c r="C678" s="23">
        <v>4.77156367425422E-2</v>
      </c>
      <c r="D678">
        <v>7.0998519193153198E-2</v>
      </c>
      <c r="E678">
        <v>3457.5638504359399</v>
      </c>
      <c r="F678">
        <v>0.767706740094528</v>
      </c>
      <c r="G678">
        <v>41.266982907035299</v>
      </c>
      <c r="H678">
        <v>1.71739191093109E-2</v>
      </c>
      <c r="I678">
        <v>20.0833670267474</v>
      </c>
      <c r="J678">
        <v>128.941683658611</v>
      </c>
      <c r="K678">
        <v>15.2572967767119</v>
      </c>
    </row>
    <row r="679" spans="2:11" x14ac:dyDescent="0.25">
      <c r="B679" s="44">
        <v>670</v>
      </c>
      <c r="C679" s="23">
        <v>0.19897093766715401</v>
      </c>
      <c r="D679">
        <v>6.5562027106113502E-2</v>
      </c>
      <c r="E679">
        <v>3296.5021783677998</v>
      </c>
      <c r="F679">
        <v>1.0266674342592601</v>
      </c>
      <c r="G679">
        <v>60.089472466534097</v>
      </c>
      <c r="H679">
        <v>6.8738850805746696E-2</v>
      </c>
      <c r="I679">
        <v>36.761860671935601</v>
      </c>
      <c r="J679">
        <v>620.16838428694302</v>
      </c>
      <c r="K679">
        <v>3.76778058301581</v>
      </c>
    </row>
    <row r="680" spans="2:11" x14ac:dyDescent="0.25">
      <c r="B680" s="44">
        <v>671</v>
      </c>
      <c r="C680" s="23">
        <v>0.17438107541446268</v>
      </c>
      <c r="D680">
        <v>0.10088072270538299</v>
      </c>
      <c r="E680">
        <v>1054.0230917368799</v>
      </c>
      <c r="F680">
        <v>3.1521721667572198</v>
      </c>
      <c r="G680">
        <v>58.497135075455397</v>
      </c>
      <c r="H680">
        <v>8.7297514934956702E-2</v>
      </c>
      <c r="I680">
        <v>24.6402131923358</v>
      </c>
      <c r="J680">
        <v>319.92043043673402</v>
      </c>
      <c r="K680">
        <v>13.025030021773899</v>
      </c>
    </row>
    <row r="681" spans="2:11" x14ac:dyDescent="0.25">
      <c r="B681" s="44">
        <v>672</v>
      </c>
      <c r="C681" s="23">
        <v>6.6567410170207994E-2</v>
      </c>
      <c r="D681">
        <v>4.96297452354671E-2</v>
      </c>
      <c r="E681">
        <v>3501.24970766359</v>
      </c>
      <c r="F681">
        <v>1.7502256333394599</v>
      </c>
      <c r="G681">
        <v>60.757838651786898</v>
      </c>
      <c r="H681">
        <v>5.4607339882463302E-2</v>
      </c>
      <c r="I681">
        <v>12.7271033265224</v>
      </c>
      <c r="J681">
        <v>1310.69922418687</v>
      </c>
      <c r="K681">
        <v>9.9220590168525291</v>
      </c>
    </row>
    <row r="682" spans="2:11" x14ac:dyDescent="0.25">
      <c r="B682" s="44">
        <v>673</v>
      </c>
      <c r="C682" s="23">
        <v>5.155238568910446E-2</v>
      </c>
      <c r="D682">
        <v>5.74151239007877E-2</v>
      </c>
      <c r="E682">
        <v>4489.8574580905197</v>
      </c>
      <c r="F682">
        <v>1.1607406869022501</v>
      </c>
      <c r="G682">
        <v>58.413179799048997</v>
      </c>
      <c r="H682">
        <v>6.4488974518899303E-2</v>
      </c>
      <c r="I682">
        <v>43.070128400610301</v>
      </c>
      <c r="J682">
        <v>1506.56447202596</v>
      </c>
      <c r="K682">
        <v>15.5767223798251</v>
      </c>
    </row>
    <row r="683" spans="2:11" x14ac:dyDescent="0.25">
      <c r="B683" s="44">
        <v>674</v>
      </c>
      <c r="C683" s="23">
        <v>9.8918010688455321E-2</v>
      </c>
      <c r="D683">
        <v>0.10333250239649</v>
      </c>
      <c r="E683">
        <v>757.68344956003</v>
      </c>
      <c r="F683">
        <v>1.8052996342874299</v>
      </c>
      <c r="G683">
        <v>55.693272406905002</v>
      </c>
      <c r="H683">
        <v>4.5553188481675999E-2</v>
      </c>
      <c r="I683">
        <v>48.3140343165757</v>
      </c>
      <c r="J683">
        <v>1695.2845733286999</v>
      </c>
      <c r="K683">
        <v>6.0987716162219696</v>
      </c>
    </row>
    <row r="684" spans="2:11" x14ac:dyDescent="0.25">
      <c r="B684" s="44">
        <v>675</v>
      </c>
      <c r="C684" s="23">
        <v>0.10909632420609799</v>
      </c>
      <c r="D684">
        <v>4.2555007651345005E-2</v>
      </c>
      <c r="E684">
        <v>3092.6366000042799</v>
      </c>
      <c r="F684">
        <v>2.37531706308053</v>
      </c>
      <c r="G684">
        <v>47.513139395767098</v>
      </c>
      <c r="H684">
        <v>3.2660732247883302E-2</v>
      </c>
      <c r="I684">
        <v>25.243872039613301</v>
      </c>
      <c r="J684">
        <v>212.766673919402</v>
      </c>
      <c r="K684">
        <v>3.3264149700651302</v>
      </c>
    </row>
    <row r="685" spans="2:11" x14ac:dyDescent="0.25">
      <c r="B685" s="44">
        <v>676</v>
      </c>
      <c r="C685" s="23">
        <v>7.9125263101895327E-2</v>
      </c>
      <c r="D685">
        <v>4.2054996826542602E-2</v>
      </c>
      <c r="E685">
        <v>4826.1364417124296</v>
      </c>
      <c r="F685">
        <v>1.8751573234463199</v>
      </c>
      <c r="G685">
        <v>85.100705705910798</v>
      </c>
      <c r="H685">
        <v>3.5471329385856003E-2</v>
      </c>
      <c r="I685">
        <v>18.4982338361243</v>
      </c>
      <c r="J685">
        <v>786.65790875882396</v>
      </c>
      <c r="K685">
        <v>12.719434495362201</v>
      </c>
    </row>
    <row r="686" spans="2:11" x14ac:dyDescent="0.25">
      <c r="B686" s="44">
        <v>677</v>
      </c>
      <c r="C686" s="23">
        <v>0.10746126949660467</v>
      </c>
      <c r="D686">
        <v>6.5805234440517002E-2</v>
      </c>
      <c r="E686">
        <v>8086.5575140690498</v>
      </c>
      <c r="F686">
        <v>1.1080616086677</v>
      </c>
      <c r="G686">
        <v>37.768212175635298</v>
      </c>
      <c r="H686">
        <v>0.101905293409867</v>
      </c>
      <c r="I686">
        <v>22.371549017443801</v>
      </c>
      <c r="J686">
        <v>2525.40836470366</v>
      </c>
      <c r="K686">
        <v>14.463167990644299</v>
      </c>
    </row>
    <row r="687" spans="2:11" x14ac:dyDescent="0.25">
      <c r="B687" s="44">
        <v>678</v>
      </c>
      <c r="C687" s="23">
        <v>0.13213519420477265</v>
      </c>
      <c r="D687">
        <v>6.1018172793788898E-2</v>
      </c>
      <c r="E687">
        <v>5406.0794587616101</v>
      </c>
      <c r="F687">
        <v>0.786875877223008</v>
      </c>
      <c r="G687">
        <v>43.947464981228698</v>
      </c>
      <c r="H687">
        <v>3.7949188333719998E-2</v>
      </c>
      <c r="I687">
        <v>31.4773347558795</v>
      </c>
      <c r="J687">
        <v>66.583578620056002</v>
      </c>
      <c r="K687">
        <v>18.874830064858202</v>
      </c>
    </row>
    <row r="688" spans="2:11" x14ac:dyDescent="0.25">
      <c r="B688" s="44">
        <v>679</v>
      </c>
      <c r="C688" s="23">
        <v>7.8914016068607998E-2</v>
      </c>
      <c r="D688">
        <v>3.2961196847644501E-2</v>
      </c>
      <c r="E688">
        <v>3962.7286586857299</v>
      </c>
      <c r="F688">
        <v>0.49566230028691199</v>
      </c>
      <c r="G688">
        <v>24.394938855215599</v>
      </c>
      <c r="H688">
        <v>3.10903198325507E-2</v>
      </c>
      <c r="I688">
        <v>26.445153292580901</v>
      </c>
      <c r="J688">
        <v>1317.82774649968</v>
      </c>
      <c r="K688">
        <v>5.9367204285232598</v>
      </c>
    </row>
    <row r="689" spans="2:11" x14ac:dyDescent="0.25">
      <c r="B689" s="44">
        <v>680</v>
      </c>
      <c r="C689" s="23">
        <v>4.6181191674360862E-2</v>
      </c>
      <c r="D689">
        <v>4.7044674965574601E-2</v>
      </c>
      <c r="E689">
        <v>6081.8609599321098</v>
      </c>
      <c r="F689">
        <v>0.99075174259421706</v>
      </c>
      <c r="G689">
        <v>58.959839324396</v>
      </c>
      <c r="H689">
        <v>3.8787024069664E-2</v>
      </c>
      <c r="I689">
        <v>27.535790448489699</v>
      </c>
      <c r="J689">
        <v>1062.0366790194701</v>
      </c>
      <c r="K689">
        <v>3.4303578648117199</v>
      </c>
    </row>
    <row r="690" spans="2:11" x14ac:dyDescent="0.25">
      <c r="B690" s="44">
        <v>681</v>
      </c>
      <c r="C690" s="23">
        <v>7.8488464935651328E-2</v>
      </c>
      <c r="D690">
        <v>4.8907574392489203E-2</v>
      </c>
      <c r="E690">
        <v>1979.3547810165901</v>
      </c>
      <c r="F690">
        <v>0.62944579308385795</v>
      </c>
      <c r="G690">
        <v>39.913243532162198</v>
      </c>
      <c r="H690">
        <v>6.9143715033696707E-2</v>
      </c>
      <c r="I690">
        <v>44.944754624074903</v>
      </c>
      <c r="J690">
        <v>1540.4851154722401</v>
      </c>
      <c r="K690">
        <v>21.356011362522601</v>
      </c>
    </row>
    <row r="691" spans="2:11" x14ac:dyDescent="0.25">
      <c r="B691" s="44">
        <v>682</v>
      </c>
      <c r="C691" s="23">
        <v>5.4275511664118661E-2</v>
      </c>
      <c r="D691">
        <v>6.8816708975433599E-2</v>
      </c>
      <c r="E691">
        <v>3995.6116652535302</v>
      </c>
      <c r="F691">
        <v>0.93886842950177996</v>
      </c>
      <c r="G691">
        <v>45.837294801448401</v>
      </c>
      <c r="H691">
        <v>0.18226038449628701</v>
      </c>
      <c r="I691">
        <v>18.567951730440502</v>
      </c>
      <c r="J691">
        <v>590.95261941650904</v>
      </c>
      <c r="K691">
        <v>9.3118032523613703</v>
      </c>
    </row>
    <row r="692" spans="2:11" x14ac:dyDescent="0.25">
      <c r="B692" s="44">
        <v>683</v>
      </c>
      <c r="C692" s="23">
        <v>0.10300275950827399</v>
      </c>
      <c r="D692">
        <v>2.76016182067414E-2</v>
      </c>
      <c r="E692">
        <v>6004.5550892976298</v>
      </c>
      <c r="F692">
        <v>1.7148909345505301</v>
      </c>
      <c r="G692">
        <v>45.5133840065252</v>
      </c>
      <c r="H692">
        <v>4.0668697977565997E-2</v>
      </c>
      <c r="I692">
        <v>49.833188118320997</v>
      </c>
      <c r="J692">
        <v>1412.79945039371</v>
      </c>
      <c r="K692">
        <v>5.7544802456325996</v>
      </c>
    </row>
    <row r="693" spans="2:11" x14ac:dyDescent="0.25">
      <c r="B693" s="44">
        <v>684</v>
      </c>
      <c r="C693" s="23">
        <v>0.18633428001458599</v>
      </c>
      <c r="D693">
        <v>6.9616001310965403E-2</v>
      </c>
      <c r="E693">
        <v>1965.43054219491</v>
      </c>
      <c r="F693">
        <v>4.5352952313063302</v>
      </c>
      <c r="G693">
        <v>35.452610881041402</v>
      </c>
      <c r="H693">
        <v>2.6897618936185301E-2</v>
      </c>
      <c r="I693">
        <v>34.855364891573899</v>
      </c>
      <c r="J693">
        <v>356.33103174635499</v>
      </c>
      <c r="K693">
        <v>19.6424953971765</v>
      </c>
    </row>
    <row r="694" spans="2:11" x14ac:dyDescent="0.25">
      <c r="B694" s="44">
        <v>685</v>
      </c>
      <c r="C694" s="23">
        <v>0.14026830420604799</v>
      </c>
      <c r="D694">
        <v>0.115517535468771</v>
      </c>
      <c r="E694">
        <v>4944.0811486881703</v>
      </c>
      <c r="F694">
        <v>1.2809713447459801</v>
      </c>
      <c r="G694">
        <v>41.689466419772103</v>
      </c>
      <c r="H694">
        <v>5.4911811080379999E-2</v>
      </c>
      <c r="I694">
        <v>31.292993893394002</v>
      </c>
      <c r="J694">
        <v>331.23850592206401</v>
      </c>
      <c r="K694">
        <v>14.2952516782383</v>
      </c>
    </row>
    <row r="695" spans="2:11" x14ac:dyDescent="0.25">
      <c r="B695" s="44">
        <v>686</v>
      </c>
      <c r="C695" s="23">
        <v>0.133617980293678</v>
      </c>
      <c r="D695">
        <v>5.9964409326081401E-2</v>
      </c>
      <c r="E695">
        <v>4684.87438744668</v>
      </c>
      <c r="F695">
        <v>1.83448070423164</v>
      </c>
      <c r="G695">
        <v>76.919864488590704</v>
      </c>
      <c r="H695">
        <v>3.6261906230535997E-2</v>
      </c>
      <c r="I695">
        <v>29.045659207703</v>
      </c>
      <c r="J695">
        <v>158.89599652416399</v>
      </c>
      <c r="K695">
        <v>0.51430892001543904</v>
      </c>
    </row>
    <row r="696" spans="2:11" x14ac:dyDescent="0.25">
      <c r="B696" s="44">
        <v>687</v>
      </c>
      <c r="C696" s="23">
        <v>0.16037557625896398</v>
      </c>
      <c r="D696">
        <v>5.89004115089799E-2</v>
      </c>
      <c r="E696">
        <v>2161.9406254989099</v>
      </c>
      <c r="F696">
        <v>1.2295962073289399</v>
      </c>
      <c r="G696">
        <v>83.256789358195206</v>
      </c>
      <c r="H696">
        <v>6.8634780381871999E-2</v>
      </c>
      <c r="I696">
        <v>33.312126286380497</v>
      </c>
      <c r="J696">
        <v>164.09975981541399</v>
      </c>
      <c r="K696">
        <v>8.2242229010522507</v>
      </c>
    </row>
    <row r="697" spans="2:11" x14ac:dyDescent="0.25">
      <c r="B697" s="44">
        <v>688</v>
      </c>
      <c r="C697" s="23">
        <v>6.4769369818755529E-2</v>
      </c>
      <c r="D697">
        <v>5.0252906193685498E-2</v>
      </c>
      <c r="E697">
        <v>6246.2896298401101</v>
      </c>
      <c r="F697">
        <v>0.95340560554343301</v>
      </c>
      <c r="G697">
        <v>36.882774736475199</v>
      </c>
      <c r="H697">
        <v>2.29484565030687E-2</v>
      </c>
      <c r="I697">
        <v>26.418669711815902</v>
      </c>
      <c r="J697">
        <v>378.77804157718401</v>
      </c>
      <c r="K697">
        <v>18.4473158412261</v>
      </c>
    </row>
    <row r="698" spans="2:11" x14ac:dyDescent="0.25">
      <c r="B698" s="44">
        <v>689</v>
      </c>
      <c r="C698" s="23">
        <v>0.13154470230228732</v>
      </c>
      <c r="D698">
        <v>6.1834373790402207E-2</v>
      </c>
      <c r="E698">
        <v>5306.2697374894897</v>
      </c>
      <c r="F698">
        <v>4.3817443502261302</v>
      </c>
      <c r="G698">
        <v>50.226658703001803</v>
      </c>
      <c r="H698">
        <v>8.7654794290038696E-2</v>
      </c>
      <c r="I698">
        <v>31.4001246316517</v>
      </c>
      <c r="J698">
        <v>768.73369967262101</v>
      </c>
      <c r="K698">
        <v>21.4739020407171</v>
      </c>
    </row>
    <row r="699" spans="2:11" x14ac:dyDescent="0.25">
      <c r="B699" s="44">
        <v>690</v>
      </c>
      <c r="C699" s="23">
        <v>9.0070423647637982E-2</v>
      </c>
      <c r="D699">
        <v>9.8107252993425709E-2</v>
      </c>
      <c r="E699">
        <v>2218.2233032310701</v>
      </c>
      <c r="F699">
        <v>0.61746518063521805</v>
      </c>
      <c r="G699">
        <v>59.748708824844897</v>
      </c>
      <c r="H699">
        <v>5.7396337342997303E-2</v>
      </c>
      <c r="I699">
        <v>39.223985716679898</v>
      </c>
      <c r="J699">
        <v>1208.7065626518799</v>
      </c>
      <c r="K699">
        <v>35.577401653883101</v>
      </c>
    </row>
    <row r="700" spans="2:11" x14ac:dyDescent="0.25">
      <c r="B700" s="44">
        <v>691</v>
      </c>
      <c r="C700" s="23">
        <v>3.4775387920374663E-2</v>
      </c>
      <c r="D700">
        <v>7.0064757678385006E-2</v>
      </c>
      <c r="E700">
        <v>2692.4533974859801</v>
      </c>
      <c r="F700">
        <v>3.87096921441288</v>
      </c>
      <c r="G700">
        <v>68.269491453010701</v>
      </c>
      <c r="H700">
        <v>8.9750989188015995E-2</v>
      </c>
      <c r="I700">
        <v>41.3412588016418</v>
      </c>
      <c r="J700">
        <v>776.30772545610398</v>
      </c>
      <c r="K700">
        <v>23.444569893213998</v>
      </c>
    </row>
    <row r="701" spans="2:11" x14ac:dyDescent="0.25">
      <c r="B701" s="44">
        <v>692</v>
      </c>
      <c r="C701" s="23">
        <v>0.114166509655378</v>
      </c>
      <c r="D701">
        <v>3.5648461013939606E-2</v>
      </c>
      <c r="E701">
        <v>676.55985494620904</v>
      </c>
      <c r="F701">
        <v>1.9321720135106399</v>
      </c>
      <c r="G701">
        <v>57.728048265539698</v>
      </c>
      <c r="H701">
        <v>6.0695418663417301E-2</v>
      </c>
      <c r="I701">
        <v>49.270988654963297</v>
      </c>
      <c r="J701">
        <v>1343.64617193498</v>
      </c>
      <c r="K701">
        <v>16.832284487964301</v>
      </c>
    </row>
    <row r="702" spans="2:11" x14ac:dyDescent="0.25">
      <c r="B702" s="44">
        <v>693</v>
      </c>
      <c r="C702" s="23">
        <v>6.9308381776944664E-2</v>
      </c>
      <c r="D702">
        <v>4.89846916264879E-2</v>
      </c>
      <c r="E702">
        <v>1565.7485567869101</v>
      </c>
      <c r="F702">
        <v>1.7893824123564099</v>
      </c>
      <c r="G702">
        <v>83.313002731767995</v>
      </c>
      <c r="H702">
        <v>1.2280475088125299E-2</v>
      </c>
      <c r="I702">
        <v>28.367950308396502</v>
      </c>
      <c r="J702">
        <v>1973.7480955327501</v>
      </c>
      <c r="K702">
        <v>10.077599035282701</v>
      </c>
    </row>
    <row r="703" spans="2:11" x14ac:dyDescent="0.25">
      <c r="B703" s="44">
        <v>694</v>
      </c>
      <c r="C703" s="23">
        <v>5.1453377804947999E-2</v>
      </c>
      <c r="D703">
        <v>3.8104512394868603E-2</v>
      </c>
      <c r="E703">
        <v>6133.6312054623004</v>
      </c>
      <c r="F703">
        <v>1.21685353609372</v>
      </c>
      <c r="G703">
        <v>27.462308163627899</v>
      </c>
      <c r="H703">
        <v>0.11805452563506701</v>
      </c>
      <c r="I703">
        <v>35.905166562733697</v>
      </c>
      <c r="J703">
        <v>874.99494310949297</v>
      </c>
      <c r="K703">
        <v>8.4759959167372596</v>
      </c>
    </row>
    <row r="704" spans="2:11" x14ac:dyDescent="0.25">
      <c r="B704" s="44">
        <v>695</v>
      </c>
      <c r="C704" s="23">
        <v>8.7406770496303993E-2</v>
      </c>
      <c r="D704">
        <v>0.13305836745181301</v>
      </c>
      <c r="E704">
        <v>3425.9814090524101</v>
      </c>
      <c r="F704">
        <v>8.7520984515757991</v>
      </c>
      <c r="G704">
        <v>44.710062362070097</v>
      </c>
      <c r="H704">
        <v>4.6940318483732001E-2</v>
      </c>
      <c r="I704">
        <v>30.297029677061101</v>
      </c>
      <c r="J704">
        <v>303.88609179265598</v>
      </c>
      <c r="K704">
        <v>20.079288379392899</v>
      </c>
    </row>
    <row r="705" spans="2:11" x14ac:dyDescent="0.25">
      <c r="B705" s="44">
        <v>696</v>
      </c>
      <c r="C705" s="23">
        <v>6.1218041779128859E-2</v>
      </c>
      <c r="D705">
        <v>7.3333406048875907E-2</v>
      </c>
      <c r="E705">
        <v>1289.4182245966001</v>
      </c>
      <c r="F705">
        <v>6.2369281800310796</v>
      </c>
      <c r="G705">
        <v>54.736803188138602</v>
      </c>
      <c r="H705">
        <v>5.82742931632853E-2</v>
      </c>
      <c r="I705">
        <v>26.513564061028799</v>
      </c>
      <c r="J705">
        <v>1851.6277596453899</v>
      </c>
      <c r="K705">
        <v>20.249703248647702</v>
      </c>
    </row>
    <row r="706" spans="2:11" x14ac:dyDescent="0.25">
      <c r="B706" s="44">
        <v>697</v>
      </c>
      <c r="C706" s="23">
        <v>7.7223251723121999E-2</v>
      </c>
      <c r="D706">
        <v>6.7495049144441502E-2</v>
      </c>
      <c r="E706">
        <v>3201.9135292870501</v>
      </c>
      <c r="F706">
        <v>1.5538320918447499</v>
      </c>
      <c r="G706">
        <v>46.284482242640898</v>
      </c>
      <c r="H706">
        <v>3.889032322068E-2</v>
      </c>
      <c r="I706">
        <v>14.655062247983</v>
      </c>
      <c r="J706">
        <v>1219.5032411034099</v>
      </c>
      <c r="K706">
        <v>28.133025744118299</v>
      </c>
    </row>
    <row r="707" spans="2:11" x14ac:dyDescent="0.25">
      <c r="B707" s="44">
        <v>698</v>
      </c>
      <c r="C707" s="23">
        <v>0.11230807825730667</v>
      </c>
      <c r="D707">
        <v>3.2148174979014399E-2</v>
      </c>
      <c r="E707">
        <v>2836.8490228178098</v>
      </c>
      <c r="F707">
        <v>1.38715622373734</v>
      </c>
      <c r="G707">
        <v>30.664337469912699</v>
      </c>
      <c r="H707">
        <v>7.13631451671453E-2</v>
      </c>
      <c r="I707">
        <v>59.093570136463299</v>
      </c>
      <c r="J707">
        <v>296.177667026748</v>
      </c>
      <c r="K707">
        <v>6.6903813691702796</v>
      </c>
    </row>
    <row r="708" spans="2:11" x14ac:dyDescent="0.25">
      <c r="B708" s="44">
        <v>699</v>
      </c>
      <c r="C708" s="23">
        <v>4.265308022593093E-2</v>
      </c>
      <c r="D708">
        <v>6.6372969089794301E-2</v>
      </c>
      <c r="E708">
        <v>4697.5600287514999</v>
      </c>
      <c r="F708">
        <v>0.82925868396512303</v>
      </c>
      <c r="G708">
        <v>45.636360257340201</v>
      </c>
      <c r="H708">
        <v>1.7256412022496101E-2</v>
      </c>
      <c r="I708">
        <v>60.996471024957998</v>
      </c>
      <c r="J708">
        <v>447.888952702236</v>
      </c>
      <c r="K708">
        <v>14.060208295038899</v>
      </c>
    </row>
    <row r="709" spans="2:11" x14ac:dyDescent="0.25">
      <c r="B709" s="44">
        <v>700</v>
      </c>
      <c r="C709" s="23">
        <v>0.10882857327301333</v>
      </c>
      <c r="D709">
        <v>3.7888748548273704E-2</v>
      </c>
      <c r="E709">
        <v>2662.8707344726899</v>
      </c>
      <c r="F709">
        <v>2.2261689122874699</v>
      </c>
      <c r="G709">
        <v>52.034708702435402</v>
      </c>
      <c r="H709">
        <v>4.3839476128148001E-2</v>
      </c>
      <c r="I709">
        <v>27.8859011518961</v>
      </c>
      <c r="J709">
        <v>219.51001272487599</v>
      </c>
      <c r="K709">
        <v>9.2028784768546696</v>
      </c>
    </row>
    <row r="710" spans="2:11" x14ac:dyDescent="0.25">
      <c r="B710" s="44">
        <v>701</v>
      </c>
      <c r="C710" s="23">
        <v>9.4451352165489999E-2</v>
      </c>
      <c r="D710">
        <v>4.3185880987771499E-2</v>
      </c>
      <c r="E710">
        <v>3878.4889931109401</v>
      </c>
      <c r="F710">
        <v>1.52298225284518</v>
      </c>
      <c r="G710">
        <v>59.155838954357598</v>
      </c>
      <c r="H710">
        <v>8.1825682963210702E-2</v>
      </c>
      <c r="I710">
        <v>27.249813544545301</v>
      </c>
      <c r="J710">
        <v>317.74917125068498</v>
      </c>
      <c r="K710">
        <v>15.4098703210928</v>
      </c>
    </row>
    <row r="711" spans="2:11" x14ac:dyDescent="0.25">
      <c r="B711" s="44">
        <v>702</v>
      </c>
      <c r="C711" s="23">
        <v>0.15820131848778665</v>
      </c>
      <c r="D711">
        <v>2.2771079245645701E-2</v>
      </c>
      <c r="E711">
        <v>4348.4515259916298</v>
      </c>
      <c r="F711">
        <v>1.0768356123221099</v>
      </c>
      <c r="G711">
        <v>38.0558511165559</v>
      </c>
      <c r="H711">
        <v>1.81505754564949E-2</v>
      </c>
      <c r="I711">
        <v>44.093342815557698</v>
      </c>
      <c r="J711">
        <v>1223.4458849642001</v>
      </c>
      <c r="K711">
        <v>10.7305526666958</v>
      </c>
    </row>
    <row r="712" spans="2:11" x14ac:dyDescent="0.25">
      <c r="B712" s="44">
        <v>703</v>
      </c>
      <c r="C712" s="23">
        <v>0.11824658924355533</v>
      </c>
      <c r="D712">
        <v>4.9462726803382803E-2</v>
      </c>
      <c r="E712">
        <v>7495.86123275103</v>
      </c>
      <c r="F712">
        <v>0.43024024260941002</v>
      </c>
      <c r="G712">
        <v>82.880638328059007</v>
      </c>
      <c r="H712">
        <v>3.9292660360047298E-2</v>
      </c>
      <c r="I712">
        <v>38.684545436927898</v>
      </c>
      <c r="J712">
        <v>124.556696219564</v>
      </c>
      <c r="K712">
        <v>17.374218925334301</v>
      </c>
    </row>
    <row r="713" spans="2:11" x14ac:dyDescent="0.25">
      <c r="B713" s="44">
        <v>704</v>
      </c>
      <c r="C713" s="23">
        <v>5.0278456512055127E-2</v>
      </c>
      <c r="D713">
        <v>4.3296878874491199E-2</v>
      </c>
      <c r="E713">
        <v>4630.8108036707399</v>
      </c>
      <c r="F713">
        <v>1.41589575920544</v>
      </c>
      <c r="G713">
        <v>87.758488885914502</v>
      </c>
      <c r="H713">
        <v>4.7612955529758E-2</v>
      </c>
      <c r="I713">
        <v>17.795114285744699</v>
      </c>
      <c r="J713">
        <v>21.552136563546402</v>
      </c>
      <c r="K713">
        <v>24.939176194316499</v>
      </c>
    </row>
    <row r="714" spans="2:11" x14ac:dyDescent="0.25">
      <c r="B714" s="44">
        <v>705</v>
      </c>
      <c r="C714" s="23">
        <v>8.8509164381857991E-2</v>
      </c>
      <c r="D714">
        <v>6.6654069796538706E-2</v>
      </c>
      <c r="E714">
        <v>2612.2826570327002</v>
      </c>
      <c r="F714">
        <v>1.29469798295508</v>
      </c>
      <c r="G714">
        <v>49.262648221909501</v>
      </c>
      <c r="H714">
        <v>2.8314628085764001E-2</v>
      </c>
      <c r="I714">
        <v>33.526103174711103</v>
      </c>
      <c r="J714">
        <v>198.36773290097</v>
      </c>
      <c r="K714">
        <v>11.686315635899099</v>
      </c>
    </row>
    <row r="715" spans="2:11" x14ac:dyDescent="0.25">
      <c r="B715" s="44">
        <v>706</v>
      </c>
      <c r="C715" s="23">
        <v>6.7703784501825987E-2</v>
      </c>
      <c r="D715">
        <v>3.07095415508431E-2</v>
      </c>
      <c r="E715">
        <v>4669.4365845920902</v>
      </c>
      <c r="F715">
        <v>0.58897776086306097</v>
      </c>
      <c r="G715">
        <v>67.875189747325095</v>
      </c>
      <c r="H715">
        <v>0.139483147884743</v>
      </c>
      <c r="I715">
        <v>67.104594595935794</v>
      </c>
      <c r="J715">
        <v>1203.8056344911599</v>
      </c>
      <c r="K715">
        <v>11.6307009764206</v>
      </c>
    </row>
    <row r="716" spans="2:11" x14ac:dyDescent="0.25">
      <c r="B716" s="44">
        <v>707</v>
      </c>
      <c r="C716" s="23">
        <v>0.17218073137946399</v>
      </c>
      <c r="D716">
        <v>3.2539580222838302E-2</v>
      </c>
      <c r="E716">
        <v>351.88042511998799</v>
      </c>
      <c r="F716">
        <v>0.69099004602218905</v>
      </c>
      <c r="G716">
        <v>45.959585307677997</v>
      </c>
      <c r="H716">
        <v>0.100882643483259</v>
      </c>
      <c r="I716">
        <v>36.669752996384602</v>
      </c>
      <c r="J716">
        <v>1644.6936294186</v>
      </c>
      <c r="K716">
        <v>20.774546540423898</v>
      </c>
    </row>
    <row r="717" spans="2:11" x14ac:dyDescent="0.25">
      <c r="B717" s="44">
        <v>708</v>
      </c>
      <c r="C717" s="23">
        <v>7.755682641976866E-2</v>
      </c>
      <c r="D717">
        <v>5.0377582420602203E-2</v>
      </c>
      <c r="E717">
        <v>2152.5697720401499</v>
      </c>
      <c r="F717">
        <v>1.4533529052021701</v>
      </c>
      <c r="G717">
        <v>46.119530693618898</v>
      </c>
      <c r="H717">
        <v>4.6770440223825302E-2</v>
      </c>
      <c r="I717">
        <v>20.8543264310604</v>
      </c>
      <c r="J717">
        <v>189.56824476270401</v>
      </c>
      <c r="K717">
        <v>14.144608604382</v>
      </c>
    </row>
    <row r="718" spans="2:11" x14ac:dyDescent="0.25">
      <c r="B718" s="44">
        <v>709</v>
      </c>
      <c r="C718" s="23">
        <v>3.7414865013945128E-2</v>
      </c>
      <c r="D718">
        <v>3.5326859157251499E-2</v>
      </c>
      <c r="E718">
        <v>2536.1022972268902</v>
      </c>
      <c r="F718">
        <v>5.8282297835407197</v>
      </c>
      <c r="G718">
        <v>44.622480654821899</v>
      </c>
      <c r="H718">
        <v>3.09829573547773E-2</v>
      </c>
      <c r="I718">
        <v>34.7843816176361</v>
      </c>
      <c r="J718">
        <v>358.77577754840399</v>
      </c>
      <c r="K718">
        <v>22.250662721820799</v>
      </c>
    </row>
    <row r="719" spans="2:11" x14ac:dyDescent="0.25">
      <c r="B719" s="44">
        <v>710</v>
      </c>
      <c r="C719" s="23">
        <v>9.2905230282072662E-2</v>
      </c>
      <c r="D719">
        <v>8.3604804975687189E-3</v>
      </c>
      <c r="E719">
        <v>5284.2187576941196</v>
      </c>
      <c r="F719">
        <v>1.98169431402812</v>
      </c>
      <c r="G719">
        <v>31.0335067324989</v>
      </c>
      <c r="H719">
        <v>4.2736883853542698E-2</v>
      </c>
      <c r="I719">
        <v>37.695365409152501</v>
      </c>
      <c r="J719">
        <v>179.96148120063501</v>
      </c>
      <c r="K719">
        <v>8.3463953696114697</v>
      </c>
    </row>
    <row r="720" spans="2:11" x14ac:dyDescent="0.25">
      <c r="B720" s="44">
        <v>711</v>
      </c>
      <c r="C720" s="23">
        <v>0.13916075978912532</v>
      </c>
      <c r="D720">
        <v>4.1865281916612901E-2</v>
      </c>
      <c r="E720">
        <v>4267.3000271784904</v>
      </c>
      <c r="F720">
        <v>1.79162833916291</v>
      </c>
      <c r="G720">
        <v>82.699977052891299</v>
      </c>
      <c r="H720">
        <v>2.9128593575764E-2</v>
      </c>
      <c r="I720">
        <v>34.6242463043722</v>
      </c>
      <c r="J720">
        <v>945.53623426659397</v>
      </c>
      <c r="K720">
        <v>19.4648974933529</v>
      </c>
    </row>
    <row r="721" spans="2:11" x14ac:dyDescent="0.25">
      <c r="B721" s="44">
        <v>712</v>
      </c>
      <c r="C721" s="23">
        <v>5.7807302129813332E-2</v>
      </c>
      <c r="D721">
        <v>6.62864410637867E-2</v>
      </c>
      <c r="E721">
        <v>3678.7642809396498</v>
      </c>
      <c r="F721">
        <v>0.76093209442963206</v>
      </c>
      <c r="G721">
        <v>61.090183873186497</v>
      </c>
      <c r="H721">
        <v>6.4567855301210703E-2</v>
      </c>
      <c r="I721">
        <v>22.705761158997799</v>
      </c>
      <c r="J721">
        <v>147.48324794465901</v>
      </c>
      <c r="K721">
        <v>31.609073525367499</v>
      </c>
    </row>
    <row r="722" spans="2:11" x14ac:dyDescent="0.25">
      <c r="B722" s="44">
        <v>713</v>
      </c>
      <c r="C722" s="23">
        <v>8.5701352578184675E-2</v>
      </c>
      <c r="D722">
        <v>5.0675899550380502E-2</v>
      </c>
      <c r="E722">
        <v>1730.61488280254</v>
      </c>
      <c r="F722">
        <v>2.7117976160799699</v>
      </c>
      <c r="G722">
        <v>45.318326938731197</v>
      </c>
      <c r="H722">
        <v>8.3501202034255997E-2</v>
      </c>
      <c r="I722">
        <v>22.425210127786201</v>
      </c>
      <c r="J722">
        <v>143.32508583554099</v>
      </c>
      <c r="K722">
        <v>4.6015557018101401</v>
      </c>
    </row>
    <row r="723" spans="2:11" x14ac:dyDescent="0.25">
      <c r="B723" s="44">
        <v>714</v>
      </c>
      <c r="C723" s="23">
        <v>9.9865938978830004E-2</v>
      </c>
      <c r="D723">
        <v>5.2040251283494897E-2</v>
      </c>
      <c r="E723">
        <v>4903.8670125629096</v>
      </c>
      <c r="F723">
        <v>2.12948247859465</v>
      </c>
      <c r="G723">
        <v>87.678224390577597</v>
      </c>
      <c r="H723">
        <v>8.4903763861489304E-2</v>
      </c>
      <c r="I723">
        <v>37.335544532524203</v>
      </c>
      <c r="J723">
        <v>1094.8122419629999</v>
      </c>
      <c r="K723">
        <v>1.4966981099924399</v>
      </c>
    </row>
    <row r="724" spans="2:11" x14ac:dyDescent="0.25">
      <c r="B724" s="44">
        <v>715</v>
      </c>
      <c r="C724" s="23">
        <v>5.2865336674266662E-2</v>
      </c>
      <c r="D724">
        <v>7.4015600230233597E-2</v>
      </c>
      <c r="E724">
        <v>2581.87700792135</v>
      </c>
      <c r="F724">
        <v>0.93368619500001004</v>
      </c>
      <c r="G724">
        <v>34.677619121464197</v>
      </c>
      <c r="H724">
        <v>4.7821544146991302E-2</v>
      </c>
      <c r="I724">
        <v>36.309251003891603</v>
      </c>
      <c r="J724">
        <v>2034.0425707273901</v>
      </c>
      <c r="K724">
        <v>19.0513018214731</v>
      </c>
    </row>
    <row r="725" spans="2:11" x14ac:dyDescent="0.25">
      <c r="B725" s="44">
        <v>716</v>
      </c>
      <c r="C725" s="23">
        <v>7.6963960700330666E-2</v>
      </c>
      <c r="D725">
        <v>4.14333625915091E-2</v>
      </c>
      <c r="E725">
        <v>5706.5045836232803</v>
      </c>
      <c r="F725">
        <v>1.35901211460225</v>
      </c>
      <c r="G725">
        <v>37.503160181458298</v>
      </c>
      <c r="H725">
        <v>4.1778543472902697E-2</v>
      </c>
      <c r="I725">
        <v>25.001246329692702</v>
      </c>
      <c r="J725">
        <v>366.19803661090901</v>
      </c>
      <c r="K725">
        <v>4.4443809589616299</v>
      </c>
    </row>
    <row r="726" spans="2:11" x14ac:dyDescent="0.25">
      <c r="B726" s="44">
        <v>717</v>
      </c>
      <c r="C726" s="23">
        <v>7.3921682978337996E-2</v>
      </c>
      <c r="D726">
        <v>5.7148896674384803E-2</v>
      </c>
      <c r="E726">
        <v>2788.1913838064802</v>
      </c>
      <c r="F726">
        <v>4.1757136818744396</v>
      </c>
      <c r="G726">
        <v>54.929863312686301</v>
      </c>
      <c r="H726">
        <v>5.0182998248715999E-2</v>
      </c>
      <c r="I726">
        <v>41.0218886638608</v>
      </c>
      <c r="J726">
        <v>229.03081013188699</v>
      </c>
      <c r="K726">
        <v>18.832075752208699</v>
      </c>
    </row>
    <row r="727" spans="2:11" x14ac:dyDescent="0.25">
      <c r="B727" s="44">
        <v>718</v>
      </c>
      <c r="C727" s="23">
        <v>0.18328856227331197</v>
      </c>
      <c r="D727">
        <v>0.10112706170972401</v>
      </c>
      <c r="E727">
        <v>1496.95149517512</v>
      </c>
      <c r="F727">
        <v>1.2274118716528899</v>
      </c>
      <c r="G727">
        <v>39.518403230226099</v>
      </c>
      <c r="H727">
        <v>5.7293935997093301E-2</v>
      </c>
      <c r="I727">
        <v>24.1632608237597</v>
      </c>
      <c r="J727">
        <v>939.38572935027696</v>
      </c>
      <c r="K727">
        <v>5.6194557554751796</v>
      </c>
    </row>
    <row r="728" spans="2:11" x14ac:dyDescent="0.25">
      <c r="B728" s="44">
        <v>719</v>
      </c>
      <c r="C728" s="23">
        <v>9.2463011470795997E-2</v>
      </c>
      <c r="D728">
        <v>7.7427800920580298E-2</v>
      </c>
      <c r="E728">
        <v>2680.5223059308701</v>
      </c>
      <c r="F728">
        <v>7.6494701484152197</v>
      </c>
      <c r="G728">
        <v>79.307833435088497</v>
      </c>
      <c r="H728">
        <v>4.3864471828342702E-2</v>
      </c>
      <c r="I728">
        <v>49.6513821583046</v>
      </c>
      <c r="J728">
        <v>19.592567655380201</v>
      </c>
      <c r="K728">
        <v>36.189303294221503</v>
      </c>
    </row>
    <row r="729" spans="2:11" x14ac:dyDescent="0.25">
      <c r="B729" s="44">
        <v>720</v>
      </c>
      <c r="C729" s="23">
        <v>0.16946643634074932</v>
      </c>
      <c r="D729">
        <v>4.3706143284038899E-2</v>
      </c>
      <c r="E729">
        <v>863.05597988879504</v>
      </c>
      <c r="F729">
        <v>2.0470049307471898</v>
      </c>
      <c r="G729">
        <v>75.366785243969005</v>
      </c>
      <c r="H729">
        <v>2.9767829885346701E-2</v>
      </c>
      <c r="I729">
        <v>32.651287787250197</v>
      </c>
      <c r="J729">
        <v>62.513826554866803</v>
      </c>
      <c r="K729">
        <v>7.9976278256566404</v>
      </c>
    </row>
    <row r="730" spans="2:11" x14ac:dyDescent="0.25">
      <c r="B730" s="44">
        <v>721</v>
      </c>
      <c r="C730" s="23">
        <v>0.158922319381368</v>
      </c>
      <c r="D730">
        <v>0.10719648241741001</v>
      </c>
      <c r="E730">
        <v>4227.4043713314104</v>
      </c>
      <c r="F730">
        <v>1.5368947229905301</v>
      </c>
      <c r="G730">
        <v>50.264029517139598</v>
      </c>
      <c r="H730">
        <v>4.111613122195E-2</v>
      </c>
      <c r="I730">
        <v>31.367148928600699</v>
      </c>
      <c r="J730">
        <v>562.08666247728002</v>
      </c>
      <c r="K730">
        <v>7.9479419763479999</v>
      </c>
    </row>
    <row r="731" spans="2:11" x14ac:dyDescent="0.25">
      <c r="B731" s="44">
        <v>722</v>
      </c>
      <c r="C731" s="23">
        <v>4.2016592497096668E-2</v>
      </c>
      <c r="D731">
        <v>4.03838025371034E-2</v>
      </c>
      <c r="E731">
        <v>2084.5782547663798</v>
      </c>
      <c r="F731">
        <v>7.2956861961873303</v>
      </c>
      <c r="G731">
        <v>41.963948911066304</v>
      </c>
      <c r="H731">
        <v>2.2559931133100002E-2</v>
      </c>
      <c r="I731">
        <v>38.945005789617397</v>
      </c>
      <c r="J731">
        <v>1130.01732625574</v>
      </c>
      <c r="K731">
        <v>2.93535857116958</v>
      </c>
    </row>
    <row r="732" spans="2:11" x14ac:dyDescent="0.25">
      <c r="B732" s="44">
        <v>723</v>
      </c>
      <c r="C732" s="23">
        <v>6.50807012322E-2</v>
      </c>
      <c r="D732">
        <v>4.3857482124413802E-2</v>
      </c>
      <c r="E732">
        <v>3701.1637383053098</v>
      </c>
      <c r="F732">
        <v>2.8038633767447698</v>
      </c>
      <c r="G732">
        <v>41.725675719120403</v>
      </c>
      <c r="H732">
        <v>7.7976332670058698E-2</v>
      </c>
      <c r="I732">
        <v>34.175807132455802</v>
      </c>
      <c r="J732">
        <v>59.288391592939398</v>
      </c>
      <c r="K732">
        <v>27.8724916107894</v>
      </c>
    </row>
    <row r="733" spans="2:11" x14ac:dyDescent="0.25">
      <c r="B733" s="44">
        <v>724</v>
      </c>
      <c r="C733" s="23">
        <v>6.1590743368177797E-2</v>
      </c>
      <c r="D733">
        <v>7.70276547927084E-2</v>
      </c>
      <c r="E733">
        <v>2312.5644567036302</v>
      </c>
      <c r="F733">
        <v>1.4082861931962101</v>
      </c>
      <c r="G733">
        <v>64.085982306795799</v>
      </c>
      <c r="H733">
        <v>0.158836016330303</v>
      </c>
      <c r="I733">
        <v>34.2242443219398</v>
      </c>
      <c r="J733">
        <v>851.45600855990801</v>
      </c>
      <c r="K733">
        <v>1.3599403367916001</v>
      </c>
    </row>
    <row r="734" spans="2:11" x14ac:dyDescent="0.25">
      <c r="B734" s="44">
        <v>725</v>
      </c>
      <c r="C734" s="23">
        <v>5.3798187031755131E-2</v>
      </c>
      <c r="D734">
        <v>3.0497334306252101E-2</v>
      </c>
      <c r="E734">
        <v>2763.0538241747499</v>
      </c>
      <c r="F734">
        <v>0.81261485036963199</v>
      </c>
      <c r="G734">
        <v>60.164221993985201</v>
      </c>
      <c r="H734">
        <v>9.9952795600504005E-2</v>
      </c>
      <c r="I734">
        <v>28.6430279498956</v>
      </c>
      <c r="J734">
        <v>1040.8004366243599</v>
      </c>
      <c r="K734">
        <v>21.9314131816346</v>
      </c>
    </row>
    <row r="735" spans="2:11" x14ac:dyDescent="0.25">
      <c r="B735" s="44">
        <v>726</v>
      </c>
      <c r="C735" s="23">
        <v>9.1815221777745995E-2</v>
      </c>
      <c r="D735">
        <v>5.5752973955154307E-2</v>
      </c>
      <c r="E735">
        <v>5504.0465080602198</v>
      </c>
      <c r="F735">
        <v>2.4630126669161299</v>
      </c>
      <c r="G735">
        <v>69.186357471790799</v>
      </c>
      <c r="H735">
        <v>3.9903209668227302E-2</v>
      </c>
      <c r="I735">
        <v>29.461051340303801</v>
      </c>
      <c r="J735">
        <v>1107.5890950734199</v>
      </c>
      <c r="K735">
        <v>29.6463308563618</v>
      </c>
    </row>
    <row r="736" spans="2:11" x14ac:dyDescent="0.25">
      <c r="B736" s="44">
        <v>727</v>
      </c>
      <c r="C736" s="23">
        <v>0.17732301927627997</v>
      </c>
      <c r="D736">
        <v>5.0719936015369199E-2</v>
      </c>
      <c r="E736">
        <v>6305.0706646722201</v>
      </c>
      <c r="F736">
        <v>1.6049456900073999</v>
      </c>
      <c r="G736">
        <v>43.311247247465197</v>
      </c>
      <c r="H736">
        <v>3.0630502355515999E-2</v>
      </c>
      <c r="I736">
        <v>35.141518734406702</v>
      </c>
      <c r="J736">
        <v>357.07190804871101</v>
      </c>
      <c r="K736">
        <v>24.075235977637401</v>
      </c>
    </row>
    <row r="737" spans="2:11" x14ac:dyDescent="0.25">
      <c r="B737" s="44">
        <v>728</v>
      </c>
      <c r="C737" s="23">
        <v>6.3032186253111133E-2</v>
      </c>
      <c r="D737">
        <v>3.2144420651440297E-2</v>
      </c>
      <c r="E737">
        <v>904.59553129856602</v>
      </c>
      <c r="F737">
        <v>3.59182466691</v>
      </c>
      <c r="G737">
        <v>74.915952028500598</v>
      </c>
      <c r="H737">
        <v>2.5253200933909301E-2</v>
      </c>
      <c r="I737">
        <v>67.254886386476798</v>
      </c>
      <c r="J737">
        <v>1170.22348202581</v>
      </c>
      <c r="K737">
        <v>26.764613262695899</v>
      </c>
    </row>
    <row r="738" spans="2:11" x14ac:dyDescent="0.25">
      <c r="B738" s="44">
        <v>729</v>
      </c>
      <c r="C738" s="23">
        <v>8.3051573890607994E-2</v>
      </c>
      <c r="D738">
        <v>5.9678481618963899E-2</v>
      </c>
      <c r="E738">
        <v>3912.6335592913601</v>
      </c>
      <c r="F738">
        <v>2.2720771190733999</v>
      </c>
      <c r="G738">
        <v>33.417903419851498</v>
      </c>
      <c r="H738">
        <v>2.7843698155501299E-2</v>
      </c>
      <c r="I738">
        <v>22.074671321754401</v>
      </c>
      <c r="J738">
        <v>538.301392742497</v>
      </c>
      <c r="K738">
        <v>21.046222494923398</v>
      </c>
    </row>
    <row r="739" spans="2:11" x14ac:dyDescent="0.25">
      <c r="B739" s="44">
        <v>730</v>
      </c>
      <c r="C739" s="23">
        <v>3.6750615302744864E-2</v>
      </c>
      <c r="D739">
        <v>3.2834978030602001E-2</v>
      </c>
      <c r="E739">
        <v>2108.1813115650498</v>
      </c>
      <c r="F739">
        <v>1.38000041595762</v>
      </c>
      <c r="G739">
        <v>54.140953434456399</v>
      </c>
      <c r="H739">
        <v>2.4368935656878001E-2</v>
      </c>
      <c r="I739">
        <v>18.5562675743843</v>
      </c>
      <c r="J739">
        <v>998.80576595235198</v>
      </c>
      <c r="K739">
        <v>3.5973543774179002</v>
      </c>
    </row>
    <row r="740" spans="2:11" x14ac:dyDescent="0.25">
      <c r="B740" s="44">
        <v>731</v>
      </c>
      <c r="C740" s="23">
        <v>4.610516585912533E-2</v>
      </c>
      <c r="D740">
        <v>7.1719431275982501E-2</v>
      </c>
      <c r="E740">
        <v>8846.6103125665995</v>
      </c>
      <c r="F740">
        <v>0.67858078607628902</v>
      </c>
      <c r="G740">
        <v>69.039937083836605</v>
      </c>
      <c r="H740">
        <v>0.16437857168009501</v>
      </c>
      <c r="I740">
        <v>37.754431965612703</v>
      </c>
      <c r="J740">
        <v>2267.4185681088202</v>
      </c>
      <c r="K740">
        <v>22.106304168820401</v>
      </c>
    </row>
    <row r="741" spans="2:11" x14ac:dyDescent="0.25">
      <c r="B741" s="44">
        <v>732</v>
      </c>
      <c r="C741" s="23">
        <v>8.6351041987466653E-2</v>
      </c>
      <c r="D741">
        <v>6.3855250426221102E-2</v>
      </c>
      <c r="E741">
        <v>3658.1764624146399</v>
      </c>
      <c r="F741">
        <v>0.71136298816113597</v>
      </c>
      <c r="G741">
        <v>36.590875244449997</v>
      </c>
      <c r="H741">
        <v>3.9991279347790003E-2</v>
      </c>
      <c r="I741">
        <v>29.550287739973399</v>
      </c>
      <c r="J741">
        <v>310.15191585305098</v>
      </c>
      <c r="K741">
        <v>29.260626477436599</v>
      </c>
    </row>
    <row r="742" spans="2:11" x14ac:dyDescent="0.25">
      <c r="B742" s="44">
        <v>733</v>
      </c>
      <c r="C742" s="23">
        <v>9.1572066311649325E-2</v>
      </c>
      <c r="D742">
        <v>3.3210121310929798E-2</v>
      </c>
      <c r="E742">
        <v>3217.17787963094</v>
      </c>
      <c r="F742">
        <v>0.47261180654091001</v>
      </c>
      <c r="G742">
        <v>53.923690223377498</v>
      </c>
      <c r="H742">
        <v>4.2882171533174702E-2</v>
      </c>
      <c r="I742">
        <v>20.0225912275972</v>
      </c>
      <c r="J742">
        <v>1543.1201433775</v>
      </c>
      <c r="K742">
        <v>29.114078829624901</v>
      </c>
    </row>
    <row r="743" spans="2:11" x14ac:dyDescent="0.25">
      <c r="B743" s="44">
        <v>734</v>
      </c>
      <c r="C743" s="23">
        <v>0.12528394806243531</v>
      </c>
      <c r="D743">
        <v>8.1876210400250796E-2</v>
      </c>
      <c r="E743">
        <v>5025.7863225608799</v>
      </c>
      <c r="F743">
        <v>0.84492255411589101</v>
      </c>
      <c r="G743">
        <v>43.163989020548598</v>
      </c>
      <c r="H743">
        <v>8.5303953629013995E-2</v>
      </c>
      <c r="I743">
        <v>23.422887906621899</v>
      </c>
      <c r="J743">
        <v>731.44025146617798</v>
      </c>
      <c r="K743">
        <v>35.782242040313399</v>
      </c>
    </row>
    <row r="744" spans="2:11" x14ac:dyDescent="0.25">
      <c r="B744" s="44">
        <v>735</v>
      </c>
      <c r="C744" s="23">
        <v>7.2716787690263324E-2</v>
      </c>
      <c r="D744">
        <v>5.3222482996428802E-2</v>
      </c>
      <c r="E744">
        <v>1633.80763913586</v>
      </c>
      <c r="F744">
        <v>1.4096572687723801</v>
      </c>
      <c r="G744">
        <v>40.646462716850202</v>
      </c>
      <c r="H744">
        <v>3.2957423494829302E-2</v>
      </c>
      <c r="I744">
        <v>25.917966682562401</v>
      </c>
      <c r="J744">
        <v>605.79831268147404</v>
      </c>
      <c r="K744">
        <v>15.280660208268699</v>
      </c>
    </row>
    <row r="745" spans="2:11" x14ac:dyDescent="0.25">
      <c r="B745" s="44">
        <v>736</v>
      </c>
      <c r="C745" s="23">
        <v>6.557833426324447E-2</v>
      </c>
      <c r="D745">
        <v>6.79912117972232E-2</v>
      </c>
      <c r="E745">
        <v>766.05720133278305</v>
      </c>
      <c r="F745">
        <v>0.89383358922971701</v>
      </c>
      <c r="G745">
        <v>41.308718000661798</v>
      </c>
      <c r="H745">
        <v>8.3638204247502707E-2</v>
      </c>
      <c r="I745">
        <v>33.207542164211098</v>
      </c>
      <c r="J745">
        <v>803.11293255242504</v>
      </c>
      <c r="K745">
        <v>7.4476890782910896</v>
      </c>
    </row>
    <row r="746" spans="2:11" x14ac:dyDescent="0.25">
      <c r="B746" s="44">
        <v>737</v>
      </c>
      <c r="C746" s="23">
        <v>4.2290931180425859E-2</v>
      </c>
      <c r="D746">
        <v>6.51570196026382E-2</v>
      </c>
      <c r="E746">
        <v>3335.6826604417402</v>
      </c>
      <c r="F746">
        <v>0.84675047852554397</v>
      </c>
      <c r="G746">
        <v>60.453031775951203</v>
      </c>
      <c r="H746">
        <v>5.8639158158837301E-2</v>
      </c>
      <c r="I746">
        <v>37.172032450095898</v>
      </c>
      <c r="J746">
        <v>771.28803341649302</v>
      </c>
      <c r="K746">
        <v>25.764799482871702</v>
      </c>
    </row>
    <row r="747" spans="2:11" x14ac:dyDescent="0.25">
      <c r="B747" s="44">
        <v>738</v>
      </c>
      <c r="C747" s="23">
        <v>6.9398711809095986E-2</v>
      </c>
      <c r="D747">
        <v>3.5403446804386396E-2</v>
      </c>
      <c r="E747">
        <v>4565.3374222664397</v>
      </c>
      <c r="F747">
        <v>2.4265951004545299</v>
      </c>
      <c r="G747">
        <v>39.420638906922903</v>
      </c>
      <c r="H747">
        <v>1.02000850773693E-2</v>
      </c>
      <c r="I747">
        <v>42.690130900547601</v>
      </c>
      <c r="J747">
        <v>105.078852839191</v>
      </c>
      <c r="K747">
        <v>4.7540825018708901</v>
      </c>
    </row>
    <row r="748" spans="2:11" x14ac:dyDescent="0.25">
      <c r="B748" s="44">
        <v>739</v>
      </c>
      <c r="C748" s="23">
        <v>0.16316248074557332</v>
      </c>
      <c r="D748">
        <v>4.7589911938045397E-2</v>
      </c>
      <c r="E748">
        <v>5235.9627790447103</v>
      </c>
      <c r="F748">
        <v>0.30585175682509202</v>
      </c>
      <c r="G748">
        <v>41.536707065812699</v>
      </c>
      <c r="H748">
        <v>2.3401134499493301E-2</v>
      </c>
      <c r="I748">
        <v>24.2543721521496</v>
      </c>
      <c r="J748">
        <v>1602.2475115607499</v>
      </c>
      <c r="K748">
        <v>9.2575176442265494</v>
      </c>
    </row>
    <row r="749" spans="2:11" x14ac:dyDescent="0.25">
      <c r="B749" s="44">
        <v>740</v>
      </c>
      <c r="C749" s="23">
        <v>6.3095420616422204E-2</v>
      </c>
      <c r="D749">
        <v>8.153719095156621E-2</v>
      </c>
      <c r="E749">
        <v>1241.45323396498</v>
      </c>
      <c r="F749">
        <v>1.2448132399406699</v>
      </c>
      <c r="G749">
        <v>89.087515299918493</v>
      </c>
      <c r="H749">
        <v>2.0339547329035E-2</v>
      </c>
      <c r="I749">
        <v>53.563251683486001</v>
      </c>
      <c r="J749">
        <v>305.25014229064101</v>
      </c>
      <c r="K749">
        <v>7.6066754905171203</v>
      </c>
    </row>
    <row r="750" spans="2:11" x14ac:dyDescent="0.25">
      <c r="B750" s="44">
        <v>741</v>
      </c>
      <c r="C750" s="23">
        <v>9.542350735098333E-2</v>
      </c>
      <c r="D750">
        <v>4.0678660630433905E-2</v>
      </c>
      <c r="E750">
        <v>1007.52629066851</v>
      </c>
      <c r="F750">
        <v>4.4156319275202804</v>
      </c>
      <c r="G750">
        <v>47.264028756457499</v>
      </c>
      <c r="H750">
        <v>5.3164601273216698E-2</v>
      </c>
      <c r="I750">
        <v>38.435591631581602</v>
      </c>
      <c r="J750">
        <v>381.96369606977697</v>
      </c>
      <c r="K750">
        <v>26.255768383005201</v>
      </c>
    </row>
    <row r="751" spans="2:11" x14ac:dyDescent="0.25">
      <c r="B751" s="44">
        <v>742</v>
      </c>
      <c r="C751" s="23">
        <v>9.6873686101504E-2</v>
      </c>
      <c r="D751">
        <v>5.4234889694910603E-2</v>
      </c>
      <c r="E751">
        <v>5672.8145862602396</v>
      </c>
      <c r="F751">
        <v>3.1128641298028499</v>
      </c>
      <c r="G751">
        <v>43.450748909956999</v>
      </c>
      <c r="H751">
        <v>3.8605356039384003E-2</v>
      </c>
      <c r="I751">
        <v>43.944095958787898</v>
      </c>
      <c r="J751">
        <v>1156.20101589973</v>
      </c>
      <c r="K751">
        <v>21.195863550837299</v>
      </c>
    </row>
    <row r="752" spans="2:11" x14ac:dyDescent="0.25">
      <c r="B752" s="44">
        <v>743</v>
      </c>
      <c r="C752" s="23">
        <v>9.3509232613148655E-2</v>
      </c>
      <c r="D752">
        <v>4.6951728326701699E-2</v>
      </c>
      <c r="E752">
        <v>5763.9260562210602</v>
      </c>
      <c r="F752">
        <v>0.89536708731138903</v>
      </c>
      <c r="G752">
        <v>33.003316451954198</v>
      </c>
      <c r="H752">
        <v>1.35990074614373E-2</v>
      </c>
      <c r="I752">
        <v>18.674523588581899</v>
      </c>
      <c r="J752">
        <v>550.87672954961204</v>
      </c>
      <c r="K752">
        <v>7.2190244270881703</v>
      </c>
    </row>
    <row r="753" spans="2:11" x14ac:dyDescent="0.25">
      <c r="B753" s="44">
        <v>744</v>
      </c>
      <c r="C753" s="23">
        <v>0.11442582029484466</v>
      </c>
      <c r="D753">
        <v>2.66827046064162E-2</v>
      </c>
      <c r="E753">
        <v>637.47071972972299</v>
      </c>
      <c r="F753">
        <v>0.88070711900610699</v>
      </c>
      <c r="G753">
        <v>44.322013848683397</v>
      </c>
      <c r="H753">
        <v>4.7059634092180697E-2</v>
      </c>
      <c r="I753">
        <v>20.624134843980201</v>
      </c>
      <c r="J753">
        <v>1487.0367509763801</v>
      </c>
      <c r="K753">
        <v>23.5709092899701</v>
      </c>
    </row>
    <row r="754" spans="2:11" x14ac:dyDescent="0.25">
      <c r="B754" s="44">
        <v>745</v>
      </c>
      <c r="C754" s="23">
        <v>0.12289990909504001</v>
      </c>
      <c r="D754">
        <v>6.2222880832672606E-2</v>
      </c>
      <c r="E754">
        <v>5892.3121385815102</v>
      </c>
      <c r="F754">
        <v>2.7398946521435699</v>
      </c>
      <c r="G754">
        <v>52.171064909493403</v>
      </c>
      <c r="H754">
        <v>3.4174298432958702E-2</v>
      </c>
      <c r="I754">
        <v>26.283064698095501</v>
      </c>
      <c r="J754">
        <v>625.08610321505705</v>
      </c>
      <c r="K754">
        <v>30.5848515344085</v>
      </c>
    </row>
    <row r="755" spans="2:11" x14ac:dyDescent="0.25">
      <c r="B755" s="44">
        <v>746</v>
      </c>
      <c r="C755" s="23">
        <v>5.7035922294151137E-2</v>
      </c>
      <c r="D755">
        <v>4.4333573943826803E-2</v>
      </c>
      <c r="E755">
        <v>437.80737814545199</v>
      </c>
      <c r="F755">
        <v>2.0442066019362701</v>
      </c>
      <c r="G755">
        <v>33.157802117957402</v>
      </c>
      <c r="H755">
        <v>5.2740496673299997E-2</v>
      </c>
      <c r="I755">
        <v>34.090078348302903</v>
      </c>
      <c r="J755">
        <v>1051.2975629996399</v>
      </c>
      <c r="K755">
        <v>7.75130634443898</v>
      </c>
    </row>
    <row r="756" spans="2:11" x14ac:dyDescent="0.25">
      <c r="B756" s="44">
        <v>747</v>
      </c>
      <c r="C756" s="23">
        <v>0.12386252383822066</v>
      </c>
      <c r="D756">
        <v>0.121378096309442</v>
      </c>
      <c r="E756">
        <v>693.63805795609198</v>
      </c>
      <c r="F756">
        <v>1.38797939164008</v>
      </c>
      <c r="G756">
        <v>58.119289513914502</v>
      </c>
      <c r="H756">
        <v>3.52173681524253E-2</v>
      </c>
      <c r="I756">
        <v>39.503951156836202</v>
      </c>
      <c r="J756">
        <v>1127.1452510440199</v>
      </c>
      <c r="K756">
        <v>12.141973731057501</v>
      </c>
    </row>
    <row r="757" spans="2:11" x14ac:dyDescent="0.25">
      <c r="B757" s="44">
        <v>748</v>
      </c>
      <c r="C757" s="23">
        <v>9.393964812652067E-2</v>
      </c>
      <c r="D757">
        <v>8.4747471898014598E-2</v>
      </c>
      <c r="E757">
        <v>5031.3230930395302</v>
      </c>
      <c r="F757">
        <v>4.32384727489044</v>
      </c>
      <c r="G757">
        <v>65.684324369360695</v>
      </c>
      <c r="H757">
        <v>6.0799197192981297E-2</v>
      </c>
      <c r="I757">
        <v>35.661303510234198</v>
      </c>
      <c r="J757">
        <v>1800.6754841107199</v>
      </c>
      <c r="K757">
        <v>23.0134252506307</v>
      </c>
    </row>
    <row r="758" spans="2:11" x14ac:dyDescent="0.25">
      <c r="B758" s="44">
        <v>749</v>
      </c>
      <c r="C758" s="23">
        <v>4.923902580637686E-2</v>
      </c>
      <c r="D758">
        <v>6.9370894076171002E-2</v>
      </c>
      <c r="E758">
        <v>4180.9072936902703</v>
      </c>
      <c r="F758">
        <v>1.8859988768841001</v>
      </c>
      <c r="G758">
        <v>41.278330457349099</v>
      </c>
      <c r="H758">
        <v>5.3245330256120001E-2</v>
      </c>
      <c r="I758">
        <v>21.2272042798378</v>
      </c>
      <c r="J758">
        <v>333.085026888779</v>
      </c>
      <c r="K758">
        <v>5.1578837994671902</v>
      </c>
    </row>
    <row r="759" spans="2:11" x14ac:dyDescent="0.25">
      <c r="B759" s="44">
        <v>750</v>
      </c>
      <c r="C759" s="23">
        <v>1.6910496035151133E-2</v>
      </c>
      <c r="D759">
        <v>5.2839188911198202E-2</v>
      </c>
      <c r="E759">
        <v>6562.0076656269102</v>
      </c>
      <c r="F759">
        <v>1.9485461907635799</v>
      </c>
      <c r="G759">
        <v>58.004644345525001</v>
      </c>
      <c r="H759">
        <v>4.6433466452292002E-2</v>
      </c>
      <c r="I759">
        <v>30.284676682718299</v>
      </c>
      <c r="J759">
        <v>108.68661633174899</v>
      </c>
      <c r="K759">
        <v>3.9111492451392902</v>
      </c>
    </row>
    <row r="760" spans="2:11" x14ac:dyDescent="0.25">
      <c r="B760" s="44">
        <v>751</v>
      </c>
      <c r="C760" s="23">
        <v>6.923477262102333E-2</v>
      </c>
      <c r="D760">
        <v>6.9723477667588199E-2</v>
      </c>
      <c r="E760">
        <v>5327.5215708147298</v>
      </c>
      <c r="F760">
        <v>1.96435558118603</v>
      </c>
      <c r="G760">
        <v>43.6777776792634</v>
      </c>
      <c r="H760">
        <v>2.1358476662774701E-2</v>
      </c>
      <c r="I760">
        <v>27.126993614972601</v>
      </c>
      <c r="J760">
        <v>1639.5699671885</v>
      </c>
      <c r="K760">
        <v>10.957656906594099</v>
      </c>
    </row>
    <row r="761" spans="2:11" x14ac:dyDescent="0.25">
      <c r="B761" s="44">
        <v>752</v>
      </c>
      <c r="C761" s="23">
        <v>0.110936386424</v>
      </c>
      <c r="D761">
        <v>4.60842256811093E-2</v>
      </c>
      <c r="E761">
        <v>3431.3696811364298</v>
      </c>
      <c r="F761">
        <v>1.9733612357483099</v>
      </c>
      <c r="G761">
        <v>40.154483640455702</v>
      </c>
      <c r="H761">
        <v>3.3515449943413302E-2</v>
      </c>
      <c r="I761">
        <v>57.659460576660997</v>
      </c>
      <c r="J761">
        <v>823.66797071580004</v>
      </c>
      <c r="K761">
        <v>24.335015701762799</v>
      </c>
    </row>
    <row r="762" spans="2:11" x14ac:dyDescent="0.25">
      <c r="B762" s="44">
        <v>753</v>
      </c>
      <c r="C762" s="23">
        <v>0.10336469304388998</v>
      </c>
      <c r="D762">
        <v>2.7533825323489899E-2</v>
      </c>
      <c r="E762">
        <v>795.08300948923602</v>
      </c>
      <c r="F762">
        <v>2.0213399213543899</v>
      </c>
      <c r="G762">
        <v>45.479377630843203</v>
      </c>
      <c r="H762">
        <v>4.7291907228910003E-2</v>
      </c>
      <c r="I762">
        <v>17.7596653541477</v>
      </c>
      <c r="J762">
        <v>77.941760606342498</v>
      </c>
      <c r="K762">
        <v>22.762232762244</v>
      </c>
    </row>
    <row r="763" spans="2:11" x14ac:dyDescent="0.25">
      <c r="B763" s="44">
        <v>754</v>
      </c>
      <c r="C763" s="23">
        <v>0.12326249704161066</v>
      </c>
      <c r="D763">
        <v>7.14502206725941E-2</v>
      </c>
      <c r="E763">
        <v>2931.3261458981701</v>
      </c>
      <c r="F763">
        <v>5.5660960470961802</v>
      </c>
      <c r="G763">
        <v>41.857422328115398</v>
      </c>
      <c r="H763">
        <v>3.9556536246489298E-2</v>
      </c>
      <c r="I763">
        <v>18.800833163924299</v>
      </c>
      <c r="J763">
        <v>234.71512706481701</v>
      </c>
      <c r="K763">
        <v>13.6154686760083</v>
      </c>
    </row>
    <row r="764" spans="2:11" x14ac:dyDescent="0.25">
      <c r="B764" s="44">
        <v>755</v>
      </c>
      <c r="C764" s="23">
        <v>5.6657439408533329E-2</v>
      </c>
      <c r="D764">
        <v>7.1422187336646903E-2</v>
      </c>
      <c r="E764">
        <v>1757.8243790695501</v>
      </c>
      <c r="F764">
        <v>1.3480372977174</v>
      </c>
      <c r="G764">
        <v>46.123082439035201</v>
      </c>
      <c r="H764">
        <v>6.7144672468190697E-2</v>
      </c>
      <c r="I764">
        <v>30.450105330556202</v>
      </c>
      <c r="J764">
        <v>1748.47775926137</v>
      </c>
      <c r="K764">
        <v>22.7245288318916</v>
      </c>
    </row>
    <row r="765" spans="2:11" x14ac:dyDescent="0.25">
      <c r="B765" s="44">
        <v>756</v>
      </c>
      <c r="C765" s="23">
        <v>0.139080327950316</v>
      </c>
      <c r="D765">
        <v>6.9900090382943508E-2</v>
      </c>
      <c r="E765">
        <v>2954.7457333467601</v>
      </c>
      <c r="F765">
        <v>1.75988059462615</v>
      </c>
      <c r="G765">
        <v>40.717553592258902</v>
      </c>
      <c r="H765">
        <v>6.9333320437978699E-2</v>
      </c>
      <c r="I765">
        <v>12.226037185571499</v>
      </c>
      <c r="J765">
        <v>127.903264102962</v>
      </c>
      <c r="K765">
        <v>19.208096466590298</v>
      </c>
    </row>
    <row r="766" spans="2:11" x14ac:dyDescent="0.25">
      <c r="B766" s="44">
        <v>757</v>
      </c>
      <c r="C766" s="23">
        <v>0.12409845713331732</v>
      </c>
      <c r="D766">
        <v>5.81762903639194E-2</v>
      </c>
      <c r="E766">
        <v>1033.97674064689</v>
      </c>
      <c r="F766">
        <v>1.23899599689578</v>
      </c>
      <c r="G766">
        <v>36.690285216374903</v>
      </c>
      <c r="H766">
        <v>2.8028222676409299E-2</v>
      </c>
      <c r="I766">
        <v>25.596940625710399</v>
      </c>
      <c r="J766">
        <v>812.22388496335202</v>
      </c>
      <c r="K766">
        <v>4.4952238357680496</v>
      </c>
    </row>
    <row r="767" spans="2:11" x14ac:dyDescent="0.25">
      <c r="B767" s="44">
        <v>758</v>
      </c>
      <c r="C767" s="23">
        <v>5.58002895385818E-2</v>
      </c>
      <c r="D767">
        <v>9.2019883493170501E-2</v>
      </c>
      <c r="E767">
        <v>1942.81850806021</v>
      </c>
      <c r="F767">
        <v>1.2434823350100299</v>
      </c>
      <c r="G767">
        <v>41.970455461221398</v>
      </c>
      <c r="H767">
        <v>3.9396340238531301E-2</v>
      </c>
      <c r="I767">
        <v>28.538923710410899</v>
      </c>
      <c r="J767">
        <v>1276.3263751949</v>
      </c>
      <c r="K767">
        <v>6.6620913380472304</v>
      </c>
    </row>
    <row r="768" spans="2:11" x14ac:dyDescent="0.25">
      <c r="B768" s="44">
        <v>759</v>
      </c>
      <c r="C768" s="23">
        <v>0.11217266979574199</v>
      </c>
      <c r="D768">
        <v>7.7577523012522701E-2</v>
      </c>
      <c r="E768">
        <v>1751.2069597703801</v>
      </c>
      <c r="F768">
        <v>5.2719110218144003</v>
      </c>
      <c r="G768">
        <v>45.2128858424391</v>
      </c>
      <c r="H768">
        <v>0.155017656243983</v>
      </c>
      <c r="I768">
        <v>37.411603750780699</v>
      </c>
      <c r="J768">
        <v>1370.1247022406601</v>
      </c>
      <c r="K768">
        <v>30.184789199969899</v>
      </c>
    </row>
    <row r="769" spans="2:11" x14ac:dyDescent="0.25">
      <c r="B769" s="44">
        <v>760</v>
      </c>
      <c r="C769" s="23">
        <v>0.11020291995388466</v>
      </c>
      <c r="D769">
        <v>3.33623428255614E-2</v>
      </c>
      <c r="E769">
        <v>2213.9233978211901</v>
      </c>
      <c r="F769">
        <v>3.2298479348039799</v>
      </c>
      <c r="G769">
        <v>49.1735758872586</v>
      </c>
      <c r="H769">
        <v>0.15811620014647901</v>
      </c>
      <c r="I769">
        <v>20.4843736250955</v>
      </c>
      <c r="J769">
        <v>215.963787377752</v>
      </c>
      <c r="K769">
        <v>15.7306218592758</v>
      </c>
    </row>
    <row r="770" spans="2:11" x14ac:dyDescent="0.25">
      <c r="B770" s="44">
        <v>761</v>
      </c>
      <c r="C770" s="23">
        <v>5.7994318746844464E-2</v>
      </c>
      <c r="D770">
        <v>5.2959034465318501E-2</v>
      </c>
      <c r="E770">
        <v>4886.5156194464998</v>
      </c>
      <c r="F770">
        <v>1.4332792028639501</v>
      </c>
      <c r="G770">
        <v>41.226380668129202</v>
      </c>
      <c r="H770">
        <v>7.4812580178305305E-2</v>
      </c>
      <c r="I770">
        <v>22.221542576484602</v>
      </c>
      <c r="J770">
        <v>461.12325061743201</v>
      </c>
      <c r="K770">
        <v>6.71802545914516</v>
      </c>
    </row>
    <row r="771" spans="2:11" x14ac:dyDescent="0.25">
      <c r="B771" s="44">
        <v>762</v>
      </c>
      <c r="C771" s="23">
        <v>0.17506310125263197</v>
      </c>
      <c r="D771">
        <v>3.0741046569683E-2</v>
      </c>
      <c r="E771">
        <v>6543.1791450948704</v>
      </c>
      <c r="F771">
        <v>0.92403678869467698</v>
      </c>
      <c r="G771">
        <v>23.604400950912801</v>
      </c>
      <c r="H771">
        <v>4.9168325059383997E-2</v>
      </c>
      <c r="I771">
        <v>41.230198813859197</v>
      </c>
      <c r="J771">
        <v>930.91331036077497</v>
      </c>
      <c r="K771">
        <v>30.845045804127</v>
      </c>
    </row>
    <row r="772" spans="2:11" x14ac:dyDescent="0.25">
      <c r="B772" s="44">
        <v>763</v>
      </c>
      <c r="C772" s="23">
        <v>9.574494451842866E-2</v>
      </c>
      <c r="D772">
        <v>2.4005195498479799E-2</v>
      </c>
      <c r="E772">
        <v>2634.9458031276899</v>
      </c>
      <c r="F772">
        <v>2.8328452162073199</v>
      </c>
      <c r="G772">
        <v>54.075021940813798</v>
      </c>
      <c r="H772">
        <v>3.6993368039968E-2</v>
      </c>
      <c r="I772">
        <v>23.391840416076899</v>
      </c>
      <c r="J772">
        <v>557.71853748968897</v>
      </c>
      <c r="K772">
        <v>15.943263135350399</v>
      </c>
    </row>
    <row r="773" spans="2:11" x14ac:dyDescent="0.25">
      <c r="B773" s="44">
        <v>764</v>
      </c>
      <c r="C773" s="23">
        <v>5.4189986857941332E-2</v>
      </c>
      <c r="D773">
        <v>3.4557213463151701E-2</v>
      </c>
      <c r="E773">
        <v>5824.3200005340695</v>
      </c>
      <c r="F773">
        <v>1.8491234570503201</v>
      </c>
      <c r="G773">
        <v>35.352051471942097</v>
      </c>
      <c r="H773">
        <v>4.3551242752857301E-2</v>
      </c>
      <c r="I773">
        <v>27.611335981155399</v>
      </c>
      <c r="J773">
        <v>854.63228207380803</v>
      </c>
      <c r="K773">
        <v>26.4467835719934</v>
      </c>
    </row>
    <row r="774" spans="2:11" x14ac:dyDescent="0.25">
      <c r="B774" s="44">
        <v>765</v>
      </c>
      <c r="C774" s="23">
        <v>8.2025792309788653E-2</v>
      </c>
      <c r="D774">
        <v>8.6619503713023613E-2</v>
      </c>
      <c r="E774">
        <v>4769.3118912758</v>
      </c>
      <c r="F774">
        <v>1.2749866723410299</v>
      </c>
      <c r="G774">
        <v>41.634860250896303</v>
      </c>
      <c r="H774">
        <v>5.97782276739693E-2</v>
      </c>
      <c r="I774">
        <v>29.928019406828898</v>
      </c>
      <c r="J774">
        <v>350.51394052650301</v>
      </c>
      <c r="K774">
        <v>18.958618578077999</v>
      </c>
    </row>
    <row r="775" spans="2:11" x14ac:dyDescent="0.25">
      <c r="B775" s="44">
        <v>766</v>
      </c>
      <c r="C775" s="23">
        <v>8.9463781912831331E-2</v>
      </c>
      <c r="D775">
        <v>6.2045762833223203E-2</v>
      </c>
      <c r="E775">
        <v>1694.9979610058399</v>
      </c>
      <c r="F775">
        <v>0.67301096631876001</v>
      </c>
      <c r="G775">
        <v>44.043747197498703</v>
      </c>
      <c r="H775">
        <v>2.5998486384997299E-2</v>
      </c>
      <c r="I775">
        <v>35.415788797651302</v>
      </c>
      <c r="J775">
        <v>271.79342659852301</v>
      </c>
      <c r="K775">
        <v>21.612522459239202</v>
      </c>
    </row>
    <row r="776" spans="2:11" x14ac:dyDescent="0.25">
      <c r="B776" s="44">
        <v>767</v>
      </c>
      <c r="C776" s="23">
        <v>5.2205703232450197E-2</v>
      </c>
      <c r="D776">
        <v>4.2512024464502099E-2</v>
      </c>
      <c r="E776">
        <v>3757.9970057792898</v>
      </c>
      <c r="F776">
        <v>2.1803138698121498</v>
      </c>
      <c r="G776">
        <v>38.237760481436801</v>
      </c>
      <c r="H776">
        <v>8.3133701677038693E-2</v>
      </c>
      <c r="I776">
        <v>23.182356341495399</v>
      </c>
      <c r="J776">
        <v>467.83443626904801</v>
      </c>
      <c r="K776">
        <v>36.446888923690103</v>
      </c>
    </row>
    <row r="777" spans="2:11" x14ac:dyDescent="0.25">
      <c r="B777" s="44">
        <v>768</v>
      </c>
      <c r="C777" s="23">
        <v>6.5235715935733324E-2</v>
      </c>
      <c r="D777">
        <v>3.7908635981543599E-2</v>
      </c>
      <c r="E777">
        <v>1068.41615319691</v>
      </c>
      <c r="F777">
        <v>1.2494629220903499</v>
      </c>
      <c r="G777">
        <v>40.2166140203487</v>
      </c>
      <c r="H777">
        <v>5.0257912759405297E-2</v>
      </c>
      <c r="I777">
        <v>43.257658294338199</v>
      </c>
      <c r="J777">
        <v>730.095460466502</v>
      </c>
      <c r="K777">
        <v>26.034916468045399</v>
      </c>
    </row>
    <row r="778" spans="2:11" x14ac:dyDescent="0.25">
      <c r="B778" s="44">
        <v>769</v>
      </c>
      <c r="C778" s="23">
        <v>6.2483504819022193E-2</v>
      </c>
      <c r="D778">
        <v>4.8039515665503602E-2</v>
      </c>
      <c r="E778">
        <v>1177.99473336854</v>
      </c>
      <c r="F778">
        <v>1.75245379632113</v>
      </c>
      <c r="G778">
        <v>39.367014979053302</v>
      </c>
      <c r="H778">
        <v>2.1584457990864701E-2</v>
      </c>
      <c r="I778">
        <v>36.611468175344598</v>
      </c>
      <c r="J778">
        <v>1481.3832389014699</v>
      </c>
      <c r="K778">
        <v>19.444541881865799</v>
      </c>
    </row>
    <row r="779" spans="2:11" x14ac:dyDescent="0.25">
      <c r="B779" s="44">
        <v>770</v>
      </c>
      <c r="C779" s="23">
        <v>0.10093236782623</v>
      </c>
      <c r="D779">
        <v>5.2833942774913406E-2</v>
      </c>
      <c r="E779">
        <v>6283.2998193253698</v>
      </c>
      <c r="F779">
        <v>0.82070824839440204</v>
      </c>
      <c r="G779">
        <v>45.548932730249597</v>
      </c>
      <c r="H779">
        <v>5.4149967106580002E-2</v>
      </c>
      <c r="I779">
        <v>36.153467126474098</v>
      </c>
      <c r="J779">
        <v>139.25937890392399</v>
      </c>
      <c r="K779">
        <v>4.10989617986891</v>
      </c>
    </row>
    <row r="780" spans="2:11" x14ac:dyDescent="0.25">
      <c r="B780" s="44">
        <v>771</v>
      </c>
      <c r="C780" s="23">
        <v>6.8201076691664669E-2</v>
      </c>
      <c r="D780">
        <v>2.7409234548322701E-2</v>
      </c>
      <c r="E780">
        <v>5264.3480438883498</v>
      </c>
      <c r="F780">
        <v>0.962340527486927</v>
      </c>
      <c r="G780">
        <v>43.775192832466097</v>
      </c>
      <c r="H780">
        <v>3.7236706476896003E-2</v>
      </c>
      <c r="I780">
        <v>31.553035541970999</v>
      </c>
      <c r="J780">
        <v>231.55036857633101</v>
      </c>
      <c r="K780">
        <v>6.3248760858792199</v>
      </c>
    </row>
    <row r="781" spans="2:11" x14ac:dyDescent="0.25">
      <c r="B781" s="44">
        <v>772</v>
      </c>
      <c r="C781" s="23">
        <v>0.16506254176190266</v>
      </c>
      <c r="D781">
        <v>4.0838080534175501E-2</v>
      </c>
      <c r="E781">
        <v>4154.1766211193999</v>
      </c>
      <c r="F781">
        <v>1.9612818420818601</v>
      </c>
      <c r="G781">
        <v>46.451264800022003</v>
      </c>
      <c r="H781">
        <v>8.3913873338285996E-2</v>
      </c>
      <c r="I781">
        <v>35.86334409805</v>
      </c>
      <c r="J781">
        <v>148.36428567906501</v>
      </c>
      <c r="K781">
        <v>11.3176491819099</v>
      </c>
    </row>
    <row r="782" spans="2:11" x14ac:dyDescent="0.25">
      <c r="B782" s="44">
        <v>773</v>
      </c>
      <c r="C782" s="23">
        <v>8.334071151431667E-2</v>
      </c>
      <c r="D782">
        <v>4.4174564567617203E-2</v>
      </c>
      <c r="E782">
        <v>445.56840596934302</v>
      </c>
      <c r="F782">
        <v>1.2725419642626801</v>
      </c>
      <c r="G782">
        <v>44.279590492847099</v>
      </c>
      <c r="H782">
        <v>2.850554078192E-2</v>
      </c>
      <c r="I782">
        <v>24.5525708148745</v>
      </c>
      <c r="J782">
        <v>383.16274145079899</v>
      </c>
      <c r="K782">
        <v>28.602469909709999</v>
      </c>
    </row>
    <row r="783" spans="2:11" x14ac:dyDescent="0.25">
      <c r="B783" s="44">
        <v>774</v>
      </c>
      <c r="C783" s="23">
        <v>0.11190500731359999</v>
      </c>
      <c r="D783">
        <v>5.3080619268704506E-2</v>
      </c>
      <c r="E783">
        <v>8664.0050557733703</v>
      </c>
      <c r="F783">
        <v>2.0787667266037202</v>
      </c>
      <c r="G783">
        <v>40.9161429609523</v>
      </c>
      <c r="H783">
        <v>9.5972951311953297E-2</v>
      </c>
      <c r="I783">
        <v>23.946253296005899</v>
      </c>
      <c r="J783">
        <v>574.988365750414</v>
      </c>
      <c r="K783">
        <v>20.1668490035924</v>
      </c>
    </row>
    <row r="784" spans="2:11" x14ac:dyDescent="0.25">
      <c r="B784" s="44">
        <v>775</v>
      </c>
      <c r="C784" s="23">
        <v>0.10922194007117332</v>
      </c>
      <c r="D784">
        <v>4.2579198219870204E-2</v>
      </c>
      <c r="E784">
        <v>2225.5363244732098</v>
      </c>
      <c r="F784">
        <v>2.21668377597166</v>
      </c>
      <c r="G784">
        <v>45.944418724664303</v>
      </c>
      <c r="H784">
        <v>3.7756074437815999E-2</v>
      </c>
      <c r="I784">
        <v>40.282326172466902</v>
      </c>
      <c r="J784">
        <v>367.19342223881301</v>
      </c>
      <c r="K784">
        <v>1.76536572855214</v>
      </c>
    </row>
    <row r="785" spans="2:11" x14ac:dyDescent="0.25">
      <c r="B785" s="44">
        <v>776</v>
      </c>
      <c r="C785" s="23">
        <v>8.4139030520495997E-2</v>
      </c>
      <c r="D785">
        <v>5.3766655234872798E-2</v>
      </c>
      <c r="E785">
        <v>6482.8797187310602</v>
      </c>
      <c r="F785">
        <v>0.99474087878027695</v>
      </c>
      <c r="G785">
        <v>31.822781692226101</v>
      </c>
      <c r="H785">
        <v>3.7320047932824001E-2</v>
      </c>
      <c r="I785">
        <v>66.586001861203599</v>
      </c>
      <c r="J785">
        <v>91.746302234764499</v>
      </c>
      <c r="K785">
        <v>23.487867272846199</v>
      </c>
    </row>
    <row r="786" spans="2:11" x14ac:dyDescent="0.25">
      <c r="B786" s="44">
        <v>777</v>
      </c>
      <c r="C786" s="23">
        <v>0.12534721660620599</v>
      </c>
      <c r="D786">
        <v>9.024403933477311E-2</v>
      </c>
      <c r="E786">
        <v>3307.5662305437399</v>
      </c>
      <c r="F786">
        <v>4.7785523967137697</v>
      </c>
      <c r="G786">
        <v>37.252475518332801</v>
      </c>
      <c r="H786">
        <v>1.6994613386890799E-2</v>
      </c>
      <c r="I786">
        <v>31.357973808263299</v>
      </c>
      <c r="J786">
        <v>1377.10288711824</v>
      </c>
      <c r="K786">
        <v>29.4199102584715</v>
      </c>
    </row>
    <row r="787" spans="2:11" x14ac:dyDescent="0.25">
      <c r="B787" s="44">
        <v>778</v>
      </c>
      <c r="C787" s="23">
        <v>0.22263209615120866</v>
      </c>
      <c r="D787">
        <v>5.2956795332239799E-2</v>
      </c>
      <c r="E787">
        <v>1160.33436705138</v>
      </c>
      <c r="F787">
        <v>2.1057712880780399</v>
      </c>
      <c r="G787">
        <v>38.774735536220597</v>
      </c>
      <c r="H787">
        <v>6.3204238144845298E-2</v>
      </c>
      <c r="I787">
        <v>23.6814635451484</v>
      </c>
      <c r="J787">
        <v>2052.05555779114</v>
      </c>
      <c r="K787">
        <v>23.6418088854196</v>
      </c>
    </row>
    <row r="788" spans="2:11" x14ac:dyDescent="0.25">
      <c r="B788" s="44">
        <v>779</v>
      </c>
      <c r="C788" s="23">
        <v>6.0379355539164466E-2</v>
      </c>
      <c r="D788">
        <v>3.6198197385593302E-2</v>
      </c>
      <c r="E788">
        <v>3731.7818969652099</v>
      </c>
      <c r="F788">
        <v>1.4797319598738601</v>
      </c>
      <c r="G788">
        <v>43.067268539487699</v>
      </c>
      <c r="H788">
        <v>4.0323582442844001E-2</v>
      </c>
      <c r="I788">
        <v>24.788088156077901</v>
      </c>
      <c r="J788">
        <v>1021.42983261475</v>
      </c>
      <c r="K788">
        <v>16.941268295169898</v>
      </c>
    </row>
    <row r="789" spans="2:11" x14ac:dyDescent="0.25">
      <c r="B789" s="44">
        <v>780</v>
      </c>
      <c r="C789" s="23">
        <v>0.14946925227493332</v>
      </c>
      <c r="D789">
        <v>0.10004002743834001</v>
      </c>
      <c r="E789">
        <v>5176.1693363526001</v>
      </c>
      <c r="F789">
        <v>3.42191923999673</v>
      </c>
      <c r="G789">
        <v>41.164275223368698</v>
      </c>
      <c r="H789">
        <v>6.7444894384707299E-2</v>
      </c>
      <c r="I789">
        <v>21.561565735358599</v>
      </c>
      <c r="J789">
        <v>708.76607378891401</v>
      </c>
      <c r="K789">
        <v>6.8179582972977997</v>
      </c>
    </row>
    <row r="790" spans="2:11" x14ac:dyDescent="0.25">
      <c r="B790" s="44">
        <v>781</v>
      </c>
      <c r="C790" s="23">
        <v>0.10802101624301333</v>
      </c>
      <c r="D790">
        <v>5.1833735765207001E-2</v>
      </c>
      <c r="E790">
        <v>2847.5843049107002</v>
      </c>
      <c r="F790">
        <v>2.6300201707863202</v>
      </c>
      <c r="G790">
        <v>33.058947347803603</v>
      </c>
      <c r="H790">
        <v>6.7233537627249304E-2</v>
      </c>
      <c r="I790">
        <v>28.0031536584329</v>
      </c>
      <c r="J790">
        <v>306.885454614553</v>
      </c>
      <c r="K790">
        <v>18.414112837906998</v>
      </c>
    </row>
    <row r="791" spans="2:11" x14ac:dyDescent="0.25">
      <c r="B791" s="44">
        <v>782</v>
      </c>
      <c r="C791" s="23">
        <v>5.549475882231153E-2</v>
      </c>
      <c r="D791">
        <v>3.4700631664258699E-2</v>
      </c>
      <c r="E791">
        <v>881.37521678294002</v>
      </c>
      <c r="F791">
        <v>1.5360002688302099</v>
      </c>
      <c r="G791">
        <v>59.076462196665297</v>
      </c>
      <c r="H791">
        <v>6.35624564527833E-2</v>
      </c>
      <c r="I791">
        <v>29.451688353589599</v>
      </c>
      <c r="J791">
        <v>108.027492655288</v>
      </c>
      <c r="K791">
        <v>22.238947838058401</v>
      </c>
    </row>
    <row r="792" spans="2:11" x14ac:dyDescent="0.25">
      <c r="B792" s="44">
        <v>783</v>
      </c>
      <c r="C792" s="23">
        <v>0.10713188256609799</v>
      </c>
      <c r="D792">
        <v>0.107949516000972</v>
      </c>
      <c r="E792">
        <v>3620.6045597251</v>
      </c>
      <c r="F792">
        <v>1.45911603666367</v>
      </c>
      <c r="G792">
        <v>41.233499583217601</v>
      </c>
      <c r="H792">
        <v>5.3825258664969997E-2</v>
      </c>
      <c r="I792">
        <v>43.652771486664498</v>
      </c>
      <c r="J792">
        <v>1383.8997616696099</v>
      </c>
      <c r="K792">
        <v>29.5037382944674</v>
      </c>
    </row>
    <row r="793" spans="2:11" x14ac:dyDescent="0.25">
      <c r="B793" s="44">
        <v>784</v>
      </c>
      <c r="C793" s="23">
        <v>0.24307465958934399</v>
      </c>
      <c r="D793">
        <v>6.0780610325577397E-2</v>
      </c>
      <c r="E793">
        <v>2198.7843935666301</v>
      </c>
      <c r="F793">
        <v>0.88316205489270805</v>
      </c>
      <c r="G793">
        <v>37.055150445594897</v>
      </c>
      <c r="H793">
        <v>6.7603650191436701E-2</v>
      </c>
      <c r="I793">
        <v>36.220320902185499</v>
      </c>
      <c r="J793">
        <v>242.22354343766199</v>
      </c>
      <c r="K793">
        <v>20.0462664492667</v>
      </c>
    </row>
    <row r="794" spans="2:11" x14ac:dyDescent="0.25">
      <c r="B794" s="44">
        <v>785</v>
      </c>
      <c r="C794" s="23">
        <v>9.2138998860771329E-2</v>
      </c>
      <c r="D794">
        <v>4.1148695370588496E-2</v>
      </c>
      <c r="E794">
        <v>1271.8256763710101</v>
      </c>
      <c r="F794">
        <v>1.43117795007291</v>
      </c>
      <c r="G794">
        <v>42.913338910135302</v>
      </c>
      <c r="H794">
        <v>4.1346908761320002E-2</v>
      </c>
      <c r="I794">
        <v>35.536348962094102</v>
      </c>
      <c r="J794">
        <v>651.01073862921601</v>
      </c>
      <c r="K794">
        <v>18.1328839003314</v>
      </c>
    </row>
    <row r="795" spans="2:11" x14ac:dyDescent="0.25">
      <c r="B795" s="44">
        <v>786</v>
      </c>
      <c r="C795" s="23">
        <v>0.13796358825684599</v>
      </c>
      <c r="D795">
        <v>6.3569836339776795E-2</v>
      </c>
      <c r="E795">
        <v>3568.1948840034602</v>
      </c>
      <c r="F795">
        <v>3.2272443537104301</v>
      </c>
      <c r="G795">
        <v>63.771015506380103</v>
      </c>
      <c r="H795">
        <v>3.8550605614511999E-2</v>
      </c>
      <c r="I795">
        <v>31.097127680324</v>
      </c>
      <c r="J795">
        <v>1668.1008061873699</v>
      </c>
      <c r="K795">
        <v>15.3337989947327</v>
      </c>
    </row>
    <row r="796" spans="2:11" x14ac:dyDescent="0.25">
      <c r="B796" s="44">
        <v>787</v>
      </c>
      <c r="C796" s="23">
        <v>6.6017984169555524E-2</v>
      </c>
      <c r="D796">
        <v>6.1973268585906405E-2</v>
      </c>
      <c r="E796">
        <v>6164.7535948234199</v>
      </c>
      <c r="F796">
        <v>1.2628906703167899</v>
      </c>
      <c r="G796">
        <v>43.120605225226299</v>
      </c>
      <c r="H796">
        <v>6.82905623439133E-2</v>
      </c>
      <c r="I796">
        <v>45.504645404367302</v>
      </c>
      <c r="J796">
        <v>104.033755499463</v>
      </c>
      <c r="K796">
        <v>14.5895285002844</v>
      </c>
    </row>
    <row r="797" spans="2:11" x14ac:dyDescent="0.25">
      <c r="B797" s="44">
        <v>788</v>
      </c>
      <c r="C797" s="23">
        <v>8.2222219401249991E-2</v>
      </c>
      <c r="D797">
        <v>8.0990611933518197E-2</v>
      </c>
      <c r="E797">
        <v>3773.1321350559301</v>
      </c>
      <c r="F797">
        <v>1.7358116877763901</v>
      </c>
      <c r="G797">
        <v>88.777814641815993</v>
      </c>
      <c r="H797">
        <v>6.6585649258233306E-2</v>
      </c>
      <c r="I797">
        <v>26.3334299765895</v>
      </c>
      <c r="J797">
        <v>631.45515012327905</v>
      </c>
      <c r="K797">
        <v>9.1643343197610498</v>
      </c>
    </row>
    <row r="798" spans="2:11" x14ac:dyDescent="0.25">
      <c r="B798" s="44">
        <v>789</v>
      </c>
      <c r="C798" s="23">
        <v>2.9455078608508867E-2</v>
      </c>
      <c r="D798">
        <v>6.43068219801258E-2</v>
      </c>
      <c r="E798">
        <v>1346.2985774808601</v>
      </c>
      <c r="F798">
        <v>0.68453532967655495</v>
      </c>
      <c r="G798">
        <v>50.940250291302902</v>
      </c>
      <c r="H798">
        <v>3.2613146661892002E-2</v>
      </c>
      <c r="I798">
        <v>38.195448024656798</v>
      </c>
      <c r="J798">
        <v>818.24137088598104</v>
      </c>
      <c r="K798">
        <v>7.8781301352155904</v>
      </c>
    </row>
    <row r="799" spans="2:11" x14ac:dyDescent="0.25">
      <c r="B799" s="44">
        <v>790</v>
      </c>
      <c r="C799" s="23">
        <v>0.10227936146811067</v>
      </c>
      <c r="D799">
        <v>5.8614472739349603E-2</v>
      </c>
      <c r="E799">
        <v>5514.2726968757697</v>
      </c>
      <c r="F799">
        <v>3.78360187155748</v>
      </c>
      <c r="G799">
        <v>77.063084734023505</v>
      </c>
      <c r="H799">
        <v>4.2133653477149299E-2</v>
      </c>
      <c r="I799">
        <v>31.082124625238301</v>
      </c>
      <c r="J799">
        <v>180.53117805568601</v>
      </c>
      <c r="K799">
        <v>3.96210052007291</v>
      </c>
    </row>
    <row r="800" spans="2:11" x14ac:dyDescent="0.25">
      <c r="B800" s="44">
        <v>791</v>
      </c>
      <c r="C800" s="23">
        <v>0.11075906411849801</v>
      </c>
      <c r="D800">
        <v>5.8580586263129598E-2</v>
      </c>
      <c r="E800">
        <v>665.17600953680505</v>
      </c>
      <c r="F800">
        <v>0.78216521929637295</v>
      </c>
      <c r="G800">
        <v>39.286750563067699</v>
      </c>
      <c r="H800">
        <v>7.3469625705252006E-2</v>
      </c>
      <c r="I800">
        <v>22.202655543769598</v>
      </c>
      <c r="J800">
        <v>739.22688473029496</v>
      </c>
      <c r="K800">
        <v>7.6352470032504201</v>
      </c>
    </row>
    <row r="801" spans="2:11" x14ac:dyDescent="0.25">
      <c r="B801" s="44">
        <v>792</v>
      </c>
      <c r="C801" s="23">
        <v>0.21271130321972467</v>
      </c>
      <c r="D801">
        <v>4.0726208116821601E-2</v>
      </c>
      <c r="E801">
        <v>2780.2613668224899</v>
      </c>
      <c r="F801">
        <v>0.87535089258131504</v>
      </c>
      <c r="G801">
        <v>62.999681317899302</v>
      </c>
      <c r="H801">
        <v>6.6417182814955303E-2</v>
      </c>
      <c r="I801">
        <v>26.231581031479699</v>
      </c>
      <c r="J801">
        <v>673.379627457526</v>
      </c>
      <c r="K801">
        <v>20.603548870698202</v>
      </c>
    </row>
    <row r="802" spans="2:11" x14ac:dyDescent="0.25">
      <c r="B802" s="44">
        <v>793</v>
      </c>
      <c r="C802" s="23">
        <v>0.11916535537955533</v>
      </c>
      <c r="D802">
        <v>4.6437228881673807E-2</v>
      </c>
      <c r="E802">
        <v>4312.8151964293702</v>
      </c>
      <c r="F802">
        <v>0.75451461993337599</v>
      </c>
      <c r="G802">
        <v>69.796884311233896</v>
      </c>
      <c r="H802">
        <v>3.97380567833047E-2</v>
      </c>
      <c r="I802">
        <v>35.055414337197497</v>
      </c>
      <c r="J802">
        <v>14.5672844863662</v>
      </c>
      <c r="K802">
        <v>30.367006990404601</v>
      </c>
    </row>
    <row r="803" spans="2:11" x14ac:dyDescent="0.25">
      <c r="B803" s="44">
        <v>794</v>
      </c>
      <c r="C803" s="23">
        <v>3.2192975926459998E-2</v>
      </c>
      <c r="D803">
        <v>3.6539557303813704E-2</v>
      </c>
      <c r="E803">
        <v>3160.0247314714602</v>
      </c>
      <c r="F803">
        <v>1.69859974383141</v>
      </c>
      <c r="G803">
        <v>49.125090175776101</v>
      </c>
      <c r="H803">
        <v>7.4616701109272002E-2</v>
      </c>
      <c r="I803">
        <v>29.1502486011121</v>
      </c>
      <c r="J803">
        <v>99.907480784246701</v>
      </c>
      <c r="K803">
        <v>28.8002779681254</v>
      </c>
    </row>
    <row r="804" spans="2:11" x14ac:dyDescent="0.25">
      <c r="B804" s="44">
        <v>795</v>
      </c>
      <c r="C804" s="23">
        <v>8.0870768215751329E-2</v>
      </c>
      <c r="D804">
        <v>6.8755861992180298E-2</v>
      </c>
      <c r="E804">
        <v>2526.4001198588098</v>
      </c>
      <c r="F804">
        <v>0.69986717104759899</v>
      </c>
      <c r="G804">
        <v>38.913541464261499</v>
      </c>
      <c r="H804">
        <v>7.8501823237114701E-2</v>
      </c>
      <c r="I804">
        <v>31.439142299311801</v>
      </c>
      <c r="J804">
        <v>965.75802825524204</v>
      </c>
      <c r="K804">
        <v>3.0702639772950899</v>
      </c>
    </row>
    <row r="805" spans="2:11" x14ac:dyDescent="0.25">
      <c r="B805" s="44">
        <v>796</v>
      </c>
      <c r="C805" s="23">
        <v>5.5969649368892871E-2</v>
      </c>
      <c r="D805">
        <v>3.9038033375838305E-2</v>
      </c>
      <c r="E805">
        <v>514.36553853121302</v>
      </c>
      <c r="F805">
        <v>1.62856850748621</v>
      </c>
      <c r="G805">
        <v>49.407975893062599</v>
      </c>
      <c r="H805">
        <v>2.0275847029084099E-2</v>
      </c>
      <c r="I805">
        <v>63.372279325383403</v>
      </c>
      <c r="J805">
        <v>186.30418040682301</v>
      </c>
      <c r="K805">
        <v>6.8569429840343297</v>
      </c>
    </row>
    <row r="806" spans="2:11" x14ac:dyDescent="0.25">
      <c r="B806" s="44">
        <v>797</v>
      </c>
      <c r="C806" s="23">
        <v>5.7251933937848866E-2</v>
      </c>
      <c r="D806">
        <v>2.8528184003109601E-2</v>
      </c>
      <c r="E806">
        <v>8270.5364482712903</v>
      </c>
      <c r="F806">
        <v>3.6835185441613101</v>
      </c>
      <c r="G806">
        <v>79.618716008332697</v>
      </c>
      <c r="H806">
        <v>3.02918957820907E-2</v>
      </c>
      <c r="I806">
        <v>30.830669998647299</v>
      </c>
      <c r="J806">
        <v>121.22782516356401</v>
      </c>
      <c r="K806">
        <v>26.4236099281908</v>
      </c>
    </row>
    <row r="807" spans="2:11" x14ac:dyDescent="0.25">
      <c r="B807" s="44">
        <v>798</v>
      </c>
      <c r="C807" s="23">
        <v>5.4360470243878196E-2</v>
      </c>
      <c r="D807">
        <v>5.6380915042280301E-2</v>
      </c>
      <c r="E807">
        <v>4835.1708503761902</v>
      </c>
      <c r="F807">
        <v>1.11450888522255</v>
      </c>
      <c r="G807">
        <v>32.083221551483199</v>
      </c>
      <c r="H807">
        <v>7.3024079240030002E-2</v>
      </c>
      <c r="I807">
        <v>35.013081578456998</v>
      </c>
      <c r="J807">
        <v>200.57330112110299</v>
      </c>
      <c r="K807">
        <v>10.5263810313463</v>
      </c>
    </row>
    <row r="808" spans="2:11" x14ac:dyDescent="0.25">
      <c r="B808" s="44">
        <v>799</v>
      </c>
      <c r="C808" s="23">
        <v>0.11814838515955534</v>
      </c>
      <c r="D808">
        <v>6.9184681554522398E-2</v>
      </c>
      <c r="E808">
        <v>2471.52357219539</v>
      </c>
      <c r="F808">
        <v>1.0852812875701201</v>
      </c>
      <c r="G808">
        <v>49.655626478084201</v>
      </c>
      <c r="H808">
        <v>9.6189605705274003E-2</v>
      </c>
      <c r="I808">
        <v>42.323243334872899</v>
      </c>
      <c r="J808">
        <v>2302.2505340277198</v>
      </c>
      <c r="K808">
        <v>8.8661942012872696</v>
      </c>
    </row>
    <row r="809" spans="2:11" x14ac:dyDescent="0.25">
      <c r="B809" s="44">
        <v>800</v>
      </c>
      <c r="C809" s="23">
        <v>0.1533797426704</v>
      </c>
      <c r="D809">
        <v>3.7010545959972198E-2</v>
      </c>
      <c r="E809">
        <v>3980.5311685210399</v>
      </c>
      <c r="F809">
        <v>1.1215175229798</v>
      </c>
      <c r="G809">
        <v>36.037196645960101</v>
      </c>
      <c r="H809">
        <v>6.6843193227928005E-2</v>
      </c>
      <c r="I809">
        <v>30.119626330878098</v>
      </c>
      <c r="J809">
        <v>233.03521873844801</v>
      </c>
      <c r="K809">
        <v>24.878943498162801</v>
      </c>
    </row>
    <row r="810" spans="2:11" x14ac:dyDescent="0.25">
      <c r="B810" s="44">
        <v>801</v>
      </c>
      <c r="C810" s="23">
        <v>0.10836469515534199</v>
      </c>
      <c r="D810">
        <v>5.6624548429690003E-2</v>
      </c>
      <c r="E810">
        <v>5450.9686293176501</v>
      </c>
      <c r="F810">
        <v>1.48199532603392</v>
      </c>
      <c r="G810">
        <v>78.3009177130361</v>
      </c>
      <c r="H810">
        <v>3.6872206557976003E-2</v>
      </c>
      <c r="I810">
        <v>29.8995820998712</v>
      </c>
      <c r="J810">
        <v>567.64503328283899</v>
      </c>
      <c r="K810">
        <v>21.755459942592701</v>
      </c>
    </row>
    <row r="811" spans="2:11" x14ac:dyDescent="0.25">
      <c r="B811" s="44">
        <v>802</v>
      </c>
      <c r="C811" s="23">
        <v>3.9843584226404202E-2</v>
      </c>
      <c r="D811">
        <v>5.1009236055326E-2</v>
      </c>
      <c r="E811">
        <v>1650.0700236237601</v>
      </c>
      <c r="F811">
        <v>7.3228977939648798</v>
      </c>
      <c r="G811">
        <v>62.087692225710697</v>
      </c>
      <c r="H811">
        <v>4.71563978787067E-2</v>
      </c>
      <c r="I811">
        <v>41.143116667482097</v>
      </c>
      <c r="J811">
        <v>754.84438109109794</v>
      </c>
      <c r="K811">
        <v>23.764838533932899</v>
      </c>
    </row>
    <row r="812" spans="2:11" x14ac:dyDescent="0.25">
      <c r="B812" s="44">
        <v>803</v>
      </c>
      <c r="C812" s="23">
        <v>6.0829622940124464E-2</v>
      </c>
      <c r="D812">
        <v>9.3179636584203501E-2</v>
      </c>
      <c r="E812">
        <v>3966.0707432016202</v>
      </c>
      <c r="F812">
        <v>1.1988968820983299</v>
      </c>
      <c r="G812">
        <v>46.717007496448701</v>
      </c>
      <c r="H812">
        <v>5.8173562037221301E-2</v>
      </c>
      <c r="I812">
        <v>31.8605514239459</v>
      </c>
      <c r="J812">
        <v>336.856370424896</v>
      </c>
      <c r="K812">
        <v>9.4207424673197604</v>
      </c>
    </row>
    <row r="813" spans="2:11" x14ac:dyDescent="0.25">
      <c r="B813" s="44">
        <v>804</v>
      </c>
      <c r="C813" s="23">
        <v>0.14072587752063598</v>
      </c>
      <c r="D813">
        <v>4.7104226309933606E-2</v>
      </c>
      <c r="E813">
        <v>4561.2457053197504</v>
      </c>
      <c r="F813">
        <v>2.53316721007109</v>
      </c>
      <c r="G813">
        <v>52.5791778830583</v>
      </c>
      <c r="H813">
        <v>9.5276715073599305E-2</v>
      </c>
      <c r="I813">
        <v>30.534164045069801</v>
      </c>
      <c r="J813">
        <v>900.83099731688401</v>
      </c>
      <c r="K813">
        <v>13.120456601371499</v>
      </c>
    </row>
    <row r="814" spans="2:11" x14ac:dyDescent="0.25">
      <c r="B814" s="44">
        <v>805</v>
      </c>
      <c r="C814" s="23">
        <v>8.6108646786295331E-2</v>
      </c>
      <c r="D814">
        <v>4.4901417242390204E-2</v>
      </c>
      <c r="E814">
        <v>3356.03369523933</v>
      </c>
      <c r="F814">
        <v>2.24489411143924</v>
      </c>
      <c r="G814">
        <v>37.692352446562197</v>
      </c>
      <c r="H814">
        <v>3.8671422574431999E-2</v>
      </c>
      <c r="I814">
        <v>18.9087486348295</v>
      </c>
      <c r="J814">
        <v>2014.7417586864101</v>
      </c>
      <c r="K814">
        <v>16.035284541194301</v>
      </c>
    </row>
    <row r="815" spans="2:11" x14ac:dyDescent="0.25">
      <c r="B815" s="44">
        <v>806</v>
      </c>
      <c r="C815" s="23">
        <v>0.15295683611546665</v>
      </c>
      <c r="D815">
        <v>3.9330847140445199E-2</v>
      </c>
      <c r="E815">
        <v>2729.0016563499698</v>
      </c>
      <c r="F815">
        <v>1.17148956255075</v>
      </c>
      <c r="G815">
        <v>37.649066648489203</v>
      </c>
      <c r="H815">
        <v>2.2403853777747298E-2</v>
      </c>
      <c r="I815">
        <v>32.9370767780742</v>
      </c>
      <c r="J815">
        <v>497.76447932486502</v>
      </c>
      <c r="K815">
        <v>11.522738908093601</v>
      </c>
    </row>
    <row r="816" spans="2:11" x14ac:dyDescent="0.25">
      <c r="B816" s="44">
        <v>807</v>
      </c>
      <c r="C816" s="23">
        <v>3.0230259987562666E-2</v>
      </c>
      <c r="D816">
        <v>3.20875238986622E-2</v>
      </c>
      <c r="E816">
        <v>4591.4897106250301</v>
      </c>
      <c r="F816">
        <v>1.84731279405254</v>
      </c>
      <c r="G816">
        <v>52.646148067100498</v>
      </c>
      <c r="H816">
        <v>4.5742269159569297E-2</v>
      </c>
      <c r="I816">
        <v>22.2544637539451</v>
      </c>
      <c r="J816">
        <v>346.49611773234602</v>
      </c>
      <c r="K816">
        <v>6.5391963895394403</v>
      </c>
    </row>
    <row r="817" spans="2:11" x14ac:dyDescent="0.25">
      <c r="B817" s="44">
        <v>808</v>
      </c>
      <c r="C817" s="23">
        <v>0.24465815888373266</v>
      </c>
      <c r="D817">
        <v>4.55398807883328E-2</v>
      </c>
      <c r="E817">
        <v>718.80766450457804</v>
      </c>
      <c r="F817">
        <v>0.61039147291792195</v>
      </c>
      <c r="G817">
        <v>48.670588153910501</v>
      </c>
      <c r="H817">
        <v>7.3619818946392704E-2</v>
      </c>
      <c r="I817">
        <v>42.203290422716499</v>
      </c>
      <c r="J817">
        <v>301.61656222673503</v>
      </c>
      <c r="K817">
        <v>6.9887501138677903</v>
      </c>
    </row>
    <row r="818" spans="2:11" x14ac:dyDescent="0.25">
      <c r="B818" s="44">
        <v>809</v>
      </c>
      <c r="C818" s="23">
        <v>9.8530362585941333E-2</v>
      </c>
      <c r="D818">
        <v>6.1149422705447404E-2</v>
      </c>
      <c r="E818">
        <v>4502.3681187769798</v>
      </c>
      <c r="F818">
        <v>1.8891053064643</v>
      </c>
      <c r="G818">
        <v>51.594276139525</v>
      </c>
      <c r="H818">
        <v>2.9892259503932001E-2</v>
      </c>
      <c r="I818">
        <v>32.828849821872602</v>
      </c>
      <c r="J818">
        <v>1822.96027684706</v>
      </c>
      <c r="K818">
        <v>15.1682330451561</v>
      </c>
    </row>
    <row r="819" spans="2:11" x14ac:dyDescent="0.25">
      <c r="B819" s="44">
        <v>810</v>
      </c>
      <c r="C819" s="23">
        <v>0.12047987882</v>
      </c>
      <c r="D819">
        <v>5.6347568383716802E-2</v>
      </c>
      <c r="E819">
        <v>1702.29145671681</v>
      </c>
      <c r="F819">
        <v>2.6895595217386301</v>
      </c>
      <c r="G819">
        <v>38.040573559235902</v>
      </c>
      <c r="H819">
        <v>3.8113698670759998E-2</v>
      </c>
      <c r="I819">
        <v>27.354163982887801</v>
      </c>
      <c r="J819">
        <v>98.858660884886305</v>
      </c>
      <c r="K819">
        <v>4.7102407576071696</v>
      </c>
    </row>
    <row r="820" spans="2:11" x14ac:dyDescent="0.25">
      <c r="B820" s="44">
        <v>811</v>
      </c>
      <c r="C820" s="23">
        <v>5.1145974581020465E-2</v>
      </c>
      <c r="D820">
        <v>4.3790505034443004E-2</v>
      </c>
      <c r="E820">
        <v>5692.9630456511904</v>
      </c>
      <c r="F820">
        <v>1.1437315898831999</v>
      </c>
      <c r="G820">
        <v>24.773784411495299</v>
      </c>
      <c r="H820">
        <v>7.3112546279208698E-2</v>
      </c>
      <c r="I820">
        <v>47.713825672279299</v>
      </c>
      <c r="J820">
        <v>71.398403267738203</v>
      </c>
      <c r="K820">
        <v>5.8521543283248203</v>
      </c>
    </row>
    <row r="821" spans="2:11" x14ac:dyDescent="0.25">
      <c r="B821" s="44">
        <v>812</v>
      </c>
      <c r="C821" s="23">
        <v>0.10674713587114666</v>
      </c>
      <c r="D821">
        <v>3.3698796421979302E-2</v>
      </c>
      <c r="E821">
        <v>1059.86499161849</v>
      </c>
      <c r="F821">
        <v>1.6080135115791401</v>
      </c>
      <c r="G821">
        <v>39.848180222624698</v>
      </c>
      <c r="H821">
        <v>7.159791449854E-2</v>
      </c>
      <c r="I821">
        <v>23.7807215090703</v>
      </c>
      <c r="J821">
        <v>1466.7863557948999</v>
      </c>
      <c r="K821">
        <v>6.0411038278347702</v>
      </c>
    </row>
    <row r="822" spans="2:11" x14ac:dyDescent="0.25">
      <c r="B822" s="44">
        <v>813</v>
      </c>
      <c r="C822" s="23">
        <v>0.127588019423646</v>
      </c>
      <c r="D822">
        <v>6.5526781308224508E-2</v>
      </c>
      <c r="E822">
        <v>2306.0949114761902</v>
      </c>
      <c r="F822">
        <v>1.2730910175883201</v>
      </c>
      <c r="G822">
        <v>28.749413677329098</v>
      </c>
      <c r="H822">
        <v>0.101229714855229</v>
      </c>
      <c r="I822">
        <v>21.612660851586899</v>
      </c>
      <c r="J822">
        <v>1333.6997861085599</v>
      </c>
      <c r="K822">
        <v>21.7278724690687</v>
      </c>
    </row>
    <row r="823" spans="2:11" x14ac:dyDescent="0.25">
      <c r="B823" s="44">
        <v>814</v>
      </c>
      <c r="C823" s="23">
        <v>7.4137938944604659E-2</v>
      </c>
      <c r="D823">
        <v>4.0903221476371897E-2</v>
      </c>
      <c r="E823">
        <v>3466.0659553427199</v>
      </c>
      <c r="F823">
        <v>1.2115713592824</v>
      </c>
      <c r="G823">
        <v>51.453116779495403</v>
      </c>
      <c r="H823">
        <v>5.8451288278853299E-2</v>
      </c>
      <c r="I823">
        <v>32.534110001653602</v>
      </c>
      <c r="J823">
        <v>2085.6646367398798</v>
      </c>
      <c r="K823">
        <v>7.8220557982189103</v>
      </c>
    </row>
    <row r="824" spans="2:11" x14ac:dyDescent="0.25">
      <c r="B824" s="44">
        <v>815</v>
      </c>
      <c r="C824" s="23">
        <v>0.13805134421140733</v>
      </c>
      <c r="D824">
        <v>6.4890850117198792E-2</v>
      </c>
      <c r="E824">
        <v>4578.7743432310099</v>
      </c>
      <c r="F824">
        <v>1.27640708372597</v>
      </c>
      <c r="G824">
        <v>66.000143728461296</v>
      </c>
      <c r="H824">
        <v>2.8771271386812E-2</v>
      </c>
      <c r="I824">
        <v>54.7798885812986</v>
      </c>
      <c r="J824">
        <v>1956.67710391982</v>
      </c>
      <c r="K824">
        <v>3.4813648891921001</v>
      </c>
    </row>
    <row r="825" spans="2:11" x14ac:dyDescent="0.25">
      <c r="B825" s="44">
        <v>816</v>
      </c>
      <c r="C825" s="23">
        <v>0.10230744997094</v>
      </c>
      <c r="D825">
        <v>6.6735443732368699E-2</v>
      </c>
      <c r="E825">
        <v>5989.0204780614704</v>
      </c>
      <c r="F825">
        <v>1.56786548260726</v>
      </c>
      <c r="G825">
        <v>42.548457534569799</v>
      </c>
      <c r="H825">
        <v>2.7935896511041301E-2</v>
      </c>
      <c r="I825">
        <v>36.967321462529803</v>
      </c>
      <c r="J825">
        <v>405.08078913445598</v>
      </c>
      <c r="K825">
        <v>26.113059649088701</v>
      </c>
    </row>
    <row r="826" spans="2:11" x14ac:dyDescent="0.25">
      <c r="B826" s="44">
        <v>817</v>
      </c>
      <c r="C826" s="23">
        <v>6.4413279361088871E-2</v>
      </c>
      <c r="D826">
        <v>3.6349675930109002E-2</v>
      </c>
      <c r="E826">
        <v>4909.2184487286704</v>
      </c>
      <c r="F826">
        <v>2.27904089777115</v>
      </c>
      <c r="G826">
        <v>44.895719581892997</v>
      </c>
      <c r="H826">
        <v>7.1278434385199999E-2</v>
      </c>
      <c r="I826">
        <v>68.343765227303393</v>
      </c>
      <c r="J826">
        <v>639.66813225452097</v>
      </c>
      <c r="K826">
        <v>19.386083247834499</v>
      </c>
    </row>
    <row r="827" spans="2:11" x14ac:dyDescent="0.25">
      <c r="B827" s="44">
        <v>818</v>
      </c>
      <c r="C827" s="23">
        <v>6.9023572885341333E-2</v>
      </c>
      <c r="D827">
        <v>0.175527883447537</v>
      </c>
      <c r="E827">
        <v>6656.6641766447101</v>
      </c>
      <c r="F827">
        <v>1.52462848919824</v>
      </c>
      <c r="G827">
        <v>39.550340445053301</v>
      </c>
      <c r="H827">
        <v>2.5101258704125301E-2</v>
      </c>
      <c r="I827">
        <v>50.463530012124401</v>
      </c>
      <c r="J827">
        <v>1339.3817622664999</v>
      </c>
      <c r="K827">
        <v>7.0810532047984003</v>
      </c>
    </row>
    <row r="828" spans="2:11" x14ac:dyDescent="0.25">
      <c r="B828" s="44">
        <v>819</v>
      </c>
      <c r="C828" s="23">
        <v>0.17640012860419865</v>
      </c>
      <c r="D828">
        <v>7.4606025822382502E-2</v>
      </c>
      <c r="E828">
        <v>3313.4335850440598</v>
      </c>
      <c r="F828">
        <v>1.91046249915314</v>
      </c>
      <c r="G828">
        <v>65.347526403552493</v>
      </c>
      <c r="H828">
        <v>4.4211700630080002E-2</v>
      </c>
      <c r="I828">
        <v>25.930786019329499</v>
      </c>
      <c r="J828">
        <v>1045.9176907199901</v>
      </c>
      <c r="K828">
        <v>12.232934044767999</v>
      </c>
    </row>
    <row r="829" spans="2:11" x14ac:dyDescent="0.25">
      <c r="B829" s="44">
        <v>820</v>
      </c>
      <c r="C829" s="23">
        <v>8.4000050962094008E-2</v>
      </c>
      <c r="D829">
        <v>4.2657034417922998E-2</v>
      </c>
      <c r="E829">
        <v>1120.69357167158</v>
      </c>
      <c r="F829">
        <v>0.52361047919849502</v>
      </c>
      <c r="G829">
        <v>80.376822389005696</v>
      </c>
      <c r="H829">
        <v>2.9192215314491999E-2</v>
      </c>
      <c r="I829">
        <v>31.335370028654602</v>
      </c>
      <c r="J829">
        <v>411.64279433307598</v>
      </c>
      <c r="K829">
        <v>21.865733970922701</v>
      </c>
    </row>
    <row r="830" spans="2:11" x14ac:dyDescent="0.25">
      <c r="B830" s="44">
        <v>821</v>
      </c>
      <c r="C830" s="23">
        <v>0.16106602198249864</v>
      </c>
      <c r="D830">
        <v>7.0548553229961397E-2</v>
      </c>
      <c r="E830">
        <v>1675.0502847744301</v>
      </c>
      <c r="F830">
        <v>0.88557902049356096</v>
      </c>
      <c r="G830">
        <v>42.596007835551298</v>
      </c>
      <c r="H830">
        <v>0.156453115457479</v>
      </c>
      <c r="I830">
        <v>65.059443446910095</v>
      </c>
      <c r="J830">
        <v>1348.77913019057</v>
      </c>
      <c r="K830">
        <v>10.584913805606799</v>
      </c>
    </row>
    <row r="831" spans="2:11" x14ac:dyDescent="0.25">
      <c r="B831" s="44">
        <v>822</v>
      </c>
      <c r="C831" s="23">
        <v>0.24084362336605197</v>
      </c>
      <c r="D831">
        <v>8.3867534299235408E-2</v>
      </c>
      <c r="E831">
        <v>3489.4803760193799</v>
      </c>
      <c r="F831">
        <v>1.6574529501683399</v>
      </c>
      <c r="G831">
        <v>51.733457116315499</v>
      </c>
      <c r="H831">
        <v>1.52324529878613E-2</v>
      </c>
      <c r="I831">
        <v>32.833964792610502</v>
      </c>
      <c r="J831">
        <v>280.23527411596899</v>
      </c>
      <c r="K831">
        <v>34.793970387280503</v>
      </c>
    </row>
    <row r="832" spans="2:11" x14ac:dyDescent="0.25">
      <c r="B832" s="44">
        <v>823</v>
      </c>
      <c r="C832" s="23">
        <v>5.3283776521531996E-2</v>
      </c>
      <c r="D832">
        <v>7.0459413829713893E-2</v>
      </c>
      <c r="E832">
        <v>3865.0867486768602</v>
      </c>
      <c r="F832">
        <v>0.98370431493242005</v>
      </c>
      <c r="G832">
        <v>57.389351997145397</v>
      </c>
      <c r="H832">
        <v>2.7730360215421301E-2</v>
      </c>
      <c r="I832">
        <v>18.878356076819401</v>
      </c>
      <c r="J832">
        <v>946.83231758245097</v>
      </c>
      <c r="K832">
        <v>15.914488219374601</v>
      </c>
    </row>
    <row r="833" spans="2:11" x14ac:dyDescent="0.25">
      <c r="B833" s="44">
        <v>824</v>
      </c>
      <c r="C833" s="23">
        <v>5.7717559031288869E-2</v>
      </c>
      <c r="D833">
        <v>0.100993172041455</v>
      </c>
      <c r="E833">
        <v>5373.5693477155601</v>
      </c>
      <c r="F833">
        <v>2.5627690825916898</v>
      </c>
      <c r="G833">
        <v>45.806269203707501</v>
      </c>
      <c r="H833">
        <v>3.25507728710887E-2</v>
      </c>
      <c r="I833">
        <v>27.471636907075101</v>
      </c>
      <c r="J833">
        <v>834.99140490447598</v>
      </c>
      <c r="K833">
        <v>14.821077204278099</v>
      </c>
    </row>
    <row r="834" spans="2:11" x14ac:dyDescent="0.25">
      <c r="B834" s="44">
        <v>825</v>
      </c>
      <c r="C834" s="23">
        <v>0.20578651979699131</v>
      </c>
      <c r="D834">
        <v>4.4499364576351903E-2</v>
      </c>
      <c r="E834">
        <v>1804.15681842204</v>
      </c>
      <c r="F834">
        <v>1.54690616829201</v>
      </c>
      <c r="G834">
        <v>61.689800476057499</v>
      </c>
      <c r="H834">
        <v>3.8729969028055998E-2</v>
      </c>
      <c r="I834">
        <v>23.146890778479701</v>
      </c>
      <c r="J834">
        <v>1406.82495060674</v>
      </c>
      <c r="K834">
        <v>12.642912523862799</v>
      </c>
    </row>
    <row r="835" spans="2:11" x14ac:dyDescent="0.25">
      <c r="B835" s="44">
        <v>826</v>
      </c>
      <c r="C835" s="23">
        <v>0.11105260417712</v>
      </c>
      <c r="D835">
        <v>5.9745568304105101E-2</v>
      </c>
      <c r="E835">
        <v>5662.9463626734696</v>
      </c>
      <c r="F835">
        <v>1.0584890231547299</v>
      </c>
      <c r="G835">
        <v>33.704878933681002</v>
      </c>
      <c r="H835">
        <v>3.5630171044167998E-2</v>
      </c>
      <c r="I835">
        <v>28.759534786820002</v>
      </c>
      <c r="J835">
        <v>368.80376972743397</v>
      </c>
      <c r="K835">
        <v>17.330008886817499</v>
      </c>
    </row>
    <row r="836" spans="2:11" x14ac:dyDescent="0.25">
      <c r="B836" s="44">
        <v>827</v>
      </c>
      <c r="C836" s="23">
        <v>4.1583554112511932E-2</v>
      </c>
      <c r="D836">
        <v>3.9808729570850403E-2</v>
      </c>
      <c r="E836">
        <v>6438.9134989029599</v>
      </c>
      <c r="F836">
        <v>1.9602312133722899</v>
      </c>
      <c r="G836">
        <v>72.116356626082606</v>
      </c>
      <c r="H836">
        <v>5.2177667700206702E-2</v>
      </c>
      <c r="I836">
        <v>61.930444401796301</v>
      </c>
      <c r="J836">
        <v>937.15580691680202</v>
      </c>
      <c r="K836">
        <v>4.8867085077803196</v>
      </c>
    </row>
    <row r="837" spans="2:11" x14ac:dyDescent="0.25">
      <c r="B837" s="44">
        <v>828</v>
      </c>
      <c r="C837" s="23">
        <v>0.11023976891216866</v>
      </c>
      <c r="D837">
        <v>6.26811276817512E-2</v>
      </c>
      <c r="E837">
        <v>2499.1998809011902</v>
      </c>
      <c r="F837">
        <v>1.67418903197597</v>
      </c>
      <c r="G837">
        <v>40.772893406853697</v>
      </c>
      <c r="H837">
        <v>4.53084443131547E-2</v>
      </c>
      <c r="I837">
        <v>30.3373123723639</v>
      </c>
      <c r="J837">
        <v>661.78212614685197</v>
      </c>
      <c r="K837">
        <v>12.3760487178739</v>
      </c>
    </row>
    <row r="838" spans="2:11" x14ac:dyDescent="0.25">
      <c r="B838" s="44">
        <v>829</v>
      </c>
      <c r="C838" s="23">
        <v>0.10005942583319599</v>
      </c>
      <c r="D838">
        <v>5.0267935957819504E-2</v>
      </c>
      <c r="E838">
        <v>1972.60662238752</v>
      </c>
      <c r="F838">
        <v>1.2335788268622301</v>
      </c>
      <c r="G838">
        <v>40.499032440503903</v>
      </c>
      <c r="H838">
        <v>3.5096254560820703E-2</v>
      </c>
      <c r="I838">
        <v>40.239463257705602</v>
      </c>
      <c r="J838">
        <v>82.157739267497206</v>
      </c>
      <c r="K838">
        <v>5.39518932551871</v>
      </c>
    </row>
    <row r="839" spans="2:11" x14ac:dyDescent="0.25">
      <c r="B839" s="44">
        <v>830</v>
      </c>
      <c r="C839" s="23">
        <v>3.1016026794787131E-2</v>
      </c>
      <c r="D839">
        <v>6.7900569055440702E-2</v>
      </c>
      <c r="E839">
        <v>2869.9689989765102</v>
      </c>
      <c r="F839">
        <v>1.4971955990339001</v>
      </c>
      <c r="G839">
        <v>55.060917219512397</v>
      </c>
      <c r="H839">
        <v>6.5969736139204704E-2</v>
      </c>
      <c r="I839">
        <v>22.6195142124851</v>
      </c>
      <c r="J839">
        <v>2478.7780094509399</v>
      </c>
      <c r="K839">
        <v>6.2862257046742496</v>
      </c>
    </row>
    <row r="840" spans="2:11" x14ac:dyDescent="0.25">
      <c r="B840" s="44">
        <v>831</v>
      </c>
      <c r="C840" s="23">
        <v>6.0634192117582197E-2</v>
      </c>
      <c r="D840">
        <v>3.6216613184190796E-2</v>
      </c>
      <c r="E840">
        <v>5711.2472796748698</v>
      </c>
      <c r="F840">
        <v>1.0527100212449001</v>
      </c>
      <c r="G840">
        <v>57.845093069004399</v>
      </c>
      <c r="H840">
        <v>0.103350866110267</v>
      </c>
      <c r="I840">
        <v>44.011971019708803</v>
      </c>
      <c r="J840">
        <v>344.13523756938702</v>
      </c>
      <c r="K840">
        <v>1.30435293618493</v>
      </c>
    </row>
    <row r="841" spans="2:11" x14ac:dyDescent="0.25">
      <c r="B841" s="44">
        <v>832</v>
      </c>
      <c r="C841" s="23">
        <v>8.0964507385514667E-2</v>
      </c>
      <c r="D841">
        <v>0.10625668095690201</v>
      </c>
      <c r="E841">
        <v>2091.3302893991599</v>
      </c>
      <c r="F841">
        <v>0.71819223820482203</v>
      </c>
      <c r="G841">
        <v>52.891309797608798</v>
      </c>
      <c r="H841">
        <v>6.7389650988168001E-2</v>
      </c>
      <c r="I841">
        <v>41.385034962155601</v>
      </c>
      <c r="J841">
        <v>184.147135747725</v>
      </c>
      <c r="K841">
        <v>18.2590934974547</v>
      </c>
    </row>
    <row r="842" spans="2:11" x14ac:dyDescent="0.25">
      <c r="B842" s="44">
        <v>833</v>
      </c>
      <c r="C842" s="23">
        <v>4.178588023574626E-2</v>
      </c>
      <c r="D842">
        <v>0.10017535933282</v>
      </c>
      <c r="E842">
        <v>416.85960490890102</v>
      </c>
      <c r="F842">
        <v>1.1975021140647999</v>
      </c>
      <c r="G842">
        <v>45.7309279473616</v>
      </c>
      <c r="H842">
        <v>7.9517806260442706E-2</v>
      </c>
      <c r="I842">
        <v>40.934212098017397</v>
      </c>
      <c r="J842">
        <v>401.14358872309498</v>
      </c>
      <c r="K842">
        <v>25.577770529685001</v>
      </c>
    </row>
    <row r="843" spans="2:11" x14ac:dyDescent="0.25">
      <c r="B843" s="44">
        <v>834</v>
      </c>
      <c r="C843" s="23">
        <v>0.10623191438089799</v>
      </c>
      <c r="D843">
        <v>3.2864492823775501E-2</v>
      </c>
      <c r="E843">
        <v>3142.5133265699201</v>
      </c>
      <c r="F843">
        <v>1.2690662809454301</v>
      </c>
      <c r="G843">
        <v>42.971746546704701</v>
      </c>
      <c r="H843">
        <v>5.1267452156136699E-2</v>
      </c>
      <c r="I843">
        <v>56.651428280783001</v>
      </c>
      <c r="J843">
        <v>91.379216820237104</v>
      </c>
      <c r="K843">
        <v>16.912198216027999</v>
      </c>
    </row>
    <row r="844" spans="2:11" x14ac:dyDescent="0.25">
      <c r="B844" s="44">
        <v>835</v>
      </c>
      <c r="C844" s="23">
        <v>6.4550199028822197E-2</v>
      </c>
      <c r="D844">
        <v>4.2673210429398901E-2</v>
      </c>
      <c r="E844">
        <v>2065.5090790511499</v>
      </c>
      <c r="F844">
        <v>2.07130589747283</v>
      </c>
      <c r="G844">
        <v>43.424355216602102</v>
      </c>
      <c r="H844">
        <v>0.119259617562967</v>
      </c>
      <c r="I844">
        <v>43.144727326628001</v>
      </c>
      <c r="J844">
        <v>1579.8028905358401</v>
      </c>
      <c r="K844">
        <v>27.565251904521698</v>
      </c>
    </row>
    <row r="845" spans="2:11" x14ac:dyDescent="0.25">
      <c r="B845" s="44">
        <v>836</v>
      </c>
      <c r="C845" s="23">
        <v>0.17055120251109734</v>
      </c>
      <c r="D845">
        <v>6.2096939535261103E-2</v>
      </c>
      <c r="E845">
        <v>5468.4250705399099</v>
      </c>
      <c r="F845">
        <v>1.23498166851178</v>
      </c>
      <c r="G845">
        <v>42.712725238965298</v>
      </c>
      <c r="H845">
        <v>5.1108641052729997E-2</v>
      </c>
      <c r="I845">
        <v>43.354288671945099</v>
      </c>
      <c r="J845">
        <v>687.61433829089503</v>
      </c>
      <c r="K845">
        <v>11.228108612816699</v>
      </c>
    </row>
    <row r="846" spans="2:11" x14ac:dyDescent="0.25">
      <c r="B846" s="44">
        <v>837</v>
      </c>
      <c r="C846" s="23">
        <v>7.690051602528733E-2</v>
      </c>
      <c r="D846">
        <v>7.4190847974431304E-2</v>
      </c>
      <c r="E846">
        <v>3842.4027920992999</v>
      </c>
      <c r="F846">
        <v>1.66814973249562</v>
      </c>
      <c r="G846">
        <v>42.664078258718803</v>
      </c>
      <c r="H846">
        <v>8.1449254982554703E-2</v>
      </c>
      <c r="I846">
        <v>20.2321122470982</v>
      </c>
      <c r="J846">
        <v>957.74479066694096</v>
      </c>
      <c r="K846">
        <v>2.8370225120368802</v>
      </c>
    </row>
    <row r="847" spans="2:11" x14ac:dyDescent="0.25">
      <c r="B847" s="44">
        <v>838</v>
      </c>
      <c r="C847" s="23">
        <v>8.4854933292898005E-2</v>
      </c>
      <c r="D847">
        <v>9.7387922258555304E-2</v>
      </c>
      <c r="E847">
        <v>712.99428940857797</v>
      </c>
      <c r="F847">
        <v>1.9962527005239099</v>
      </c>
      <c r="G847">
        <v>42.854912241583698</v>
      </c>
      <c r="H847">
        <v>4.1551483073751998E-2</v>
      </c>
      <c r="I847">
        <v>35.792291699850601</v>
      </c>
      <c r="J847">
        <v>114.24917185474099</v>
      </c>
      <c r="K847">
        <v>33.344668886953897</v>
      </c>
    </row>
    <row r="848" spans="2:11" x14ac:dyDescent="0.25">
      <c r="B848" s="44">
        <v>839</v>
      </c>
      <c r="C848" s="23">
        <v>0.10461900949951199</v>
      </c>
      <c r="D848">
        <v>7.4683053559467305E-2</v>
      </c>
      <c r="E848">
        <v>3434.1361423867202</v>
      </c>
      <c r="F848">
        <v>1.07754812287602</v>
      </c>
      <c r="G848">
        <v>70.055717759716103</v>
      </c>
      <c r="H848">
        <v>0.103024528665667</v>
      </c>
      <c r="I848">
        <v>17.9432009733897</v>
      </c>
      <c r="J848">
        <v>2178.5245617416899</v>
      </c>
      <c r="K848">
        <v>4.8391295577166096</v>
      </c>
    </row>
    <row r="849" spans="2:11" x14ac:dyDescent="0.25">
      <c r="B849" s="44">
        <v>840</v>
      </c>
      <c r="C849" s="23">
        <v>9.2729857325372658E-2</v>
      </c>
      <c r="D849">
        <v>4.2962751949131704E-2</v>
      </c>
      <c r="E849">
        <v>6574.9860466790697</v>
      </c>
      <c r="F849">
        <v>0.638396587306998</v>
      </c>
      <c r="G849">
        <v>73.862429004700601</v>
      </c>
      <c r="H849">
        <v>5.5046008964037302E-2</v>
      </c>
      <c r="I849">
        <v>22.456867037955</v>
      </c>
      <c r="J849">
        <v>1324.4592324978801</v>
      </c>
      <c r="K849">
        <v>20.294319900192001</v>
      </c>
    </row>
    <row r="850" spans="2:11" x14ac:dyDescent="0.25">
      <c r="B850" s="44">
        <v>841</v>
      </c>
      <c r="C850" s="23">
        <v>4.9388930095105796E-2</v>
      </c>
      <c r="D850">
        <v>6.6950122558599501E-2</v>
      </c>
      <c r="E850">
        <v>786.629967125907</v>
      </c>
      <c r="F850">
        <v>2.3416335502505299</v>
      </c>
      <c r="G850">
        <v>64.580679494101005</v>
      </c>
      <c r="H850">
        <v>0.14784990003301501</v>
      </c>
      <c r="I850">
        <v>29.326147417951901</v>
      </c>
      <c r="J850">
        <v>1427.0482185722501</v>
      </c>
      <c r="K850">
        <v>18.722205102407301</v>
      </c>
    </row>
    <row r="851" spans="2:11" x14ac:dyDescent="0.25">
      <c r="B851" s="44">
        <v>842</v>
      </c>
      <c r="C851" s="23">
        <v>0.10398245233152399</v>
      </c>
      <c r="D851">
        <v>3.2462938261127297E-2</v>
      </c>
      <c r="E851">
        <v>4114.2785343348596</v>
      </c>
      <c r="F851">
        <v>0.89745651983367902</v>
      </c>
      <c r="G851">
        <v>44.368221563870101</v>
      </c>
      <c r="H851">
        <v>4.1948022782986698E-2</v>
      </c>
      <c r="I851">
        <v>26.370415244902802</v>
      </c>
      <c r="J851">
        <v>1086.5003521230501</v>
      </c>
      <c r="K851">
        <v>14.7116829571192</v>
      </c>
    </row>
    <row r="852" spans="2:11" x14ac:dyDescent="0.25">
      <c r="B852" s="44">
        <v>843</v>
      </c>
      <c r="C852" s="23">
        <v>8.4451697691621322E-2</v>
      </c>
      <c r="D852">
        <v>6.6865319321988095E-2</v>
      </c>
      <c r="E852">
        <v>3094.0301084539401</v>
      </c>
      <c r="F852">
        <v>2.3940761884485302</v>
      </c>
      <c r="G852">
        <v>75.470608600152005</v>
      </c>
      <c r="H852">
        <v>8.4082907976880006E-2</v>
      </c>
      <c r="I852">
        <v>18.956924397878701</v>
      </c>
      <c r="J852">
        <v>972.77735022318598</v>
      </c>
      <c r="K852">
        <v>23.697582314554602</v>
      </c>
    </row>
    <row r="853" spans="2:11" x14ac:dyDescent="0.25">
      <c r="B853" s="44">
        <v>844</v>
      </c>
      <c r="C853" s="23">
        <v>4.8650551351423994E-2</v>
      </c>
      <c r="D853">
        <v>0.166997415320669</v>
      </c>
      <c r="E853">
        <v>2071.3113383434802</v>
      </c>
      <c r="F853">
        <v>1.1734683612280501</v>
      </c>
      <c r="G853">
        <v>36.477179647999499</v>
      </c>
      <c r="H853">
        <v>0.10026709186829599</v>
      </c>
      <c r="I853">
        <v>21.6967035452133</v>
      </c>
      <c r="J853">
        <v>1139.73309621101</v>
      </c>
      <c r="K853">
        <v>24.039812465674402</v>
      </c>
    </row>
    <row r="854" spans="2:11" x14ac:dyDescent="0.25">
      <c r="B854" s="44">
        <v>845</v>
      </c>
      <c r="C854" s="23">
        <v>4.5685803244238196E-2</v>
      </c>
      <c r="D854">
        <v>5.1698300648387097E-2</v>
      </c>
      <c r="E854">
        <v>1549.27969634236</v>
      </c>
      <c r="F854">
        <v>2.5754081320125501</v>
      </c>
      <c r="G854">
        <v>50.297299503713603</v>
      </c>
      <c r="H854">
        <v>0.121967411608267</v>
      </c>
      <c r="I854">
        <v>36.993190229272201</v>
      </c>
      <c r="J854">
        <v>1374.49411340708</v>
      </c>
      <c r="K854">
        <v>13.175707931853101</v>
      </c>
    </row>
    <row r="855" spans="2:11" x14ac:dyDescent="0.25">
      <c r="B855" s="44">
        <v>846</v>
      </c>
      <c r="C855" s="23">
        <v>6.2094828502355537E-2</v>
      </c>
      <c r="D855">
        <v>6.1505921474301402E-2</v>
      </c>
      <c r="E855">
        <v>2620.4362738178902</v>
      </c>
      <c r="F855">
        <v>2.8144982469180602</v>
      </c>
      <c r="G855">
        <v>38.660643841325502</v>
      </c>
      <c r="H855">
        <v>0.11604529107396699</v>
      </c>
      <c r="I855">
        <v>31.707458221786499</v>
      </c>
      <c r="J855">
        <v>1168.01591817293</v>
      </c>
      <c r="K855">
        <v>16.498935274767501</v>
      </c>
    </row>
    <row r="856" spans="2:11" x14ac:dyDescent="0.25">
      <c r="B856" s="44">
        <v>847</v>
      </c>
      <c r="C856" s="23">
        <v>8.0061324322957997E-2</v>
      </c>
      <c r="D856">
        <v>6.0817356534537903E-2</v>
      </c>
      <c r="E856">
        <v>814.36786929131802</v>
      </c>
      <c r="F856">
        <v>1.36981451304381</v>
      </c>
      <c r="G856">
        <v>53.872461112600099</v>
      </c>
      <c r="H856">
        <v>2.3723936980930699E-2</v>
      </c>
      <c r="I856">
        <v>12.556691321454901</v>
      </c>
      <c r="J856">
        <v>1042.71915521503</v>
      </c>
      <c r="K856">
        <v>17.287424724820799</v>
      </c>
    </row>
    <row r="857" spans="2:11" x14ac:dyDescent="0.25">
      <c r="B857" s="44">
        <v>848</v>
      </c>
      <c r="C857" s="23">
        <v>3.2561709305871128E-2</v>
      </c>
      <c r="D857">
        <v>3.6907696587363002E-2</v>
      </c>
      <c r="E857">
        <v>2239.2323810045</v>
      </c>
      <c r="F857">
        <v>0.57278699605455596</v>
      </c>
      <c r="G857">
        <v>68.726758831168397</v>
      </c>
      <c r="H857">
        <v>2.7414931547521299E-2</v>
      </c>
      <c r="I857">
        <v>37.104914772873101</v>
      </c>
      <c r="J857">
        <v>542.48279334042502</v>
      </c>
      <c r="K857">
        <v>30.143189273654901</v>
      </c>
    </row>
    <row r="858" spans="2:11" x14ac:dyDescent="0.25">
      <c r="B858" s="44">
        <v>849</v>
      </c>
      <c r="C858" s="23">
        <v>0.21118056475628399</v>
      </c>
      <c r="D858">
        <v>4.0496883974422998E-2</v>
      </c>
      <c r="E858">
        <v>5093.8195342645504</v>
      </c>
      <c r="F858">
        <v>1.5955126850574901</v>
      </c>
      <c r="G858">
        <v>46.889245306758198</v>
      </c>
      <c r="H858">
        <v>3.1495927887469299E-2</v>
      </c>
      <c r="I858">
        <v>37.037892140922999</v>
      </c>
      <c r="J858">
        <v>404.87644858926097</v>
      </c>
      <c r="K858">
        <v>10.286321431982</v>
      </c>
    </row>
    <row r="859" spans="2:11" x14ac:dyDescent="0.25">
      <c r="B859" s="44">
        <v>850</v>
      </c>
      <c r="C859" s="23">
        <v>5.9077798620337796E-2</v>
      </c>
      <c r="D859">
        <v>8.3478257761193511E-2</v>
      </c>
      <c r="E859">
        <v>2367.0339717851998</v>
      </c>
      <c r="F859">
        <v>1.1038598107497</v>
      </c>
      <c r="G859">
        <v>48.028371781872998</v>
      </c>
      <c r="H859">
        <v>5.4822301588536702E-2</v>
      </c>
      <c r="I859">
        <v>35.451981908253501</v>
      </c>
      <c r="J859">
        <v>1463.14737385837</v>
      </c>
      <c r="K859">
        <v>24.580763993203501</v>
      </c>
    </row>
    <row r="860" spans="2:11" x14ac:dyDescent="0.25">
      <c r="B860" s="44">
        <v>851</v>
      </c>
      <c r="C860" s="23">
        <v>8.4219198995024003E-2</v>
      </c>
      <c r="D860">
        <v>6.7730406098203202E-2</v>
      </c>
      <c r="E860">
        <v>3179.87547604777</v>
      </c>
      <c r="F860">
        <v>2.65763720946727</v>
      </c>
      <c r="G860">
        <v>51.898743233721397</v>
      </c>
      <c r="H860">
        <v>4.6231593101513299E-2</v>
      </c>
      <c r="I860">
        <v>25.497537611070399</v>
      </c>
      <c r="J860">
        <v>1098.72103564146</v>
      </c>
      <c r="K860">
        <v>3.8879359661673001</v>
      </c>
    </row>
    <row r="861" spans="2:11" x14ac:dyDescent="0.25">
      <c r="B861" s="44">
        <v>852</v>
      </c>
      <c r="C861" s="23">
        <v>0.15020534098399999</v>
      </c>
      <c r="D861">
        <v>3.50389503919264E-2</v>
      </c>
      <c r="E861">
        <v>7685.8545061193499</v>
      </c>
      <c r="F861">
        <v>1.7638889647796001</v>
      </c>
      <c r="G861">
        <v>38.459440448583599</v>
      </c>
      <c r="H861">
        <v>7.6549157029258699E-2</v>
      </c>
      <c r="I861">
        <v>46.713857737716801</v>
      </c>
      <c r="J861">
        <v>749.19775002720496</v>
      </c>
      <c r="K861">
        <v>11.2709919881404</v>
      </c>
    </row>
    <row r="862" spans="2:11" x14ac:dyDescent="0.25">
      <c r="B862" s="44">
        <v>853</v>
      </c>
      <c r="C862" s="23">
        <v>0.157398798141728</v>
      </c>
      <c r="D862">
        <v>3.6899876044920801E-2</v>
      </c>
      <c r="E862">
        <v>4779.3830482260501</v>
      </c>
      <c r="F862">
        <v>4.5093859293593397</v>
      </c>
      <c r="G862">
        <v>84.881826906365902</v>
      </c>
      <c r="H862">
        <v>1.8835782546964899E-2</v>
      </c>
      <c r="I862">
        <v>25.0980288243966</v>
      </c>
      <c r="J862">
        <v>959.34737983783805</v>
      </c>
      <c r="K862">
        <v>7.7241155061132503</v>
      </c>
    </row>
    <row r="863" spans="2:11" x14ac:dyDescent="0.25">
      <c r="B863" s="44">
        <v>854</v>
      </c>
      <c r="C863" s="23">
        <v>9.2027969194121331E-2</v>
      </c>
      <c r="D863">
        <v>6.0665246316496599E-2</v>
      </c>
      <c r="E863">
        <v>3577.52204103955</v>
      </c>
      <c r="F863">
        <v>1.35573364785471</v>
      </c>
      <c r="G863">
        <v>74.295855433546606</v>
      </c>
      <c r="H863">
        <v>0.104099023532767</v>
      </c>
      <c r="I863">
        <v>26.823866612838</v>
      </c>
      <c r="J863">
        <v>262.57117708898897</v>
      </c>
      <c r="K863">
        <v>3.2773774398162301</v>
      </c>
    </row>
    <row r="864" spans="2:11" x14ac:dyDescent="0.25">
      <c r="B864" s="44">
        <v>855</v>
      </c>
      <c r="C864" s="23">
        <v>7.0862944412508663E-2</v>
      </c>
      <c r="D864">
        <v>3.5748927066777098E-2</v>
      </c>
      <c r="E864">
        <v>2006.2284332289601</v>
      </c>
      <c r="F864">
        <v>0.64490353421717195</v>
      </c>
      <c r="G864">
        <v>36.990496997809899</v>
      </c>
      <c r="H864">
        <v>5.9756684649207303E-2</v>
      </c>
      <c r="I864">
        <v>30.007311852456699</v>
      </c>
      <c r="J864">
        <v>170.06959478476</v>
      </c>
      <c r="K864">
        <v>13.0667469646932</v>
      </c>
    </row>
    <row r="865" spans="2:11" x14ac:dyDescent="0.25">
      <c r="B865" s="44">
        <v>856</v>
      </c>
      <c r="C865" s="23">
        <v>0.13473095308322666</v>
      </c>
      <c r="D865">
        <v>8.0480434538279591E-2</v>
      </c>
      <c r="E865">
        <v>2691.2462224022202</v>
      </c>
      <c r="F865">
        <v>1.0172792998703399</v>
      </c>
      <c r="G865">
        <v>37.572781221198099</v>
      </c>
      <c r="H865">
        <v>6.7888008841517994E-2</v>
      </c>
      <c r="I865">
        <v>22.948456216977299</v>
      </c>
      <c r="J865">
        <v>989.45718987002499</v>
      </c>
      <c r="K865">
        <v>8.4968910252316405</v>
      </c>
    </row>
    <row r="866" spans="2:11" x14ac:dyDescent="0.25">
      <c r="B866" s="44">
        <v>857</v>
      </c>
      <c r="C866" s="23">
        <v>0.13453895948489933</v>
      </c>
      <c r="D866">
        <v>5.0484653728249E-2</v>
      </c>
      <c r="E866">
        <v>3039.12074820511</v>
      </c>
      <c r="F866">
        <v>0.60725999520204099</v>
      </c>
      <c r="G866">
        <v>51.707859383123498</v>
      </c>
      <c r="H866">
        <v>4.6000637630282698E-2</v>
      </c>
      <c r="I866">
        <v>26.149092785659199</v>
      </c>
      <c r="J866">
        <v>1571.9512814647001</v>
      </c>
      <c r="K866">
        <v>10.194528249005799</v>
      </c>
    </row>
    <row r="867" spans="2:11" x14ac:dyDescent="0.25">
      <c r="B867" s="44">
        <v>858</v>
      </c>
      <c r="C867" s="23">
        <v>5.9669689303502201E-2</v>
      </c>
      <c r="D867">
        <v>8.1633995913212104E-2</v>
      </c>
      <c r="E867">
        <v>4432.0070292904302</v>
      </c>
      <c r="F867">
        <v>2.5664355535295198</v>
      </c>
      <c r="G867">
        <v>50.584837910700898</v>
      </c>
      <c r="H867">
        <v>1.5580871899417301E-2</v>
      </c>
      <c r="I867">
        <v>37.214540232748703</v>
      </c>
      <c r="J867">
        <v>83.775076567058093</v>
      </c>
      <c r="K867">
        <v>0.91335704029044795</v>
      </c>
    </row>
    <row r="868" spans="2:11" x14ac:dyDescent="0.25">
      <c r="B868" s="44">
        <v>859</v>
      </c>
      <c r="C868" s="23">
        <v>0.23919606092142265</v>
      </c>
      <c r="D868">
        <v>4.12529889622196E-2</v>
      </c>
      <c r="E868">
        <v>5391.2347117855097</v>
      </c>
      <c r="F868">
        <v>1.8369212394702401</v>
      </c>
      <c r="G868">
        <v>35.891309712679302</v>
      </c>
      <c r="H868">
        <v>1.5982215687317301E-2</v>
      </c>
      <c r="I868">
        <v>34.027634491221299</v>
      </c>
      <c r="J868">
        <v>1776.1827804841701</v>
      </c>
      <c r="K868">
        <v>18.242598730145399</v>
      </c>
    </row>
    <row r="869" spans="2:11" x14ac:dyDescent="0.25">
      <c r="B869" s="44">
        <v>860</v>
      </c>
      <c r="C869" s="23">
        <v>5.346329619993867E-2</v>
      </c>
      <c r="D869">
        <v>3.9873658514690102E-2</v>
      </c>
      <c r="E869">
        <v>3109.9929149600998</v>
      </c>
      <c r="F869">
        <v>1.179046011594</v>
      </c>
      <c r="G869">
        <v>38.421916545448099</v>
      </c>
      <c r="H869">
        <v>6.2110143467619297E-2</v>
      </c>
      <c r="I869">
        <v>41.569139823625903</v>
      </c>
      <c r="J869">
        <v>331.48432850806802</v>
      </c>
      <c r="K869">
        <v>5.43492908894906</v>
      </c>
    </row>
    <row r="870" spans="2:11" x14ac:dyDescent="0.25">
      <c r="B870" s="44">
        <v>861</v>
      </c>
      <c r="C870" s="23">
        <v>0.11198108058957332</v>
      </c>
      <c r="D870">
        <v>5.3534147187883602E-2</v>
      </c>
      <c r="E870">
        <v>5524.5183843867399</v>
      </c>
      <c r="F870">
        <v>0.83870597717596096</v>
      </c>
      <c r="G870">
        <v>85.495581379241798</v>
      </c>
      <c r="H870">
        <v>6.6379128626335299E-2</v>
      </c>
      <c r="I870">
        <v>11.8949638606581</v>
      </c>
      <c r="J870">
        <v>237.41913158740201</v>
      </c>
      <c r="K870">
        <v>8.1914117760167908</v>
      </c>
    </row>
    <row r="871" spans="2:11" x14ac:dyDescent="0.25">
      <c r="B871" s="44">
        <v>862</v>
      </c>
      <c r="C871" s="23">
        <v>7.0541792520335322E-2</v>
      </c>
      <c r="D871">
        <v>4.5830737827157901E-2</v>
      </c>
      <c r="E871">
        <v>5799.8179034023096</v>
      </c>
      <c r="F871">
        <v>1.1001967681057501</v>
      </c>
      <c r="G871">
        <v>64.736050915266304</v>
      </c>
      <c r="H871">
        <v>4.4275285097904002E-2</v>
      </c>
      <c r="I871">
        <v>20.801879870800501</v>
      </c>
      <c r="J871">
        <v>950.23577303540503</v>
      </c>
      <c r="K871">
        <v>24.779374380426301</v>
      </c>
    </row>
    <row r="872" spans="2:11" x14ac:dyDescent="0.25">
      <c r="B872" s="44">
        <v>863</v>
      </c>
      <c r="C872" s="23">
        <v>4.8091497862824864E-2</v>
      </c>
      <c r="D872">
        <v>7.0260566027691193E-2</v>
      </c>
      <c r="E872">
        <v>752.57640961037896</v>
      </c>
      <c r="F872">
        <v>0.35619663211143798</v>
      </c>
      <c r="G872">
        <v>41.820706023613198</v>
      </c>
      <c r="H872">
        <v>2.6199793570501301E-2</v>
      </c>
      <c r="I872">
        <v>10.7328107155637</v>
      </c>
      <c r="J872">
        <v>658.66784691485395</v>
      </c>
      <c r="K872">
        <v>1.5857110871498501</v>
      </c>
    </row>
    <row r="873" spans="2:11" x14ac:dyDescent="0.25">
      <c r="B873" s="44">
        <v>864</v>
      </c>
      <c r="C873" s="23">
        <v>1.9428240104288865E-2</v>
      </c>
      <c r="D873">
        <v>4.9830307784940304E-2</v>
      </c>
      <c r="E873">
        <v>2179.9302286689299</v>
      </c>
      <c r="F873">
        <v>0.86849514036506803</v>
      </c>
      <c r="G873">
        <v>41.938205346339899</v>
      </c>
      <c r="H873">
        <v>7.6954370016346696E-2</v>
      </c>
      <c r="I873">
        <v>22.5644336960464</v>
      </c>
      <c r="J873">
        <v>885.81490312626397</v>
      </c>
      <c r="K873">
        <v>20.949483790731801</v>
      </c>
    </row>
    <row r="874" spans="2:11" x14ac:dyDescent="0.25">
      <c r="B874" s="44">
        <v>865</v>
      </c>
      <c r="C874" s="23">
        <v>6.4643063130755532E-2</v>
      </c>
      <c r="D874">
        <v>0.13868618765003601</v>
      </c>
      <c r="E874">
        <v>2658.43430449992</v>
      </c>
      <c r="F874">
        <v>1.2913201110047401</v>
      </c>
      <c r="G874">
        <v>38.1126683496909</v>
      </c>
      <c r="H874">
        <v>1.93434877012191E-2</v>
      </c>
      <c r="I874">
        <v>34.448638685649399</v>
      </c>
      <c r="J874">
        <v>1315.71641073145</v>
      </c>
      <c r="K874">
        <v>32.416144420715</v>
      </c>
    </row>
    <row r="875" spans="2:11" x14ac:dyDescent="0.25">
      <c r="B875" s="44">
        <v>866</v>
      </c>
      <c r="C875" s="23">
        <v>0.18154421655082467</v>
      </c>
      <c r="D875">
        <v>4.49321008733524E-2</v>
      </c>
      <c r="E875">
        <v>2026.9754958921301</v>
      </c>
      <c r="F875">
        <v>0.95893933747864701</v>
      </c>
      <c r="G875">
        <v>74.570581381809504</v>
      </c>
      <c r="H875">
        <v>2.07675886218321E-2</v>
      </c>
      <c r="I875">
        <v>25.160495493964401</v>
      </c>
      <c r="J875">
        <v>122.08481104897101</v>
      </c>
      <c r="K875">
        <v>4.2546078498997497</v>
      </c>
    </row>
    <row r="876" spans="2:11" x14ac:dyDescent="0.25">
      <c r="B876" s="44">
        <v>867</v>
      </c>
      <c r="C876" s="23">
        <v>0.11589049708782201</v>
      </c>
      <c r="D876">
        <v>7.404502863531251E-2</v>
      </c>
      <c r="E876">
        <v>1100.8703337781301</v>
      </c>
      <c r="F876">
        <v>0.81581850198886396</v>
      </c>
      <c r="G876">
        <v>63.8395085416944</v>
      </c>
      <c r="H876">
        <v>6.8189434319213996E-2</v>
      </c>
      <c r="I876">
        <v>24.881491667315299</v>
      </c>
      <c r="J876">
        <v>733.73094505310303</v>
      </c>
      <c r="K876">
        <v>1.7452360458362</v>
      </c>
    </row>
    <row r="877" spans="2:11" x14ac:dyDescent="0.25">
      <c r="B877" s="44">
        <v>868</v>
      </c>
      <c r="C877" s="23">
        <v>0.14779147140746665</v>
      </c>
      <c r="D877">
        <v>5.1603010432695599E-2</v>
      </c>
      <c r="E877">
        <v>3364.8566330547401</v>
      </c>
      <c r="F877">
        <v>8.7659952758203001</v>
      </c>
      <c r="G877">
        <v>42.119937502690703</v>
      </c>
      <c r="H877">
        <v>3.2786892807542697E-2</v>
      </c>
      <c r="I877">
        <v>14.534512617230099</v>
      </c>
      <c r="J877">
        <v>1948.3174264352899</v>
      </c>
      <c r="K877">
        <v>7.07219657194885</v>
      </c>
    </row>
    <row r="878" spans="2:11" x14ac:dyDescent="0.25">
      <c r="B878" s="44">
        <v>869</v>
      </c>
      <c r="C878" s="23">
        <v>0.23219965176814666</v>
      </c>
      <c r="D878">
        <v>4.9187303465797597E-2</v>
      </c>
      <c r="E878">
        <v>4616.5947523330797</v>
      </c>
      <c r="F878">
        <v>1.0864756320523199</v>
      </c>
      <c r="G878">
        <v>38.009276386084103</v>
      </c>
      <c r="H878">
        <v>7.3317708334566703E-2</v>
      </c>
      <c r="I878">
        <v>27.910678369390499</v>
      </c>
      <c r="J878">
        <v>193.36489828417601</v>
      </c>
      <c r="K878">
        <v>34.336465039725098</v>
      </c>
    </row>
    <row r="879" spans="2:11" x14ac:dyDescent="0.25">
      <c r="B879" s="44">
        <v>870</v>
      </c>
      <c r="C879" s="23">
        <v>4.286055784745553E-2</v>
      </c>
      <c r="D879">
        <v>0.134692790765848</v>
      </c>
      <c r="E879">
        <v>4371.8526656250897</v>
      </c>
      <c r="F879">
        <v>2.6645638861479002</v>
      </c>
      <c r="G879">
        <v>46.089910260858801</v>
      </c>
      <c r="H879">
        <v>8.2161606804225407E-2</v>
      </c>
      <c r="I879">
        <v>65.397234853570595</v>
      </c>
      <c r="J879">
        <v>434.953179693565</v>
      </c>
      <c r="K879">
        <v>15.549287655156499</v>
      </c>
    </row>
    <row r="880" spans="2:11" x14ac:dyDescent="0.25">
      <c r="B880" s="44">
        <v>871</v>
      </c>
      <c r="C880" s="23">
        <v>0.12745885175149865</v>
      </c>
      <c r="D880">
        <v>5.8811402983655496E-2</v>
      </c>
      <c r="E880">
        <v>5342.5476830154003</v>
      </c>
      <c r="F880">
        <v>2.85460571737576</v>
      </c>
      <c r="G880">
        <v>77.918528871039001</v>
      </c>
      <c r="H880">
        <v>5.8999965492485297E-2</v>
      </c>
      <c r="I880">
        <v>29.727553056274999</v>
      </c>
      <c r="J880">
        <v>893.36758072534496</v>
      </c>
      <c r="K880">
        <v>8.7660546409118805</v>
      </c>
    </row>
    <row r="881" spans="2:11" x14ac:dyDescent="0.25">
      <c r="B881" s="44">
        <v>872</v>
      </c>
      <c r="C881" s="23">
        <v>9.9093388698111989E-2</v>
      </c>
      <c r="D881">
        <v>5.7788714301844103E-2</v>
      </c>
      <c r="E881">
        <v>323.04747168900599</v>
      </c>
      <c r="F881">
        <v>7.9723129553066601</v>
      </c>
      <c r="G881">
        <v>51.221669850109997</v>
      </c>
      <c r="H881">
        <v>4.3372508308058701E-2</v>
      </c>
      <c r="I881">
        <v>31.254686453552299</v>
      </c>
      <c r="J881">
        <v>1149.88484207343</v>
      </c>
      <c r="K881">
        <v>31.017147548572598</v>
      </c>
    </row>
    <row r="882" spans="2:11" x14ac:dyDescent="0.25">
      <c r="B882" s="44">
        <v>873</v>
      </c>
      <c r="C882" s="23">
        <v>3.3901975710139996E-2</v>
      </c>
      <c r="D882">
        <v>6.1879903420079402E-2</v>
      </c>
      <c r="E882">
        <v>6917.94549439813</v>
      </c>
      <c r="F882">
        <v>0.25270612754789801</v>
      </c>
      <c r="G882">
        <v>47.930201566505701</v>
      </c>
      <c r="H882">
        <v>2.1488923404598001E-2</v>
      </c>
      <c r="I882">
        <v>31.7462017673964</v>
      </c>
      <c r="J882">
        <v>354.65048863210001</v>
      </c>
      <c r="K882">
        <v>9.8342540856757807</v>
      </c>
    </row>
    <row r="883" spans="2:11" x14ac:dyDescent="0.25">
      <c r="B883" s="44">
        <v>874</v>
      </c>
      <c r="C883" s="23">
        <v>5.0037982399951997E-2</v>
      </c>
      <c r="D883">
        <v>3.5286938030412204E-2</v>
      </c>
      <c r="E883">
        <v>3043.6341478160102</v>
      </c>
      <c r="F883">
        <v>1.37571182521032</v>
      </c>
      <c r="G883">
        <v>77.671439551674794</v>
      </c>
      <c r="H883">
        <v>4.4805184320916E-2</v>
      </c>
      <c r="I883">
        <v>38.479442224308599</v>
      </c>
      <c r="J883">
        <v>961.54523773835001</v>
      </c>
      <c r="K883">
        <v>8.7186781153508992</v>
      </c>
    </row>
    <row r="884" spans="2:11" x14ac:dyDescent="0.25">
      <c r="B884" s="44">
        <v>875</v>
      </c>
      <c r="C884" s="23">
        <v>0.11691147886311133</v>
      </c>
      <c r="D884">
        <v>0.144939743599967</v>
      </c>
      <c r="E884">
        <v>1610.1955959004299</v>
      </c>
      <c r="F884">
        <v>1.2075759587463</v>
      </c>
      <c r="G884">
        <v>46.508361047835002</v>
      </c>
      <c r="H884">
        <v>4.8560811701819299E-2</v>
      </c>
      <c r="I884">
        <v>21.733471317747501</v>
      </c>
      <c r="J884">
        <v>321.95384396970798</v>
      </c>
      <c r="K884">
        <v>3.5719110139353001</v>
      </c>
    </row>
    <row r="885" spans="2:11" x14ac:dyDescent="0.25">
      <c r="B885" s="44">
        <v>876</v>
      </c>
      <c r="C885" s="23">
        <v>8.3611821387296004E-2</v>
      </c>
      <c r="D885">
        <v>3.1304135574776501E-2</v>
      </c>
      <c r="E885">
        <v>3332.9730070861801</v>
      </c>
      <c r="F885">
        <v>0.80780313874810705</v>
      </c>
      <c r="G885">
        <v>45.790067776771203</v>
      </c>
      <c r="H885">
        <v>2.4876118727053299E-2</v>
      </c>
      <c r="I885">
        <v>19.694797484076901</v>
      </c>
      <c r="J885">
        <v>129.64712970188401</v>
      </c>
      <c r="K885">
        <v>19.768361803198498</v>
      </c>
    </row>
    <row r="886" spans="2:11" x14ac:dyDescent="0.25">
      <c r="B886" s="44">
        <v>877</v>
      </c>
      <c r="C886" s="23">
        <v>5.0441389320204463E-2</v>
      </c>
      <c r="D886">
        <v>6.6561371477216497E-2</v>
      </c>
      <c r="E886">
        <v>4318.4681986558198</v>
      </c>
      <c r="F886">
        <v>2.26153278057311</v>
      </c>
      <c r="G886">
        <v>49.636414875119598</v>
      </c>
      <c r="H886">
        <v>3.9619536797263301E-2</v>
      </c>
      <c r="I886">
        <v>34.1400373301028</v>
      </c>
      <c r="J886">
        <v>1109.5334441566699</v>
      </c>
      <c r="K886">
        <v>24.506520657692999</v>
      </c>
    </row>
    <row r="887" spans="2:11" x14ac:dyDescent="0.25">
      <c r="B887" s="44">
        <v>878</v>
      </c>
      <c r="C887" s="23">
        <v>9.5672464799402668E-2</v>
      </c>
      <c r="D887">
        <v>5.7937802917105007E-2</v>
      </c>
      <c r="E887">
        <v>1334.10968332222</v>
      </c>
      <c r="F887">
        <v>2.0092002301962899</v>
      </c>
      <c r="G887">
        <v>44.795233453642297</v>
      </c>
      <c r="H887">
        <v>9.8958141866594698E-2</v>
      </c>
      <c r="I887">
        <v>43.016585509442997</v>
      </c>
      <c r="J887">
        <v>2578.1668153885998</v>
      </c>
      <c r="K887">
        <v>11.181941233442799</v>
      </c>
    </row>
    <row r="888" spans="2:11" x14ac:dyDescent="0.25">
      <c r="B888" s="44">
        <v>879</v>
      </c>
      <c r="C888" s="23">
        <v>0.17577106464683734</v>
      </c>
      <c r="D888">
        <v>4.0436375301888199E-2</v>
      </c>
      <c r="E888">
        <v>4041.2343914758299</v>
      </c>
      <c r="F888">
        <v>2.0857311695095802</v>
      </c>
      <c r="G888">
        <v>52.496616337341699</v>
      </c>
      <c r="H888">
        <v>0.114800586648067</v>
      </c>
      <c r="I888">
        <v>44.486084970488903</v>
      </c>
      <c r="J888">
        <v>567.10157015821005</v>
      </c>
      <c r="K888">
        <v>22.156712113034601</v>
      </c>
    </row>
    <row r="889" spans="2:11" x14ac:dyDescent="0.25">
      <c r="B889" s="44">
        <v>880</v>
      </c>
      <c r="C889" s="23">
        <v>7.5392935521639337E-2</v>
      </c>
      <c r="D889">
        <v>7.2648706097686103E-2</v>
      </c>
      <c r="E889">
        <v>1487.5371591170899</v>
      </c>
      <c r="F889">
        <v>4.2164756903262903</v>
      </c>
      <c r="G889">
        <v>41.809212729755899</v>
      </c>
      <c r="H889">
        <v>3.5343345166992002E-2</v>
      </c>
      <c r="I889">
        <v>42.274290930845297</v>
      </c>
      <c r="J889">
        <v>495.581086043683</v>
      </c>
      <c r="K889">
        <v>9.4573971687934595</v>
      </c>
    </row>
    <row r="890" spans="2:11" x14ac:dyDescent="0.25">
      <c r="B890" s="44">
        <v>881</v>
      </c>
      <c r="C890" s="23">
        <v>4.332835327442526E-2</v>
      </c>
      <c r="D890">
        <v>5.8229868285622897E-2</v>
      </c>
      <c r="E890">
        <v>2480.9601424510902</v>
      </c>
      <c r="F890">
        <v>1.25039966862875</v>
      </c>
      <c r="G890">
        <v>43.625566337713103</v>
      </c>
      <c r="H890">
        <v>3.3753811691254701E-2</v>
      </c>
      <c r="I890">
        <v>28.058450787511401</v>
      </c>
      <c r="J890">
        <v>940.80895950901402</v>
      </c>
      <c r="K890">
        <v>34.5934233434009</v>
      </c>
    </row>
    <row r="891" spans="2:11" x14ac:dyDescent="0.25">
      <c r="B891" s="44">
        <v>882</v>
      </c>
      <c r="C891" s="23">
        <v>0.14333551126573332</v>
      </c>
      <c r="D891">
        <v>4.8636711282513699E-2</v>
      </c>
      <c r="E891">
        <v>8007.5947792689003</v>
      </c>
      <c r="F891">
        <v>1.71403246196167</v>
      </c>
      <c r="G891">
        <v>77.319376792678199</v>
      </c>
      <c r="H891">
        <v>7.0562141049858695E-2</v>
      </c>
      <c r="I891">
        <v>42.913409409890498</v>
      </c>
      <c r="J891">
        <v>390.03266603517898</v>
      </c>
      <c r="K891">
        <v>5.4871524108935299</v>
      </c>
    </row>
    <row r="892" spans="2:11" x14ac:dyDescent="0.25">
      <c r="B892" s="44">
        <v>883</v>
      </c>
      <c r="C892" s="23">
        <v>5.8309197374399997E-2</v>
      </c>
      <c r="D892">
        <v>3.3223144405907498E-2</v>
      </c>
      <c r="E892">
        <v>2853.92471641875</v>
      </c>
      <c r="F892">
        <v>2.0041443176096401</v>
      </c>
      <c r="G892">
        <v>56.554313918228701</v>
      </c>
      <c r="H892">
        <v>2.4107176848478701E-2</v>
      </c>
      <c r="I892">
        <v>43.453399609946501</v>
      </c>
      <c r="J892">
        <v>1566.16719498829</v>
      </c>
      <c r="K892">
        <v>4.1367877262966104</v>
      </c>
    </row>
    <row r="893" spans="2:11" x14ac:dyDescent="0.25">
      <c r="B893" s="44">
        <v>884</v>
      </c>
      <c r="C893" s="23">
        <v>0.10273287549319933</v>
      </c>
      <c r="D893">
        <v>6.1862212973080297E-2</v>
      </c>
      <c r="E893">
        <v>2915.8591313070201</v>
      </c>
      <c r="F893">
        <v>1.5273313836772999</v>
      </c>
      <c r="G893">
        <v>60.240607187614202</v>
      </c>
      <c r="H893">
        <v>8.2831459406717406E-2</v>
      </c>
      <c r="I893">
        <v>45.868062668465797</v>
      </c>
      <c r="J893">
        <v>845.26994575953904</v>
      </c>
      <c r="K893">
        <v>10.384659128482699</v>
      </c>
    </row>
    <row r="894" spans="2:11" x14ac:dyDescent="0.25">
      <c r="B894" s="44">
        <v>885</v>
      </c>
      <c r="C894" s="23">
        <v>0.11933075980817799</v>
      </c>
      <c r="D894">
        <v>6.23370284002632E-2</v>
      </c>
      <c r="E894">
        <v>5886.0484650438402</v>
      </c>
      <c r="F894">
        <v>1.02328654044856</v>
      </c>
      <c r="G894">
        <v>50.911466930682501</v>
      </c>
      <c r="H894">
        <v>1.01776061346653E-2</v>
      </c>
      <c r="I894">
        <v>21.880283833355701</v>
      </c>
      <c r="J894">
        <v>646.10018412640397</v>
      </c>
      <c r="K894">
        <v>16.635188409039699</v>
      </c>
    </row>
    <row r="895" spans="2:11" x14ac:dyDescent="0.25">
      <c r="B895" s="44">
        <v>886</v>
      </c>
      <c r="C895" s="23">
        <v>0.13653737351374734</v>
      </c>
      <c r="D895">
        <v>3.3436393609710305E-2</v>
      </c>
      <c r="E895">
        <v>3608.2552032866001</v>
      </c>
      <c r="F895">
        <v>3.3557025043121498</v>
      </c>
      <c r="G895">
        <v>36.013278233316498</v>
      </c>
      <c r="H895">
        <v>0.14969582282075899</v>
      </c>
      <c r="I895">
        <v>45.263796155343499</v>
      </c>
      <c r="J895">
        <v>1183.19163247037</v>
      </c>
      <c r="K895">
        <v>18.774431310227602</v>
      </c>
    </row>
    <row r="896" spans="2:11" x14ac:dyDescent="0.25">
      <c r="B896" s="44">
        <v>887</v>
      </c>
      <c r="C896" s="23">
        <v>0.12329878147458667</v>
      </c>
      <c r="D896">
        <v>4.2323032465511903E-2</v>
      </c>
      <c r="E896">
        <v>4343.0812082169195</v>
      </c>
      <c r="F896">
        <v>2.71987653003043</v>
      </c>
      <c r="G896">
        <v>56.187949739201102</v>
      </c>
      <c r="H896">
        <v>2.1693117879388699E-2</v>
      </c>
      <c r="I896">
        <v>30.581444953919799</v>
      </c>
      <c r="J896">
        <v>546.02425125647096</v>
      </c>
      <c r="K896">
        <v>10.150646055036001</v>
      </c>
    </row>
    <row r="897" spans="2:11" x14ac:dyDescent="0.25">
      <c r="B897" s="44">
        <v>888</v>
      </c>
      <c r="C897" s="23">
        <v>0.10474371498575666</v>
      </c>
      <c r="D897">
        <v>4.33061811847903E-2</v>
      </c>
      <c r="E897">
        <v>4185.1820996679699</v>
      </c>
      <c r="F897">
        <v>0.74336818996227205</v>
      </c>
      <c r="G897">
        <v>51.032158544360499</v>
      </c>
      <c r="H897">
        <v>3.3716209683365299E-2</v>
      </c>
      <c r="I897">
        <v>27.1139810943024</v>
      </c>
      <c r="J897">
        <v>101.242919098939</v>
      </c>
      <c r="K897">
        <v>12.2658810708059</v>
      </c>
    </row>
    <row r="898" spans="2:11" x14ac:dyDescent="0.25">
      <c r="B898" s="44">
        <v>889</v>
      </c>
      <c r="C898" s="23">
        <v>9.4270802301667317E-2</v>
      </c>
      <c r="D898">
        <v>5.5464049621214699E-2</v>
      </c>
      <c r="E898">
        <v>4797.2693612858302</v>
      </c>
      <c r="F898">
        <v>2.5544361298906901</v>
      </c>
      <c r="G898">
        <v>34.122627711877897</v>
      </c>
      <c r="H898">
        <v>6.6243806335637298E-2</v>
      </c>
      <c r="I898">
        <v>68.705554416874406</v>
      </c>
      <c r="J898">
        <v>493.66361609207098</v>
      </c>
      <c r="K898">
        <v>9.2142044539801695</v>
      </c>
    </row>
    <row r="899" spans="2:11" x14ac:dyDescent="0.25">
      <c r="B899" s="44">
        <v>890</v>
      </c>
      <c r="C899" s="23">
        <v>8.0096133723448662E-2</v>
      </c>
      <c r="D899">
        <v>5.9876133848694502E-2</v>
      </c>
      <c r="E899">
        <v>4840.1901256819501</v>
      </c>
      <c r="F899">
        <v>2.6391554071012702</v>
      </c>
      <c r="G899">
        <v>57.219940046604201</v>
      </c>
      <c r="H899">
        <v>3.4545545993504699E-2</v>
      </c>
      <c r="I899">
        <v>28.307193549961902</v>
      </c>
      <c r="J899">
        <v>665.59586726020495</v>
      </c>
      <c r="K899">
        <v>0.61532517012151999</v>
      </c>
    </row>
    <row r="900" spans="2:11" x14ac:dyDescent="0.25">
      <c r="B900" s="44">
        <v>891</v>
      </c>
      <c r="C900" s="23">
        <v>4.5142202501815137E-2</v>
      </c>
      <c r="D900">
        <v>7.9267709793147012E-2</v>
      </c>
      <c r="E900">
        <v>3551.29725235659</v>
      </c>
      <c r="F900">
        <v>2.6999685689464901</v>
      </c>
      <c r="G900">
        <v>46.318908081414897</v>
      </c>
      <c r="H900">
        <v>3.3114887570912001E-2</v>
      </c>
      <c r="I900">
        <v>41.414394291989197</v>
      </c>
      <c r="J900">
        <v>1623.08434706256</v>
      </c>
      <c r="K900">
        <v>6.6331855849605201</v>
      </c>
    </row>
    <row r="901" spans="2:11" x14ac:dyDescent="0.25">
      <c r="B901" s="44">
        <v>892</v>
      </c>
      <c r="C901" s="23">
        <v>5.5561537850926199E-2</v>
      </c>
      <c r="D901">
        <v>4.1684088951913001E-2</v>
      </c>
      <c r="E901">
        <v>1919.69995941206</v>
      </c>
      <c r="F901">
        <v>3.0965436836479099</v>
      </c>
      <c r="G901">
        <v>42.410815546014298</v>
      </c>
      <c r="H901">
        <v>3.0407252188713301E-2</v>
      </c>
      <c r="I901">
        <v>39.890527047549398</v>
      </c>
      <c r="J901">
        <v>2153.3046617739701</v>
      </c>
      <c r="K901">
        <v>24.725046843704401</v>
      </c>
    </row>
    <row r="902" spans="2:11" x14ac:dyDescent="0.25">
      <c r="B902" s="44">
        <v>893</v>
      </c>
      <c r="C902" s="23">
        <v>0.13719051883693334</v>
      </c>
      <c r="D902">
        <v>8.3867201913358003E-2</v>
      </c>
      <c r="E902">
        <v>2712.10764246295</v>
      </c>
      <c r="F902">
        <v>2.6015686324015399</v>
      </c>
      <c r="G902">
        <v>36.092683549146997</v>
      </c>
      <c r="H902">
        <v>3.19927497115833E-2</v>
      </c>
      <c r="I902">
        <v>32.680106553948399</v>
      </c>
      <c r="J902">
        <v>1382.9179898054001</v>
      </c>
      <c r="K902">
        <v>17.926335140928099</v>
      </c>
    </row>
    <row r="903" spans="2:11" x14ac:dyDescent="0.25">
      <c r="B903" s="44">
        <v>894</v>
      </c>
      <c r="C903" s="23">
        <v>6.7833622021112663E-2</v>
      </c>
      <c r="D903">
        <v>9.54610054736484E-2</v>
      </c>
      <c r="E903">
        <v>1379.4361457334201</v>
      </c>
      <c r="F903">
        <v>0.24638722888297199</v>
      </c>
      <c r="G903">
        <v>39.241325341240099</v>
      </c>
      <c r="H903">
        <v>5.8108663545045298E-2</v>
      </c>
      <c r="I903">
        <v>24.290399241548201</v>
      </c>
      <c r="J903">
        <v>586.09607767010698</v>
      </c>
      <c r="K903">
        <v>15.6522149063876</v>
      </c>
    </row>
    <row r="904" spans="2:11" x14ac:dyDescent="0.25">
      <c r="B904" s="44">
        <v>895</v>
      </c>
      <c r="C904" s="23">
        <v>3.5881467590170663E-2</v>
      </c>
      <c r="D904">
        <v>4.4006417497472805E-2</v>
      </c>
      <c r="E904">
        <v>4161.9739969788097</v>
      </c>
      <c r="F904">
        <v>2.0930051891895398</v>
      </c>
      <c r="G904">
        <v>35.284591689303198</v>
      </c>
      <c r="H904">
        <v>4.6054213250217302E-2</v>
      </c>
      <c r="I904">
        <v>40.221088290810997</v>
      </c>
      <c r="J904">
        <v>145.84699496041301</v>
      </c>
      <c r="K904">
        <v>2.9232008319197398</v>
      </c>
    </row>
    <row r="905" spans="2:11" x14ac:dyDescent="0.25">
      <c r="B905" s="44">
        <v>896</v>
      </c>
      <c r="C905" s="23">
        <v>0.19550223098608333</v>
      </c>
      <c r="D905">
        <v>6.6033512725036297E-2</v>
      </c>
      <c r="E905">
        <v>1995.96707527632</v>
      </c>
      <c r="F905">
        <v>1.1370258524762999</v>
      </c>
      <c r="G905">
        <v>43.254534047179099</v>
      </c>
      <c r="H905">
        <v>8.1315148436890694E-2</v>
      </c>
      <c r="I905">
        <v>22.311772567020601</v>
      </c>
      <c r="J905">
        <v>1722.9028972389001</v>
      </c>
      <c r="K905">
        <v>12.2939745128149</v>
      </c>
    </row>
    <row r="906" spans="2:11" x14ac:dyDescent="0.25">
      <c r="B906" s="44">
        <v>897</v>
      </c>
      <c r="C906" s="23">
        <v>0.16464551301979466</v>
      </c>
      <c r="D906">
        <v>2.7736244598835801E-2</v>
      </c>
      <c r="E906">
        <v>5399.2365407600801</v>
      </c>
      <c r="F906">
        <v>1.49883325798816</v>
      </c>
      <c r="G906">
        <v>55.284364164059902</v>
      </c>
      <c r="H906">
        <v>6.4946454594506695E-2</v>
      </c>
      <c r="I906">
        <v>23.0967068230308</v>
      </c>
      <c r="J906">
        <v>899.261583973661</v>
      </c>
      <c r="K906">
        <v>30.3175986283455</v>
      </c>
    </row>
    <row r="907" spans="2:11" x14ac:dyDescent="0.25">
      <c r="B907" s="44">
        <v>898</v>
      </c>
      <c r="C907" s="23">
        <v>8.8374338703377325E-2</v>
      </c>
      <c r="D907">
        <v>8.0715238268172007E-2</v>
      </c>
      <c r="E907">
        <v>569.55583584039005</v>
      </c>
      <c r="F907">
        <v>1.6349630250168501</v>
      </c>
      <c r="G907">
        <v>39.5836905033579</v>
      </c>
      <c r="H907">
        <v>5.4934266768040002E-2</v>
      </c>
      <c r="I907">
        <v>25.2636103112225</v>
      </c>
      <c r="J907">
        <v>73.064288399019404</v>
      </c>
      <c r="K907">
        <v>9.6351826564589391</v>
      </c>
    </row>
    <row r="908" spans="2:11" x14ac:dyDescent="0.25">
      <c r="B908" s="44">
        <v>899</v>
      </c>
      <c r="C908" s="23">
        <v>0.13752517774296733</v>
      </c>
      <c r="D908">
        <v>5.9343917333649798E-2</v>
      </c>
      <c r="E908">
        <v>6375.6224042512004</v>
      </c>
      <c r="F908">
        <v>1.86195109094259</v>
      </c>
      <c r="G908">
        <v>41.629500503477203</v>
      </c>
      <c r="H908">
        <v>6.5660664048189293E-2</v>
      </c>
      <c r="I908">
        <v>32.864362503951803</v>
      </c>
      <c r="J908">
        <v>1159.55423116764</v>
      </c>
      <c r="K908">
        <v>18.0599357470843</v>
      </c>
    </row>
    <row r="909" spans="2:11" x14ac:dyDescent="0.25">
      <c r="B909" s="44">
        <v>900</v>
      </c>
      <c r="C909" s="23">
        <v>4.122532540347873E-2</v>
      </c>
      <c r="D909">
        <v>6.4511369939534005E-2</v>
      </c>
      <c r="E909">
        <v>3322.7665718807998</v>
      </c>
      <c r="F909">
        <v>2.5840410775732399</v>
      </c>
      <c r="G909">
        <v>40.568511369897401</v>
      </c>
      <c r="H909">
        <v>7.36938574155587E-2</v>
      </c>
      <c r="I909">
        <v>32.403219300624997</v>
      </c>
      <c r="J909">
        <v>270.67554035714301</v>
      </c>
      <c r="K909">
        <v>11.497399458653399</v>
      </c>
    </row>
    <row r="910" spans="2:11" x14ac:dyDescent="0.25">
      <c r="B910" s="44">
        <v>901</v>
      </c>
      <c r="C910" s="23">
        <v>9.8360882383985992E-2</v>
      </c>
      <c r="D910">
        <v>4.6712499253950802E-2</v>
      </c>
      <c r="E910">
        <v>2156.77677391016</v>
      </c>
      <c r="F910">
        <v>0.84788565931170201</v>
      </c>
      <c r="G910">
        <v>25.087216026436899</v>
      </c>
      <c r="H910">
        <v>6.3917947229337302E-2</v>
      </c>
      <c r="I910">
        <v>24.147192114050899</v>
      </c>
      <c r="J910">
        <v>1212.20928843109</v>
      </c>
      <c r="K910">
        <v>4.2102483342689299</v>
      </c>
    </row>
    <row r="911" spans="2:11" x14ac:dyDescent="0.25">
      <c r="B911" s="44">
        <v>902</v>
      </c>
      <c r="C911" s="23">
        <v>0.116339127082578</v>
      </c>
      <c r="D911">
        <v>5.7560377372962497E-2</v>
      </c>
      <c r="E911">
        <v>1234.53593235271</v>
      </c>
      <c r="F911">
        <v>1.2186307458699901</v>
      </c>
      <c r="G911">
        <v>39.045437625737499</v>
      </c>
      <c r="H911">
        <v>5.2038778824393297E-2</v>
      </c>
      <c r="I911">
        <v>25.700506123770001</v>
      </c>
      <c r="J911">
        <v>2585.79457682363</v>
      </c>
      <c r="K911">
        <v>19.892365202299299</v>
      </c>
    </row>
    <row r="912" spans="2:11" x14ac:dyDescent="0.25">
      <c r="B912" s="44">
        <v>903</v>
      </c>
      <c r="C912" s="23">
        <v>6.5301463454355529E-2</v>
      </c>
      <c r="D912">
        <v>8.9423049721402706E-2</v>
      </c>
      <c r="E912">
        <v>5813.14036150642</v>
      </c>
      <c r="F912">
        <v>1.40217275439055</v>
      </c>
      <c r="G912">
        <v>43.227366332310503</v>
      </c>
      <c r="H912">
        <v>5.3099312632620001E-2</v>
      </c>
      <c r="I912">
        <v>51.195409548766001</v>
      </c>
      <c r="J912">
        <v>501.53732604919099</v>
      </c>
      <c r="K912">
        <v>26.930572746229299</v>
      </c>
    </row>
    <row r="913" spans="2:11" x14ac:dyDescent="0.25">
      <c r="B913" s="44">
        <v>904</v>
      </c>
      <c r="C913" s="23">
        <v>4.1944832382307264E-2</v>
      </c>
      <c r="D913">
        <v>3.4473555655377998E-2</v>
      </c>
      <c r="E913">
        <v>4469.2137271442598</v>
      </c>
      <c r="F913">
        <v>0.90834763107253003</v>
      </c>
      <c r="G913">
        <v>46.938143305081397</v>
      </c>
      <c r="H913">
        <v>6.5371706276732694E-2</v>
      </c>
      <c r="I913">
        <v>32.203688561107498</v>
      </c>
      <c r="J913">
        <v>632.37396835050299</v>
      </c>
      <c r="K913">
        <v>3.81715244648356</v>
      </c>
    </row>
    <row r="914" spans="2:11" x14ac:dyDescent="0.25">
      <c r="B914" s="44">
        <v>905</v>
      </c>
      <c r="C914" s="23">
        <v>9.4100407084202656E-2</v>
      </c>
      <c r="D914">
        <v>4.0518419487667899E-2</v>
      </c>
      <c r="E914">
        <v>5792.1792028299897</v>
      </c>
      <c r="F914">
        <v>0.97827703496097296</v>
      </c>
      <c r="G914">
        <v>40.436939664784902</v>
      </c>
      <c r="H914">
        <v>0.12620614480562301</v>
      </c>
      <c r="I914">
        <v>23.048215504263201</v>
      </c>
      <c r="J914">
        <v>47.467228316720401</v>
      </c>
      <c r="K914">
        <v>28.459782527390999</v>
      </c>
    </row>
    <row r="915" spans="2:11" x14ac:dyDescent="0.25">
      <c r="B915" s="44">
        <v>906</v>
      </c>
      <c r="C915" s="23">
        <v>0.11177927662612466</v>
      </c>
      <c r="D915">
        <v>6.7477668784591105E-2</v>
      </c>
      <c r="E915">
        <v>2873.4651124665402</v>
      </c>
      <c r="F915">
        <v>0.83528618645868002</v>
      </c>
      <c r="G915">
        <v>75.668284430782705</v>
      </c>
      <c r="H915">
        <v>9.83620511830933E-3</v>
      </c>
      <c r="I915">
        <v>40.998940376050797</v>
      </c>
      <c r="J915">
        <v>911.40061319826896</v>
      </c>
      <c r="K915">
        <v>3.2573840176177402</v>
      </c>
    </row>
    <row r="916" spans="2:11" x14ac:dyDescent="0.25">
      <c r="B916" s="44">
        <v>907</v>
      </c>
      <c r="C916" s="23">
        <v>8.3613801675519989E-2</v>
      </c>
      <c r="D916">
        <v>0.10613496272422801</v>
      </c>
      <c r="E916">
        <v>8549.3786493717798</v>
      </c>
      <c r="F916">
        <v>0.73644328112274104</v>
      </c>
      <c r="G916">
        <v>36.698583389115903</v>
      </c>
      <c r="H916">
        <v>6.0336484377039298E-2</v>
      </c>
      <c r="I916">
        <v>57.9367226407632</v>
      </c>
      <c r="J916">
        <v>435.534434021788</v>
      </c>
      <c r="K916">
        <v>7.0547484171438102</v>
      </c>
    </row>
    <row r="917" spans="2:11" x14ac:dyDescent="0.25">
      <c r="B917" s="44">
        <v>908</v>
      </c>
      <c r="C917" s="23">
        <v>0.12904803736189666</v>
      </c>
      <c r="D917">
        <v>6.1930935270983499E-2</v>
      </c>
      <c r="E917">
        <v>540.37426853659099</v>
      </c>
      <c r="F917">
        <v>2.3297503623985301</v>
      </c>
      <c r="G917">
        <v>41.785644553096802</v>
      </c>
      <c r="H917">
        <v>2.41735311733813E-2</v>
      </c>
      <c r="I917">
        <v>26.848291772695699</v>
      </c>
      <c r="J917">
        <v>1395.4496018801301</v>
      </c>
      <c r="K917">
        <v>35.9476245866407</v>
      </c>
    </row>
    <row r="918" spans="2:11" x14ac:dyDescent="0.25">
      <c r="B918" s="44">
        <v>909</v>
      </c>
      <c r="C918" s="23">
        <v>5.7110522427377797E-2</v>
      </c>
      <c r="D918">
        <v>6.51724862836984E-2</v>
      </c>
      <c r="E918">
        <v>2548.8623987651999</v>
      </c>
      <c r="F918">
        <v>2.0959190288993499</v>
      </c>
      <c r="G918">
        <v>60.696802135339702</v>
      </c>
      <c r="H918">
        <v>3.9194618115499999E-2</v>
      </c>
      <c r="I918">
        <v>21.211529832864599</v>
      </c>
      <c r="J918">
        <v>1275.2115085671101</v>
      </c>
      <c r="K918">
        <v>19.069343782621399</v>
      </c>
    </row>
    <row r="919" spans="2:11" x14ac:dyDescent="0.25">
      <c r="B919" s="44">
        <v>910</v>
      </c>
      <c r="C919" s="23">
        <v>4.6408816340705795E-2</v>
      </c>
      <c r="D919">
        <v>2.97718448984521E-2</v>
      </c>
      <c r="E919">
        <v>4681.1253651057204</v>
      </c>
      <c r="F919">
        <v>1.35048090278058</v>
      </c>
      <c r="G919">
        <v>73.441408205378707</v>
      </c>
      <c r="H919">
        <v>8.7832010205732697E-2</v>
      </c>
      <c r="I919">
        <v>40.1100570572248</v>
      </c>
      <c r="J919">
        <v>722.66883750445697</v>
      </c>
      <c r="K919">
        <v>0.27884662237137298</v>
      </c>
    </row>
    <row r="920" spans="2:11" x14ac:dyDescent="0.25">
      <c r="B920" s="44">
        <v>911</v>
      </c>
      <c r="C920" s="23">
        <v>8.5076906617150005E-2</v>
      </c>
      <c r="D920">
        <v>0.12184653927246301</v>
      </c>
      <c r="E920">
        <v>5232.0462525276398</v>
      </c>
      <c r="F920">
        <v>2.36754925667453</v>
      </c>
      <c r="G920">
        <v>55.034783731022401</v>
      </c>
      <c r="H920">
        <v>6.2022569558661297E-2</v>
      </c>
      <c r="I920">
        <v>39.191457603631598</v>
      </c>
      <c r="J920">
        <v>235.785863285489</v>
      </c>
      <c r="K920">
        <v>10.356697216533499</v>
      </c>
    </row>
    <row r="921" spans="2:11" x14ac:dyDescent="0.25">
      <c r="B921" s="44">
        <v>912</v>
      </c>
      <c r="C921" s="23">
        <v>0.10767772250764465</v>
      </c>
      <c r="D921">
        <v>6.7745643781502815E-2</v>
      </c>
      <c r="E921">
        <v>6015.86095846221</v>
      </c>
      <c r="F921">
        <v>1.259580689491</v>
      </c>
      <c r="G921">
        <v>51.3797413421564</v>
      </c>
      <c r="H921">
        <v>1.28656613573773E-2</v>
      </c>
      <c r="I921">
        <v>32.510237559830003</v>
      </c>
      <c r="J921">
        <v>376.19671862585102</v>
      </c>
      <c r="K921">
        <v>16.241339978898601</v>
      </c>
    </row>
    <row r="922" spans="2:11" x14ac:dyDescent="0.25">
      <c r="B922" s="44">
        <v>913</v>
      </c>
      <c r="C922" s="23">
        <v>8.7800975437797996E-2</v>
      </c>
      <c r="D922">
        <v>3.3713367737408198E-2</v>
      </c>
      <c r="E922">
        <v>5115.4582519407804</v>
      </c>
      <c r="F922">
        <v>0.508644536853053</v>
      </c>
      <c r="G922">
        <v>38.684937182017201</v>
      </c>
      <c r="H922">
        <v>5.5443677537909297E-2</v>
      </c>
      <c r="I922">
        <v>26.718355902748598</v>
      </c>
      <c r="J922">
        <v>173.478256327455</v>
      </c>
      <c r="K922">
        <v>10.1520551783992</v>
      </c>
    </row>
    <row r="923" spans="2:11" x14ac:dyDescent="0.25">
      <c r="B923" s="44">
        <v>914</v>
      </c>
      <c r="C923" s="23">
        <v>6.6712265711759991E-2</v>
      </c>
      <c r="D923">
        <v>3.7266748545354E-2</v>
      </c>
      <c r="E923">
        <v>4748.7518558519996</v>
      </c>
      <c r="F923">
        <v>4.1913991187070696</v>
      </c>
      <c r="G923">
        <v>71.712551336215597</v>
      </c>
      <c r="H923">
        <v>5.0484862561575999E-2</v>
      </c>
      <c r="I923">
        <v>37.058792714650998</v>
      </c>
      <c r="J923">
        <v>326.20917622572</v>
      </c>
      <c r="K923">
        <v>28.524821711684702</v>
      </c>
    </row>
    <row r="924" spans="2:11" x14ac:dyDescent="0.25">
      <c r="B924" s="44">
        <v>915</v>
      </c>
      <c r="C924" s="23">
        <v>5.1085859063309327E-2</v>
      </c>
      <c r="D924">
        <v>2.9306247578822098E-2</v>
      </c>
      <c r="E924">
        <v>1923.0710336155601</v>
      </c>
      <c r="F924">
        <v>1.7431443402100599</v>
      </c>
      <c r="G924">
        <v>73.239979479774703</v>
      </c>
      <c r="H924">
        <v>9.1180364493623406E-2</v>
      </c>
      <c r="I924">
        <v>28.1771958381382</v>
      </c>
      <c r="J924">
        <v>1350.3545968262299</v>
      </c>
      <c r="K924">
        <v>4.0059191946982704</v>
      </c>
    </row>
    <row r="925" spans="2:11" x14ac:dyDescent="0.25">
      <c r="B925" s="44">
        <v>916</v>
      </c>
      <c r="C925" s="23">
        <v>9.8216086416952675E-2</v>
      </c>
      <c r="D925">
        <v>4.4079192690874298E-2</v>
      </c>
      <c r="E925">
        <v>3563.6297700909199</v>
      </c>
      <c r="F925">
        <v>2.9883293993104001</v>
      </c>
      <c r="G925">
        <v>40.600319636125498</v>
      </c>
      <c r="H925">
        <v>9.8520636031295294E-2</v>
      </c>
      <c r="I925">
        <v>39.607997304250503</v>
      </c>
      <c r="J925">
        <v>291.258991966206</v>
      </c>
      <c r="K925">
        <v>27.069600889724398</v>
      </c>
    </row>
    <row r="926" spans="2:11" x14ac:dyDescent="0.25">
      <c r="B926" s="44">
        <v>917</v>
      </c>
      <c r="C926" s="23">
        <v>0.16284862407231865</v>
      </c>
      <c r="D926">
        <v>4.6188289153601195E-2</v>
      </c>
      <c r="E926">
        <v>2292.9658064248401</v>
      </c>
      <c r="F926">
        <v>0.95221784296991996</v>
      </c>
      <c r="G926">
        <v>47.686688088943399</v>
      </c>
      <c r="H926">
        <v>1.9087133964994899E-2</v>
      </c>
      <c r="I926">
        <v>50.066824833694803</v>
      </c>
      <c r="J926">
        <v>547.986111627529</v>
      </c>
      <c r="K926">
        <v>21.2754604421465</v>
      </c>
    </row>
    <row r="927" spans="2:11" x14ac:dyDescent="0.25">
      <c r="B927" s="44">
        <v>918</v>
      </c>
      <c r="C927" s="23">
        <v>9.9205413058957997E-2</v>
      </c>
      <c r="D927">
        <v>3.8945988880306898E-2</v>
      </c>
      <c r="E927">
        <v>990.272521312104</v>
      </c>
      <c r="F927">
        <v>1.9204725530262301</v>
      </c>
      <c r="G927">
        <v>29.420452121740801</v>
      </c>
      <c r="H927">
        <v>2.8453588574786699E-2</v>
      </c>
      <c r="I927">
        <v>33.064125670941699</v>
      </c>
      <c r="J927">
        <v>788.13154862840804</v>
      </c>
      <c r="K927">
        <v>12.9598920037163</v>
      </c>
    </row>
    <row r="928" spans="2:11" x14ac:dyDescent="0.25">
      <c r="B928" s="44">
        <v>919</v>
      </c>
      <c r="C928" s="23">
        <v>6.4909841187533332E-2</v>
      </c>
      <c r="D928">
        <v>7.9150131639308105E-2</v>
      </c>
      <c r="E928">
        <v>3232.9479988745002</v>
      </c>
      <c r="F928">
        <v>2.4361079436457298</v>
      </c>
      <c r="G928">
        <v>88.146105581921503</v>
      </c>
      <c r="H928">
        <v>0.10733550765036701</v>
      </c>
      <c r="I928">
        <v>22.055093110292301</v>
      </c>
      <c r="J928">
        <v>484.24709790437203</v>
      </c>
      <c r="K928">
        <v>35.486042075152199</v>
      </c>
    </row>
    <row r="929" spans="2:11" x14ac:dyDescent="0.25">
      <c r="B929" s="44">
        <v>920</v>
      </c>
      <c r="C929" s="23">
        <v>0.14043792775166999</v>
      </c>
      <c r="D929">
        <v>7.1527631378207904E-2</v>
      </c>
      <c r="E929">
        <v>2977.1146600172901</v>
      </c>
      <c r="F929">
        <v>1.4379260540713701</v>
      </c>
      <c r="G929">
        <v>91.119387215757499</v>
      </c>
      <c r="H929">
        <v>5.3670773921176702E-2</v>
      </c>
      <c r="I929">
        <v>24.433939649549401</v>
      </c>
      <c r="J929">
        <v>2219.5765381599099</v>
      </c>
      <c r="K929">
        <v>4.3012849677259801</v>
      </c>
    </row>
    <row r="930" spans="2:11" x14ac:dyDescent="0.25">
      <c r="B930" s="44">
        <v>921</v>
      </c>
      <c r="C930" s="23">
        <v>8.4283616363980657E-2</v>
      </c>
      <c r="D930">
        <v>6.9328161911400801E-2</v>
      </c>
      <c r="E930">
        <v>622.23086121846904</v>
      </c>
      <c r="F930">
        <v>2.49237648323773</v>
      </c>
      <c r="G930">
        <v>44.164875338554303</v>
      </c>
      <c r="H930">
        <v>3.43776513723653E-2</v>
      </c>
      <c r="I930">
        <v>27.7521570928565</v>
      </c>
      <c r="J930">
        <v>1074.95180440339</v>
      </c>
      <c r="K930">
        <v>29.965407285793599</v>
      </c>
    </row>
    <row r="931" spans="2:11" x14ac:dyDescent="0.25">
      <c r="B931" s="44">
        <v>922</v>
      </c>
      <c r="C931" s="23">
        <v>8.6473333262803334E-2</v>
      </c>
      <c r="D931">
        <v>0.127444107461574</v>
      </c>
      <c r="E931">
        <v>2131.4328051366001</v>
      </c>
      <c r="F931">
        <v>3.4935275487665001</v>
      </c>
      <c r="G931">
        <v>39.993746189439399</v>
      </c>
      <c r="H931">
        <v>0.136626474740807</v>
      </c>
      <c r="I931">
        <v>19.471397856524799</v>
      </c>
      <c r="J931">
        <v>431.47326988615703</v>
      </c>
      <c r="K931">
        <v>9.5694407603609992</v>
      </c>
    </row>
    <row r="932" spans="2:11" x14ac:dyDescent="0.25">
      <c r="B932" s="44">
        <v>923</v>
      </c>
      <c r="C932" s="23">
        <v>5.3769063679614204E-2</v>
      </c>
      <c r="D932">
        <v>4.5366518884462401E-2</v>
      </c>
      <c r="E932">
        <v>3630.7267955351099</v>
      </c>
      <c r="F932">
        <v>1.0452929763582299</v>
      </c>
      <c r="G932">
        <v>43.700820170208999</v>
      </c>
      <c r="H932">
        <v>4.79697280701313E-2</v>
      </c>
      <c r="I932">
        <v>15.4650468408256</v>
      </c>
      <c r="J932">
        <v>1434.7408707030299</v>
      </c>
      <c r="K932">
        <v>11.9687160873171</v>
      </c>
    </row>
    <row r="933" spans="2:11" x14ac:dyDescent="0.25">
      <c r="B933" s="44">
        <v>924</v>
      </c>
      <c r="C933" s="23">
        <v>9.812325340802866E-2</v>
      </c>
      <c r="D933">
        <v>5.3687613648420902E-2</v>
      </c>
      <c r="E933">
        <v>3954.5285690835999</v>
      </c>
      <c r="F933">
        <v>3.1817075305968898</v>
      </c>
      <c r="G933">
        <v>39.965369160124503</v>
      </c>
      <c r="H933">
        <v>3.6515917558512002E-2</v>
      </c>
      <c r="I933">
        <v>61.418916557746698</v>
      </c>
      <c r="J933">
        <v>520.68203751361796</v>
      </c>
      <c r="K933">
        <v>11.2115679178874</v>
      </c>
    </row>
    <row r="934" spans="2:11" x14ac:dyDescent="0.25">
      <c r="B934" s="44">
        <v>925</v>
      </c>
      <c r="C934" s="23">
        <v>2.3905856085182198E-2</v>
      </c>
      <c r="D934">
        <v>3.4797079883168998E-2</v>
      </c>
      <c r="E934">
        <v>1128.6604302630101</v>
      </c>
      <c r="F934">
        <v>0.65161523141316002</v>
      </c>
      <c r="G934">
        <v>39.404764518568399</v>
      </c>
      <c r="H934">
        <v>4.2630806941126698E-2</v>
      </c>
      <c r="I934">
        <v>38.890338404949802</v>
      </c>
      <c r="J934">
        <v>1812.3488293832099</v>
      </c>
      <c r="K934">
        <v>10.8951330271128</v>
      </c>
    </row>
    <row r="935" spans="2:11" x14ac:dyDescent="0.25">
      <c r="B935" s="44">
        <v>926</v>
      </c>
      <c r="C935" s="23">
        <v>0.12835503970287265</v>
      </c>
      <c r="D935">
        <v>7.0171906911756815E-2</v>
      </c>
      <c r="E935">
        <v>3768.2620598329099</v>
      </c>
      <c r="F935">
        <v>5.0578326826378701</v>
      </c>
      <c r="G935">
        <v>38.626523559682802</v>
      </c>
      <c r="H935">
        <v>6.9932609805039306E-2</v>
      </c>
      <c r="I935">
        <v>43.797261650824503</v>
      </c>
      <c r="J935">
        <v>727.59170702639801</v>
      </c>
      <c r="K935">
        <v>20.333774380078999</v>
      </c>
    </row>
    <row r="936" spans="2:11" x14ac:dyDescent="0.25">
      <c r="B936" s="44">
        <v>927</v>
      </c>
      <c r="C936" s="23">
        <v>5.2499335206427133E-2</v>
      </c>
      <c r="D936">
        <v>5.6960897435990296E-2</v>
      </c>
      <c r="E936">
        <v>2234.2459157625199</v>
      </c>
      <c r="F936">
        <v>0.97734707624745998</v>
      </c>
      <c r="G936">
        <v>54.373539168775302</v>
      </c>
      <c r="H936">
        <v>2.26417942528453E-2</v>
      </c>
      <c r="I936">
        <v>19.060717517245099</v>
      </c>
      <c r="J936">
        <v>57.044575270930302</v>
      </c>
      <c r="K936">
        <v>23.121590591024901</v>
      </c>
    </row>
    <row r="937" spans="2:11" x14ac:dyDescent="0.25">
      <c r="B937" s="44">
        <v>928</v>
      </c>
      <c r="C937" s="23">
        <v>0.12647154090493534</v>
      </c>
      <c r="D937">
        <v>3.69929230523161E-2</v>
      </c>
      <c r="E937">
        <v>742.21508439615297</v>
      </c>
      <c r="F937">
        <v>0.374616052083661</v>
      </c>
      <c r="G937">
        <v>57.161311939902397</v>
      </c>
      <c r="H937">
        <v>6.8109869708372697E-2</v>
      </c>
      <c r="I937">
        <v>18.096003846405502</v>
      </c>
      <c r="J937">
        <v>64.2926926809713</v>
      </c>
      <c r="K937">
        <v>4.7897719079205903</v>
      </c>
    </row>
    <row r="938" spans="2:11" x14ac:dyDescent="0.25">
      <c r="B938" s="44">
        <v>929</v>
      </c>
      <c r="C938" s="23">
        <v>5.8499709213724466E-2</v>
      </c>
      <c r="D938">
        <v>3.7050662269262701E-2</v>
      </c>
      <c r="E938">
        <v>2140.7597709788201</v>
      </c>
      <c r="F938">
        <v>2.26248134896134</v>
      </c>
      <c r="G938">
        <v>40.5242664576351</v>
      </c>
      <c r="H938">
        <v>7.7447750423866701E-2</v>
      </c>
      <c r="I938">
        <v>19.975956894448</v>
      </c>
      <c r="J938">
        <v>1230.49998773926</v>
      </c>
      <c r="K938">
        <v>6.3336910993734801</v>
      </c>
    </row>
    <row r="939" spans="2:11" x14ac:dyDescent="0.25">
      <c r="B939" s="44">
        <v>930</v>
      </c>
      <c r="C939" s="23">
        <v>0.14758806741226665</v>
      </c>
      <c r="D939">
        <v>8.94208127418291E-2</v>
      </c>
      <c r="E939">
        <v>3286.2651261317001</v>
      </c>
      <c r="F939">
        <v>0.37627592414258598</v>
      </c>
      <c r="G939">
        <v>38.512060766823403</v>
      </c>
      <c r="H939">
        <v>8.0291117801626705E-2</v>
      </c>
      <c r="I939">
        <v>25.527130623079302</v>
      </c>
      <c r="J939">
        <v>762.50692694313102</v>
      </c>
      <c r="K939">
        <v>14.2739793235306</v>
      </c>
    </row>
    <row r="940" spans="2:11" x14ac:dyDescent="0.25">
      <c r="B940" s="44">
        <v>931</v>
      </c>
      <c r="C940" s="23">
        <v>7.2223984444963335E-2</v>
      </c>
      <c r="D940">
        <v>8.8106308539542502E-2</v>
      </c>
      <c r="E940">
        <v>2369.5147805629899</v>
      </c>
      <c r="F940">
        <v>2.41356628144533</v>
      </c>
      <c r="G940">
        <v>53.630597939856003</v>
      </c>
      <c r="H940">
        <v>6.2854779230181304E-2</v>
      </c>
      <c r="I940">
        <v>19.4209178818789</v>
      </c>
      <c r="J940">
        <v>626.066103263439</v>
      </c>
      <c r="K940">
        <v>1.6452318395055601</v>
      </c>
    </row>
    <row r="941" spans="2:11" x14ac:dyDescent="0.25">
      <c r="B941" s="44">
        <v>932</v>
      </c>
      <c r="C941" s="23">
        <v>8.8267203103926661E-2</v>
      </c>
      <c r="D941">
        <v>3.6929962848014301E-2</v>
      </c>
      <c r="E941">
        <v>1708.9733362756999</v>
      </c>
      <c r="F941">
        <v>0.61526419096601903</v>
      </c>
      <c r="G941">
        <v>40.625762518285697</v>
      </c>
      <c r="H941">
        <v>4.96383277192287E-2</v>
      </c>
      <c r="I941">
        <v>34.724563695313698</v>
      </c>
      <c r="J941">
        <v>681.27907708807004</v>
      </c>
      <c r="K941">
        <v>30.549983157325901</v>
      </c>
    </row>
    <row r="942" spans="2:11" x14ac:dyDescent="0.25">
      <c r="B942" s="44">
        <v>933</v>
      </c>
      <c r="C942" s="23">
        <v>6.9978293699488658E-2</v>
      </c>
      <c r="D942">
        <v>0.105004549367295</v>
      </c>
      <c r="E942">
        <v>5855.1869814911097</v>
      </c>
      <c r="F942">
        <v>2.8193890092774501</v>
      </c>
      <c r="G942">
        <v>50.176496190765498</v>
      </c>
      <c r="H942">
        <v>4.3435107557520003E-2</v>
      </c>
      <c r="I942">
        <v>46.028917297881698</v>
      </c>
      <c r="J942">
        <v>1065.5812229793401</v>
      </c>
      <c r="K942">
        <v>15.871739329976201</v>
      </c>
    </row>
    <row r="943" spans="2:11" x14ac:dyDescent="0.25">
      <c r="B943" s="44">
        <v>934</v>
      </c>
      <c r="C943" s="23">
        <v>4.463474778107733E-2</v>
      </c>
      <c r="D943">
        <v>6.1937490319805805E-2</v>
      </c>
      <c r="E943">
        <v>3392.2411667431302</v>
      </c>
      <c r="F943">
        <v>1.2646568001123599</v>
      </c>
      <c r="G943">
        <v>40.818167286605799</v>
      </c>
      <c r="H943">
        <v>4.0410384429145303E-2</v>
      </c>
      <c r="I943">
        <v>26.336683275138501</v>
      </c>
      <c r="J943">
        <v>68.562996057945298</v>
      </c>
      <c r="K943">
        <v>7.8582857883877404</v>
      </c>
    </row>
    <row r="944" spans="2:11" x14ac:dyDescent="0.25">
      <c r="B944" s="44">
        <v>935</v>
      </c>
      <c r="C944" s="23">
        <v>9.0483882195914661E-2</v>
      </c>
      <c r="D944">
        <v>8.4112964849262103E-2</v>
      </c>
      <c r="E944">
        <v>1358.3356891205001</v>
      </c>
      <c r="F944">
        <v>1.2406420469886299</v>
      </c>
      <c r="G944">
        <v>53.365724190889999</v>
      </c>
      <c r="H944">
        <v>3.2238567184965303E-2</v>
      </c>
      <c r="I944">
        <v>28.4993749562129</v>
      </c>
      <c r="J944">
        <v>480.41865648653902</v>
      </c>
      <c r="K944">
        <v>4.1785958748768603</v>
      </c>
    </row>
    <row r="945" spans="2:11" x14ac:dyDescent="0.25">
      <c r="B945" s="44">
        <v>936</v>
      </c>
      <c r="C945" s="23">
        <v>0.12777333508755201</v>
      </c>
      <c r="D945">
        <v>8.5666097695145701E-2</v>
      </c>
      <c r="E945">
        <v>1894.8182458641299</v>
      </c>
      <c r="F945">
        <v>0.74517848323526403</v>
      </c>
      <c r="G945">
        <v>43.860320441913899</v>
      </c>
      <c r="H945">
        <v>5.3906498789413303E-2</v>
      </c>
      <c r="I945">
        <v>39.3352049547508</v>
      </c>
      <c r="J945">
        <v>583.79161370704298</v>
      </c>
      <c r="K945">
        <v>19.249424337573199</v>
      </c>
    </row>
    <row r="946" spans="2:11" x14ac:dyDescent="0.25">
      <c r="B946" s="44">
        <v>937</v>
      </c>
      <c r="C946" s="23">
        <v>0.13137425444078998</v>
      </c>
      <c r="D946">
        <v>5.4126808276930803E-2</v>
      </c>
      <c r="E946">
        <v>4645.3285514466897</v>
      </c>
      <c r="F946">
        <v>2.0174669284327802</v>
      </c>
      <c r="G946">
        <v>41.365673030275701</v>
      </c>
      <c r="H946">
        <v>6.9781048028238701E-2</v>
      </c>
      <c r="I946">
        <v>25.728781676873499</v>
      </c>
      <c r="J946">
        <v>192.20799003777799</v>
      </c>
      <c r="K946">
        <v>16.516511674293099</v>
      </c>
    </row>
    <row r="947" spans="2:11" x14ac:dyDescent="0.25">
      <c r="B947" s="44">
        <v>938</v>
      </c>
      <c r="C947" s="23">
        <v>5.8623415809955531E-2</v>
      </c>
      <c r="D947">
        <v>4.2187385281345795E-2</v>
      </c>
      <c r="E947">
        <v>400.39858831720102</v>
      </c>
      <c r="F947">
        <v>1.44391775897928</v>
      </c>
      <c r="G947">
        <v>40.836342987977801</v>
      </c>
      <c r="H947">
        <v>5.7645437731765302E-2</v>
      </c>
      <c r="I947">
        <v>37.657510495394099</v>
      </c>
      <c r="J947">
        <v>535.29477394452499</v>
      </c>
      <c r="K947">
        <v>24.172615750293701</v>
      </c>
    </row>
    <row r="948" spans="2:11" x14ac:dyDescent="0.25">
      <c r="B948" s="44">
        <v>939</v>
      </c>
      <c r="C948" s="23">
        <v>7.7689107261895332E-2</v>
      </c>
      <c r="D948">
        <v>8.0502056902441194E-2</v>
      </c>
      <c r="E948">
        <v>489.85420498465999</v>
      </c>
      <c r="F948">
        <v>1.0725902858838601</v>
      </c>
      <c r="G948">
        <v>43.569145134048298</v>
      </c>
      <c r="H948">
        <v>6.0970048762815303E-2</v>
      </c>
      <c r="I948">
        <v>40.453999659500802</v>
      </c>
      <c r="J948">
        <v>2343.5592843091899</v>
      </c>
      <c r="K948">
        <v>20.115386935438899</v>
      </c>
    </row>
    <row r="949" spans="2:11" x14ac:dyDescent="0.25">
      <c r="B949" s="44">
        <v>940</v>
      </c>
      <c r="C949" s="23">
        <v>2.8101284005848E-2</v>
      </c>
      <c r="D949">
        <v>7.2356991808733492E-2</v>
      </c>
      <c r="E949">
        <v>880.21874590311802</v>
      </c>
      <c r="F949">
        <v>1.1277003284031</v>
      </c>
      <c r="G949">
        <v>33.841151610834402</v>
      </c>
      <c r="H949">
        <v>1.0966455628213301E-2</v>
      </c>
      <c r="I949">
        <v>30.914930901345599</v>
      </c>
      <c r="J949">
        <v>1048.1046448863499</v>
      </c>
      <c r="K949">
        <v>26.727357154652001</v>
      </c>
    </row>
    <row r="950" spans="2:11" x14ac:dyDescent="0.25">
      <c r="B950" s="44">
        <v>941</v>
      </c>
      <c r="C950" s="23">
        <v>9.0397819790797321E-2</v>
      </c>
      <c r="D950">
        <v>4.5252926908219304E-2</v>
      </c>
      <c r="E950">
        <v>3319.6753768038702</v>
      </c>
      <c r="F950">
        <v>2.49773456794173</v>
      </c>
      <c r="G950">
        <v>43.847825963640098</v>
      </c>
      <c r="H950">
        <v>2.8606576314334699E-2</v>
      </c>
      <c r="I950">
        <v>22.981542844886601</v>
      </c>
      <c r="J950">
        <v>344.69333676502202</v>
      </c>
      <c r="K950">
        <v>7.2766195024452403</v>
      </c>
    </row>
    <row r="951" spans="2:11" x14ac:dyDescent="0.25">
      <c r="B951" s="44">
        <v>942</v>
      </c>
      <c r="C951" s="23">
        <v>0.10075917434904333</v>
      </c>
      <c r="D951">
        <v>4.5529198532499898E-2</v>
      </c>
      <c r="E951">
        <v>4424.6459755343103</v>
      </c>
      <c r="F951">
        <v>2.7324971222694101</v>
      </c>
      <c r="G951">
        <v>50.780865467342402</v>
      </c>
      <c r="H951">
        <v>7.5124151084676696E-2</v>
      </c>
      <c r="I951">
        <v>19.296701588976699</v>
      </c>
      <c r="J951">
        <v>518.45692124349705</v>
      </c>
      <c r="K951">
        <v>34.154805904215202</v>
      </c>
    </row>
    <row r="952" spans="2:11" x14ac:dyDescent="0.25">
      <c r="B952" s="44">
        <v>943</v>
      </c>
      <c r="C952" s="23">
        <v>4.0039724439702599E-2</v>
      </c>
      <c r="D952">
        <v>5.7778466481496406E-2</v>
      </c>
      <c r="E952">
        <v>8999.7754806724806</v>
      </c>
      <c r="F952">
        <v>6.85240101179948</v>
      </c>
      <c r="G952">
        <v>38.937700518978097</v>
      </c>
      <c r="H952">
        <v>2.1137734787705999E-2</v>
      </c>
      <c r="I952">
        <v>29.419098705714902</v>
      </c>
      <c r="J952">
        <v>1763.4893823417101</v>
      </c>
      <c r="K952">
        <v>4.2861367836734701</v>
      </c>
    </row>
    <row r="953" spans="2:11" x14ac:dyDescent="0.25">
      <c r="B953" s="44">
        <v>944</v>
      </c>
      <c r="C953" s="23">
        <v>4.9784870041057791E-2</v>
      </c>
      <c r="D953">
        <v>6.12199760060659E-2</v>
      </c>
      <c r="E953">
        <v>762.96170412391905</v>
      </c>
      <c r="F953">
        <v>2.18363382509005</v>
      </c>
      <c r="G953">
        <v>44.076445376793302</v>
      </c>
      <c r="H953">
        <v>7.1033883007913301E-2</v>
      </c>
      <c r="I953">
        <v>19.9133154584834</v>
      </c>
      <c r="J953">
        <v>372.55895470037001</v>
      </c>
      <c r="K953">
        <v>27.1135080730431</v>
      </c>
    </row>
    <row r="954" spans="2:11" x14ac:dyDescent="0.25">
      <c r="B954" s="44">
        <v>945</v>
      </c>
      <c r="C954" s="23">
        <v>6.2921501472688865E-2</v>
      </c>
      <c r="D954">
        <v>6.9552773358341105E-2</v>
      </c>
      <c r="E954">
        <v>2401.01012433713</v>
      </c>
      <c r="F954">
        <v>2.4552523427113302</v>
      </c>
      <c r="G954">
        <v>43.025392854157197</v>
      </c>
      <c r="H954">
        <v>5.0865392857283302E-2</v>
      </c>
      <c r="I954">
        <v>57.030875090818597</v>
      </c>
      <c r="J954">
        <v>326.44821090039198</v>
      </c>
      <c r="K954">
        <v>14.243420809236</v>
      </c>
    </row>
    <row r="955" spans="2:11" x14ac:dyDescent="0.25">
      <c r="B955" s="44">
        <v>946</v>
      </c>
      <c r="C955" s="23">
        <v>0.12025147498435532</v>
      </c>
      <c r="D955">
        <v>5.0752594901656602E-2</v>
      </c>
      <c r="E955">
        <v>5151.8828210595902</v>
      </c>
      <c r="F955">
        <v>0.29224216554967902</v>
      </c>
      <c r="G955">
        <v>64.301773879920006</v>
      </c>
      <c r="H955">
        <v>2.12986292171767E-2</v>
      </c>
      <c r="I955">
        <v>40.806540243041603</v>
      </c>
      <c r="J955">
        <v>1835.5702644180601</v>
      </c>
      <c r="K955">
        <v>4.8658942996015204</v>
      </c>
    </row>
    <row r="956" spans="2:11" x14ac:dyDescent="0.25">
      <c r="B956" s="44">
        <v>947</v>
      </c>
      <c r="C956" s="23">
        <v>0.12074296325315532</v>
      </c>
      <c r="D956">
        <v>2.3504612380492E-2</v>
      </c>
      <c r="E956">
        <v>4496.7308542343399</v>
      </c>
      <c r="F956">
        <v>2.77196684793264</v>
      </c>
      <c r="G956">
        <v>34.192754192381599</v>
      </c>
      <c r="H956">
        <v>0.102417602179267</v>
      </c>
      <c r="I956">
        <v>24.601465454849301</v>
      </c>
      <c r="J956">
        <v>1218.31958071342</v>
      </c>
      <c r="K956">
        <v>24.989143814830001</v>
      </c>
    </row>
    <row r="957" spans="2:11" x14ac:dyDescent="0.25">
      <c r="B957" s="44">
        <v>948</v>
      </c>
      <c r="C957" s="23">
        <v>0.19381934238954335</v>
      </c>
      <c r="D957">
        <v>6.3724392640752303E-2</v>
      </c>
      <c r="E957">
        <v>5650.5016256025101</v>
      </c>
      <c r="F957">
        <v>2.0616919631770201</v>
      </c>
      <c r="G957">
        <v>63.504483980521002</v>
      </c>
      <c r="H957">
        <v>7.8381403845658698E-2</v>
      </c>
      <c r="I957">
        <v>40.683239961706803</v>
      </c>
      <c r="J957">
        <v>895.98582044432305</v>
      </c>
      <c r="K957">
        <v>23.531159508013001</v>
      </c>
    </row>
    <row r="958" spans="2:11" x14ac:dyDescent="0.25">
      <c r="B958" s="44">
        <v>949</v>
      </c>
      <c r="C958" s="23">
        <v>8.7140217033185988E-2</v>
      </c>
      <c r="D958">
        <v>9.1835041323539604E-2</v>
      </c>
      <c r="E958">
        <v>4363.4066407368</v>
      </c>
      <c r="F958">
        <v>2.2375642474526698</v>
      </c>
      <c r="G958">
        <v>34.9572382395137</v>
      </c>
      <c r="H958">
        <v>4.6684501489082701E-2</v>
      </c>
      <c r="I958">
        <v>29.3843342031726</v>
      </c>
      <c r="J958">
        <v>1254.8473638169701</v>
      </c>
      <c r="K958">
        <v>17.125459992919701</v>
      </c>
    </row>
    <row r="959" spans="2:11" x14ac:dyDescent="0.25">
      <c r="B959" s="44">
        <v>950</v>
      </c>
      <c r="C959" s="23">
        <v>0.15515347960693332</v>
      </c>
      <c r="D959">
        <v>4.0787160900889602E-2</v>
      </c>
      <c r="E959">
        <v>4077.5351277803702</v>
      </c>
      <c r="F959">
        <v>1.50766145497472</v>
      </c>
      <c r="G959">
        <v>44.140098206479898</v>
      </c>
      <c r="H959">
        <v>4.0182353222287297E-2</v>
      </c>
      <c r="I959">
        <v>34.066152756881898</v>
      </c>
      <c r="J959">
        <v>526.43040630898497</v>
      </c>
      <c r="K959">
        <v>3.7530843648394399</v>
      </c>
    </row>
    <row r="960" spans="2:11" x14ac:dyDescent="0.25">
      <c r="B960" s="44">
        <v>951</v>
      </c>
      <c r="C960" s="23">
        <v>0.10580129532184865</v>
      </c>
      <c r="D960">
        <v>8.1386246485843E-2</v>
      </c>
      <c r="E960">
        <v>4308.2289251565298</v>
      </c>
      <c r="F960">
        <v>7.1572345858345798</v>
      </c>
      <c r="G960">
        <v>42.6337744185373</v>
      </c>
      <c r="H960">
        <v>2.3254652076908001E-2</v>
      </c>
      <c r="I960">
        <v>24.7000604831542</v>
      </c>
      <c r="J960">
        <v>155.39718074093301</v>
      </c>
      <c r="K960">
        <v>26.315102143681699</v>
      </c>
    </row>
    <row r="961" spans="2:11" x14ac:dyDescent="0.25">
      <c r="B961" s="44">
        <v>952</v>
      </c>
      <c r="C961" s="23">
        <v>0.11134018005293334</v>
      </c>
      <c r="D961">
        <v>7.5635293150006805E-2</v>
      </c>
      <c r="E961">
        <v>6472.5150490939404</v>
      </c>
      <c r="F961">
        <v>0.50367036446089697</v>
      </c>
      <c r="G961">
        <v>46.184135998430499</v>
      </c>
      <c r="H961">
        <v>2.4012433434473301E-2</v>
      </c>
      <c r="I961">
        <v>22.897836574563499</v>
      </c>
      <c r="J961">
        <v>766.96764045504301</v>
      </c>
      <c r="K961">
        <v>1.0807644694616001</v>
      </c>
    </row>
    <row r="962" spans="2:11" x14ac:dyDescent="0.25">
      <c r="B962" s="44">
        <v>953</v>
      </c>
      <c r="C962" s="23">
        <v>0.11472431254328866</v>
      </c>
      <c r="D962">
        <v>0.117942513738236</v>
      </c>
      <c r="E962">
        <v>7846.0639264532001</v>
      </c>
      <c r="F962">
        <v>2.60716995436495</v>
      </c>
      <c r="G962">
        <v>82.313810586568295</v>
      </c>
      <c r="H962">
        <v>8.9131330363790701E-2</v>
      </c>
      <c r="I962">
        <v>14.401663148260999</v>
      </c>
      <c r="J962">
        <v>446.70505664554298</v>
      </c>
      <c r="K962">
        <v>4.5333993986967798</v>
      </c>
    </row>
    <row r="963" spans="2:11" x14ac:dyDescent="0.25">
      <c r="B963" s="44">
        <v>954</v>
      </c>
      <c r="C963" s="23">
        <v>0.20208634477417067</v>
      </c>
      <c r="D963">
        <v>8.0844113002683696E-2</v>
      </c>
      <c r="E963">
        <v>4148.0943060379304</v>
      </c>
      <c r="F963">
        <v>0.97014304053647005</v>
      </c>
      <c r="G963">
        <v>41.845173691581898</v>
      </c>
      <c r="H963">
        <v>0.124355834968587</v>
      </c>
      <c r="I963">
        <v>26.045256177146499</v>
      </c>
      <c r="J963">
        <v>250.21849581107401</v>
      </c>
      <c r="K963">
        <v>5.0140864693352203</v>
      </c>
    </row>
    <row r="964" spans="2:11" x14ac:dyDescent="0.25">
      <c r="B964" s="44">
        <v>955</v>
      </c>
      <c r="C964" s="23">
        <v>4.7979951496574198E-2</v>
      </c>
      <c r="D964">
        <v>4.4375991258694396E-2</v>
      </c>
      <c r="E964">
        <v>1367.6346928947901</v>
      </c>
      <c r="F964">
        <v>1.1010565593417001</v>
      </c>
      <c r="G964">
        <v>71.831069385294697</v>
      </c>
      <c r="H964">
        <v>2.2630028497387999E-2</v>
      </c>
      <c r="I964">
        <v>36.010759030795803</v>
      </c>
      <c r="J964">
        <v>471.66221279270599</v>
      </c>
      <c r="K964">
        <v>19.5359305130068</v>
      </c>
    </row>
    <row r="965" spans="2:11" x14ac:dyDescent="0.25">
      <c r="B965" s="44">
        <v>956</v>
      </c>
      <c r="C965" s="23">
        <v>7.4723183016667333E-2</v>
      </c>
      <c r="D965">
        <v>7.0537994193041201E-2</v>
      </c>
      <c r="E965">
        <v>9106.1261401605498</v>
      </c>
      <c r="F965">
        <v>3.1373936524267698</v>
      </c>
      <c r="G965">
        <v>42.504769580103599</v>
      </c>
      <c r="H965">
        <v>4.3257942417932002E-2</v>
      </c>
      <c r="I965">
        <v>38.069714592850403</v>
      </c>
      <c r="J965">
        <v>1280.4668532471601</v>
      </c>
      <c r="K965">
        <v>6.35800500647691</v>
      </c>
    </row>
    <row r="966" spans="2:11" x14ac:dyDescent="0.25">
      <c r="B966" s="44">
        <v>957</v>
      </c>
      <c r="C966" s="23">
        <v>0.11264767829234668</v>
      </c>
      <c r="D966">
        <v>2.87221003681952E-2</v>
      </c>
      <c r="E966">
        <v>2394.59350987067</v>
      </c>
      <c r="F966">
        <v>0.285391415310634</v>
      </c>
      <c r="G966">
        <v>45.007961224132302</v>
      </c>
      <c r="H966">
        <v>4.9733094532409997E-2</v>
      </c>
      <c r="I966">
        <v>32.620662605921602</v>
      </c>
      <c r="J966">
        <v>564.13937799108203</v>
      </c>
      <c r="K966">
        <v>28.175800959892001</v>
      </c>
    </row>
    <row r="967" spans="2:11" x14ac:dyDescent="0.25">
      <c r="B967" s="44">
        <v>958</v>
      </c>
      <c r="C967" s="23">
        <v>0.11894408476195534</v>
      </c>
      <c r="D967">
        <v>7.4390432605589696E-2</v>
      </c>
      <c r="E967">
        <v>1849.5545068209599</v>
      </c>
      <c r="F967">
        <v>1.9553509533950899</v>
      </c>
      <c r="G967">
        <v>43.809328732660099</v>
      </c>
      <c r="H967">
        <v>6.4008475434897294E-2</v>
      </c>
      <c r="I967">
        <v>60.405286788130098</v>
      </c>
      <c r="J967">
        <v>2368.3045658579299</v>
      </c>
      <c r="K967">
        <v>34.742962608953597</v>
      </c>
    </row>
    <row r="968" spans="2:11" x14ac:dyDescent="0.25">
      <c r="B968" s="44">
        <v>959</v>
      </c>
      <c r="C968" s="23">
        <v>0.10436283018617933</v>
      </c>
      <c r="D968">
        <v>2.8674771663769999E-2</v>
      </c>
      <c r="E968">
        <v>420.17227481318798</v>
      </c>
      <c r="F968">
        <v>3.2451781257592098</v>
      </c>
      <c r="G968">
        <v>40.036738344109402</v>
      </c>
      <c r="H968">
        <v>0.13397604875288699</v>
      </c>
      <c r="I968">
        <v>40.188036774001503</v>
      </c>
      <c r="J968">
        <v>524.39517908569201</v>
      </c>
      <c r="K968">
        <v>32.337992127743803</v>
      </c>
    </row>
    <row r="969" spans="2:11" x14ac:dyDescent="0.25">
      <c r="B969" s="44">
        <v>960</v>
      </c>
      <c r="C969" s="23">
        <v>0.12595289524855666</v>
      </c>
      <c r="D969">
        <v>4.0819710898966299E-2</v>
      </c>
      <c r="E969">
        <v>1791.0070871657699</v>
      </c>
      <c r="F969">
        <v>2.4052630139077298</v>
      </c>
      <c r="G969">
        <v>37.786121180113398</v>
      </c>
      <c r="H969">
        <v>3.9916650369244702E-2</v>
      </c>
      <c r="I969">
        <v>29.165311157380099</v>
      </c>
      <c r="J969">
        <v>452.02683955699098</v>
      </c>
      <c r="K969">
        <v>17.075493918022101</v>
      </c>
    </row>
    <row r="970" spans="2:11" x14ac:dyDescent="0.25">
      <c r="B970" s="44">
        <v>961</v>
      </c>
      <c r="C970" s="23">
        <v>0.12176579235839799</v>
      </c>
      <c r="D970">
        <v>5.1336672457268598E-2</v>
      </c>
      <c r="E970">
        <v>263.40978519580301</v>
      </c>
      <c r="F970">
        <v>0.44368993859361699</v>
      </c>
      <c r="G970">
        <v>86.062136413893995</v>
      </c>
      <c r="H970">
        <v>5.7161489848885298E-2</v>
      </c>
      <c r="I970">
        <v>36.876159493403598</v>
      </c>
      <c r="J970">
        <v>882.17261045518103</v>
      </c>
      <c r="K970">
        <v>4.3527261673949402</v>
      </c>
    </row>
    <row r="971" spans="2:11" x14ac:dyDescent="0.25">
      <c r="B971" s="44">
        <v>962</v>
      </c>
      <c r="C971" s="23">
        <v>2.4284857841517335E-2</v>
      </c>
      <c r="D971">
        <v>8.64102299037008E-2</v>
      </c>
      <c r="E971">
        <v>409.08437198397701</v>
      </c>
      <c r="F971">
        <v>1.1100936464995499</v>
      </c>
      <c r="G971">
        <v>32.552703907196701</v>
      </c>
      <c r="H971">
        <v>3.3161411277131299E-2</v>
      </c>
      <c r="I971">
        <v>30.3922093201572</v>
      </c>
      <c r="J971">
        <v>132.76802647945101</v>
      </c>
      <c r="K971">
        <v>10.635897995069801</v>
      </c>
    </row>
    <row r="972" spans="2:11" x14ac:dyDescent="0.25">
      <c r="B972" s="44">
        <v>963</v>
      </c>
      <c r="C972" s="23">
        <v>0.12300925755140998</v>
      </c>
      <c r="D972">
        <v>0.10220153034179001</v>
      </c>
      <c r="E972">
        <v>3373.9536761637301</v>
      </c>
      <c r="F972">
        <v>1.4767799665896499</v>
      </c>
      <c r="G972">
        <v>40.697860929673404</v>
      </c>
      <c r="H972">
        <v>4.8704781978518699E-2</v>
      </c>
      <c r="I972">
        <v>35.739347536477297</v>
      </c>
      <c r="J972">
        <v>449.95614156261001</v>
      </c>
      <c r="K972">
        <v>17.782742646199299</v>
      </c>
    </row>
    <row r="973" spans="2:11" x14ac:dyDescent="0.25">
      <c r="B973" s="44">
        <v>964</v>
      </c>
      <c r="C973" s="23">
        <v>0.14924648438599999</v>
      </c>
      <c r="D973">
        <v>3.98772391573941E-2</v>
      </c>
      <c r="E973">
        <v>5127.7768190626102</v>
      </c>
      <c r="F973">
        <v>0.72936083092091697</v>
      </c>
      <c r="G973">
        <v>38.827244325951597</v>
      </c>
      <c r="H973">
        <v>3.2372607377345999E-2</v>
      </c>
      <c r="I973">
        <v>25.644537788575601</v>
      </c>
      <c r="J973">
        <v>199.971618800654</v>
      </c>
      <c r="K973">
        <v>15.2174862575181</v>
      </c>
    </row>
    <row r="974" spans="2:11" x14ac:dyDescent="0.25">
      <c r="B974" s="44">
        <v>965</v>
      </c>
      <c r="C974" s="23">
        <v>0.13248890096837665</v>
      </c>
      <c r="D974">
        <v>7.3209814961836706E-2</v>
      </c>
      <c r="E974">
        <v>6597.3374364010097</v>
      </c>
      <c r="F974">
        <v>1.4851801112045799</v>
      </c>
      <c r="G974">
        <v>43.724134057213703</v>
      </c>
      <c r="H974">
        <v>6.0479150475201297E-2</v>
      </c>
      <c r="I974">
        <v>26.974815025451601</v>
      </c>
      <c r="J974">
        <v>1119.3365561461501</v>
      </c>
      <c r="K974">
        <v>4.9604236972863802</v>
      </c>
    </row>
    <row r="975" spans="2:11" x14ac:dyDescent="0.25">
      <c r="B975" s="44">
        <v>966</v>
      </c>
      <c r="C975" s="23">
        <v>5.4701438624349799E-2</v>
      </c>
      <c r="D975">
        <v>8.3919697658158002E-2</v>
      </c>
      <c r="E975">
        <v>745.20097836642606</v>
      </c>
      <c r="F975">
        <v>2.0272063011380101</v>
      </c>
      <c r="G975">
        <v>25.610972779626099</v>
      </c>
      <c r="H975">
        <v>5.8826161228773301E-2</v>
      </c>
      <c r="I975">
        <v>11.496710938797699</v>
      </c>
      <c r="J975">
        <v>1841.5903852899701</v>
      </c>
      <c r="K975">
        <v>5.9271359888089101</v>
      </c>
    </row>
    <row r="976" spans="2:11" x14ac:dyDescent="0.25">
      <c r="B976" s="44">
        <v>967</v>
      </c>
      <c r="C976" s="23">
        <v>7.4812423088476659E-2</v>
      </c>
      <c r="D976">
        <v>5.1946997992062101E-2</v>
      </c>
      <c r="E976">
        <v>1935.6298193271</v>
      </c>
      <c r="F976">
        <v>1.62009664257098</v>
      </c>
      <c r="G976">
        <v>40.664977144911198</v>
      </c>
      <c r="H976">
        <v>2.7483386149249299E-2</v>
      </c>
      <c r="I976">
        <v>24.317895757268101</v>
      </c>
      <c r="J976">
        <v>745.25809530463198</v>
      </c>
      <c r="K976">
        <v>6.7611787022197101</v>
      </c>
    </row>
    <row r="977" spans="2:11" x14ac:dyDescent="0.25">
      <c r="B977" s="44">
        <v>968</v>
      </c>
      <c r="C977" s="23">
        <v>7.1411347045784002E-2</v>
      </c>
      <c r="D977">
        <v>6.3186753845425103E-2</v>
      </c>
      <c r="E977">
        <v>4519.1139326296197</v>
      </c>
      <c r="F977">
        <v>1.1659851805454999</v>
      </c>
      <c r="G977">
        <v>35.975342385720701</v>
      </c>
      <c r="H977">
        <v>4.2253459515618E-2</v>
      </c>
      <c r="I977">
        <v>20.768173876703798</v>
      </c>
      <c r="J977">
        <v>162.50649796961099</v>
      </c>
      <c r="K977">
        <v>1.89563790936832</v>
      </c>
    </row>
    <row r="978" spans="2:11" x14ac:dyDescent="0.25">
      <c r="B978" s="44">
        <v>969</v>
      </c>
      <c r="C978" s="23">
        <v>0.12496741743551999</v>
      </c>
      <c r="D978">
        <v>7.6615564923476404E-2</v>
      </c>
      <c r="E978">
        <v>1186.1815106721399</v>
      </c>
      <c r="F978">
        <v>0.90939875509789203</v>
      </c>
      <c r="G978">
        <v>46.651156643144603</v>
      </c>
      <c r="H978">
        <v>5.7735429196773297E-2</v>
      </c>
      <c r="I978">
        <v>17.593870128581401</v>
      </c>
      <c r="J978">
        <v>1711.2497616181599</v>
      </c>
      <c r="K978">
        <v>3.8639498654364899</v>
      </c>
    </row>
    <row r="979" spans="2:11" x14ac:dyDescent="0.25">
      <c r="B979" s="44">
        <v>970</v>
      </c>
      <c r="C979" s="23">
        <v>4.9638019412033801E-2</v>
      </c>
      <c r="D979">
        <v>7.7551403381407105E-2</v>
      </c>
      <c r="E979">
        <v>5917.5975089909898</v>
      </c>
      <c r="F979">
        <v>2.0784539621606202</v>
      </c>
      <c r="G979">
        <v>38.886594109298699</v>
      </c>
      <c r="H979">
        <v>1.7896421673249702E-2</v>
      </c>
      <c r="I979">
        <v>25.821268838567502</v>
      </c>
      <c r="J979">
        <v>166.73208778376599</v>
      </c>
      <c r="K979">
        <v>19.603268171976001</v>
      </c>
    </row>
    <row r="980" spans="2:11" x14ac:dyDescent="0.25">
      <c r="B980" s="44">
        <v>971</v>
      </c>
      <c r="C980" s="23">
        <v>2.1595660972560465E-2</v>
      </c>
      <c r="D980">
        <v>2.5117338525545901E-2</v>
      </c>
      <c r="E980">
        <v>5102.0825965817403</v>
      </c>
      <c r="F980">
        <v>2.51167670696455</v>
      </c>
      <c r="G980">
        <v>80.653705535760494</v>
      </c>
      <c r="H980">
        <v>4.3055590635063999E-2</v>
      </c>
      <c r="I980">
        <v>39.498137541099297</v>
      </c>
      <c r="J980">
        <v>1057.3329284562101</v>
      </c>
      <c r="K980">
        <v>11.147126291416299</v>
      </c>
    </row>
    <row r="981" spans="2:11" x14ac:dyDescent="0.25">
      <c r="B981" s="44">
        <v>972</v>
      </c>
      <c r="C981" s="23">
        <v>5.4769659644387528E-2</v>
      </c>
      <c r="D981">
        <v>4.4086261843870503E-2</v>
      </c>
      <c r="E981">
        <v>363.14167755610902</v>
      </c>
      <c r="F981">
        <v>2.4693234881969301</v>
      </c>
      <c r="G981">
        <v>48.505774792828298</v>
      </c>
      <c r="H981">
        <v>4.4069522256874702E-2</v>
      </c>
      <c r="I981">
        <v>29.5556613132343</v>
      </c>
      <c r="J981">
        <v>105.507173516432</v>
      </c>
      <c r="K981">
        <v>3.53855484197689</v>
      </c>
    </row>
    <row r="982" spans="2:11" x14ac:dyDescent="0.25">
      <c r="B982" s="44">
        <v>973</v>
      </c>
      <c r="C982" s="23">
        <v>7.3375418004946E-2</v>
      </c>
      <c r="D982">
        <v>5.5780198840106598E-2</v>
      </c>
      <c r="E982">
        <v>4880.6463872457098</v>
      </c>
      <c r="F982">
        <v>0.59749158171882599</v>
      </c>
      <c r="G982">
        <v>40.277657546728598</v>
      </c>
      <c r="H982">
        <v>3.8313932883088E-2</v>
      </c>
      <c r="I982">
        <v>35.326274993959899</v>
      </c>
      <c r="J982">
        <v>1144.4804417705</v>
      </c>
      <c r="K982">
        <v>20.7516309700056</v>
      </c>
    </row>
    <row r="983" spans="2:11" x14ac:dyDescent="0.25">
      <c r="B983" s="44">
        <v>974</v>
      </c>
      <c r="C983" s="23">
        <v>8.7256826683651326E-2</v>
      </c>
      <c r="D983">
        <v>7.2501317506856303E-2</v>
      </c>
      <c r="E983">
        <v>2209.9348771467498</v>
      </c>
      <c r="F983">
        <v>0.91510454740369696</v>
      </c>
      <c r="G983">
        <v>52.342274351293099</v>
      </c>
      <c r="H983">
        <v>9.8498084232480701E-2</v>
      </c>
      <c r="I983">
        <v>29.513375947752898</v>
      </c>
      <c r="J983">
        <v>515.60970941921801</v>
      </c>
      <c r="K983">
        <v>19.955171620820899</v>
      </c>
    </row>
    <row r="984" spans="2:11" x14ac:dyDescent="0.25">
      <c r="B984" s="44">
        <v>975</v>
      </c>
      <c r="C984" s="23">
        <v>7.1063814131530664E-2</v>
      </c>
      <c r="D984">
        <v>7.4702811958260007E-2</v>
      </c>
      <c r="E984">
        <v>2283.46944813766</v>
      </c>
      <c r="F984">
        <v>1.5618901317678899</v>
      </c>
      <c r="G984">
        <v>44.180538406468798</v>
      </c>
      <c r="H984">
        <v>2.7277796346157301E-2</v>
      </c>
      <c r="I984">
        <v>23.9709389600782</v>
      </c>
      <c r="J984">
        <v>572.80189926258095</v>
      </c>
      <c r="K984">
        <v>9.8569616475894897</v>
      </c>
    </row>
    <row r="985" spans="2:11" x14ac:dyDescent="0.25">
      <c r="B985" s="44">
        <v>976</v>
      </c>
      <c r="C985" s="23">
        <v>9.3819925048547331E-2</v>
      </c>
      <c r="D985">
        <v>7.8155535359965903E-2</v>
      </c>
      <c r="E985">
        <v>7657.5389761624301</v>
      </c>
      <c r="F985">
        <v>1.9044276786199901</v>
      </c>
      <c r="G985">
        <v>43.003762519454902</v>
      </c>
      <c r="H985">
        <v>4.5921452421049301E-2</v>
      </c>
      <c r="I985">
        <v>37.5279096041264</v>
      </c>
      <c r="J985">
        <v>75.808890379787698</v>
      </c>
      <c r="K985">
        <v>0.39153519422816102</v>
      </c>
    </row>
    <row r="986" spans="2:11" x14ac:dyDescent="0.25">
      <c r="B986" s="44">
        <v>977</v>
      </c>
      <c r="C986" s="23">
        <v>4.39420769443752E-2</v>
      </c>
      <c r="D986">
        <v>3.6209281409811701E-2</v>
      </c>
      <c r="E986">
        <v>950.27216051485595</v>
      </c>
      <c r="F986">
        <v>1.1382485675006999</v>
      </c>
      <c r="G986">
        <v>63.197254401918698</v>
      </c>
      <c r="H986">
        <v>2.8088142068626702E-2</v>
      </c>
      <c r="I986">
        <v>48.360088739602404</v>
      </c>
      <c r="J986">
        <v>475.54821859958901</v>
      </c>
      <c r="K986">
        <v>25.621759606224</v>
      </c>
    </row>
    <row r="987" spans="2:11" x14ac:dyDescent="0.25">
      <c r="B987" s="44">
        <v>978</v>
      </c>
      <c r="C987" s="23">
        <v>0.11053367901207134</v>
      </c>
      <c r="D987">
        <v>7.7972036902396194E-2</v>
      </c>
      <c r="E987">
        <v>4159.7090763755295</v>
      </c>
      <c r="F987">
        <v>2.0568835751741301</v>
      </c>
      <c r="G987">
        <v>51.815655321475298</v>
      </c>
      <c r="H987">
        <v>2.49636295218373E-2</v>
      </c>
      <c r="I987">
        <v>41.932136648405901</v>
      </c>
      <c r="J987">
        <v>2255.6860090135601</v>
      </c>
      <c r="K987">
        <v>10.238929141491701</v>
      </c>
    </row>
    <row r="988" spans="2:11" x14ac:dyDescent="0.25">
      <c r="B988" s="44">
        <v>979</v>
      </c>
      <c r="C988" s="23">
        <v>0.14449969225106665</v>
      </c>
      <c r="D988">
        <v>3.6549921631313001E-2</v>
      </c>
      <c r="E988">
        <v>909.10166766744499</v>
      </c>
      <c r="F988">
        <v>0.82735380254125901</v>
      </c>
      <c r="G988">
        <v>33.469810224080497</v>
      </c>
      <c r="H988">
        <v>3.7249548487319997E-2</v>
      </c>
      <c r="I988">
        <v>26.484251246745199</v>
      </c>
      <c r="J988">
        <v>1236.6484062424099</v>
      </c>
      <c r="K988">
        <v>3.7970989143921399</v>
      </c>
    </row>
    <row r="989" spans="2:11" x14ac:dyDescent="0.25">
      <c r="B989" s="44">
        <v>980</v>
      </c>
      <c r="C989" s="23">
        <v>0.10596170863965666</v>
      </c>
      <c r="D989">
        <v>0.110055704846235</v>
      </c>
      <c r="E989">
        <v>3725.3089360937101</v>
      </c>
      <c r="F989">
        <v>2.5925609743769198</v>
      </c>
      <c r="G989">
        <v>36.794681645481504</v>
      </c>
      <c r="H989">
        <v>7.7154146288314698E-2</v>
      </c>
      <c r="I989">
        <v>38.600919991381502</v>
      </c>
      <c r="J989">
        <v>617.71002412332098</v>
      </c>
      <c r="K989">
        <v>8.6793004007305399</v>
      </c>
    </row>
    <row r="990" spans="2:11" x14ac:dyDescent="0.25">
      <c r="B990" s="44">
        <v>981</v>
      </c>
      <c r="C990" s="23">
        <v>0.10485400630792666</v>
      </c>
      <c r="D990">
        <v>3.0655897545356803E-2</v>
      </c>
      <c r="E990">
        <v>6395.1197701783003</v>
      </c>
      <c r="F990">
        <v>0.60379684653506804</v>
      </c>
      <c r="G990">
        <v>67.291377959241203</v>
      </c>
      <c r="H990">
        <v>7.3937358167754694E-2</v>
      </c>
      <c r="I990">
        <v>18.330266129224899</v>
      </c>
      <c r="J990">
        <v>1845.75689835259</v>
      </c>
      <c r="K990">
        <v>7.4681094114078101</v>
      </c>
    </row>
    <row r="991" spans="2:11" x14ac:dyDescent="0.25">
      <c r="B991" s="44">
        <v>982</v>
      </c>
      <c r="C991" s="23">
        <v>4.7567426268817797E-2</v>
      </c>
      <c r="D991">
        <v>3.2956498671228504E-2</v>
      </c>
      <c r="E991">
        <v>6460.4116995378299</v>
      </c>
      <c r="F991">
        <v>2.62378829383711</v>
      </c>
      <c r="G991">
        <v>34.400495159496998</v>
      </c>
      <c r="H991">
        <v>7.2449643302094704E-2</v>
      </c>
      <c r="I991">
        <v>31.801706166151099</v>
      </c>
      <c r="J991">
        <v>838.83765675595396</v>
      </c>
      <c r="K991">
        <v>6.8949685310972404</v>
      </c>
    </row>
    <row r="992" spans="2:11" x14ac:dyDescent="0.25">
      <c r="B992" s="44">
        <v>983</v>
      </c>
      <c r="C992" s="23">
        <v>0.11003409814492467</v>
      </c>
      <c r="D992">
        <v>4.2683472612356298E-2</v>
      </c>
      <c r="E992">
        <v>1494.90637304246</v>
      </c>
      <c r="F992">
        <v>0.56508459117704202</v>
      </c>
      <c r="G992">
        <v>33.598054462676899</v>
      </c>
      <c r="H992">
        <v>8.6028184835265295E-2</v>
      </c>
      <c r="I992">
        <v>31.576189956935099</v>
      </c>
      <c r="J992">
        <v>476.63920170824798</v>
      </c>
      <c r="K992">
        <v>15.603557023718</v>
      </c>
    </row>
    <row r="993" spans="2:11" x14ac:dyDescent="0.25">
      <c r="B993" s="44">
        <v>984</v>
      </c>
      <c r="C993" s="23">
        <v>8.5402419501322671E-2</v>
      </c>
      <c r="D993">
        <v>7.7386656865379294E-2</v>
      </c>
      <c r="E993">
        <v>5213.5453325164599</v>
      </c>
      <c r="F993">
        <v>0.70461244255837696</v>
      </c>
      <c r="G993">
        <v>56.678480366672098</v>
      </c>
      <c r="H993">
        <v>2.6285930192197299E-2</v>
      </c>
      <c r="I993">
        <v>30.080289790743201</v>
      </c>
      <c r="J993">
        <v>351.01907168883002</v>
      </c>
      <c r="K993">
        <v>2.2744395212760198</v>
      </c>
    </row>
    <row r="994" spans="2:11" x14ac:dyDescent="0.25">
      <c r="B994" s="44">
        <v>985</v>
      </c>
      <c r="C994" s="23">
        <v>0.21457802101196199</v>
      </c>
      <c r="D994">
        <v>7.6205472686282708E-2</v>
      </c>
      <c r="E994">
        <v>5068.1111634482304</v>
      </c>
      <c r="F994">
        <v>1.1349276516519</v>
      </c>
      <c r="G994">
        <v>42.017482952452902</v>
      </c>
      <c r="H994">
        <v>1.7729136773520501E-2</v>
      </c>
      <c r="I994">
        <v>32.439159535119003</v>
      </c>
      <c r="J994">
        <v>1239.77365123456</v>
      </c>
      <c r="K994">
        <v>12.4958312875938</v>
      </c>
    </row>
    <row r="995" spans="2:11" x14ac:dyDescent="0.25">
      <c r="B995" s="44">
        <v>986</v>
      </c>
      <c r="C995" s="23">
        <v>0.14412135471853332</v>
      </c>
      <c r="D995">
        <v>4.22681059628746E-2</v>
      </c>
      <c r="E995">
        <v>1685.1084099781001</v>
      </c>
      <c r="F995">
        <v>2.7226880308592198</v>
      </c>
      <c r="G995">
        <v>78.490617751228896</v>
      </c>
      <c r="H995">
        <v>4.37769270863013E-2</v>
      </c>
      <c r="I995">
        <v>17.5621590716841</v>
      </c>
      <c r="J995">
        <v>1424.52151079394</v>
      </c>
      <c r="K995">
        <v>19.303905842623301</v>
      </c>
    </row>
    <row r="996" spans="2:11" x14ac:dyDescent="0.25">
      <c r="B996" s="44">
        <v>987</v>
      </c>
      <c r="C996" s="23">
        <v>9.3396637103672658E-2</v>
      </c>
      <c r="D996">
        <v>6.4538858940424701E-2</v>
      </c>
      <c r="E996">
        <v>3022.9883087181001</v>
      </c>
      <c r="F996">
        <v>0.85724428722657398</v>
      </c>
      <c r="G996">
        <v>48.613371198368199</v>
      </c>
      <c r="H996">
        <v>4.8821138475992003E-2</v>
      </c>
      <c r="I996">
        <v>34.571632824915703</v>
      </c>
      <c r="J996">
        <v>789.64832356313798</v>
      </c>
      <c r="K996">
        <v>5.6511912290081403</v>
      </c>
    </row>
    <row r="997" spans="2:11" x14ac:dyDescent="0.25">
      <c r="B997" s="44">
        <v>988</v>
      </c>
      <c r="C997" s="23">
        <v>7.4292539107845335E-2</v>
      </c>
      <c r="D997">
        <v>5.4091549904184098E-2</v>
      </c>
      <c r="E997">
        <v>2822.2102898600801</v>
      </c>
      <c r="F997">
        <v>1.2531996169553099</v>
      </c>
      <c r="G997">
        <v>48.1658064427357</v>
      </c>
      <c r="H997">
        <v>7.7302821179770706E-2</v>
      </c>
      <c r="I997">
        <v>32.7110985917842</v>
      </c>
      <c r="J997">
        <v>281.88865650800602</v>
      </c>
      <c r="K997">
        <v>8.8893897364874395</v>
      </c>
    </row>
    <row r="998" spans="2:11" x14ac:dyDescent="0.25">
      <c r="B998" s="44">
        <v>989</v>
      </c>
      <c r="C998" s="23">
        <v>5.5331100916433798E-2</v>
      </c>
      <c r="D998">
        <v>5.5435316037858597E-2</v>
      </c>
      <c r="E998">
        <v>855.39303713418201</v>
      </c>
      <c r="F998">
        <v>6.1437304956482599</v>
      </c>
      <c r="G998">
        <v>55.182554928382402</v>
      </c>
      <c r="H998">
        <v>5.7053406614645301E-2</v>
      </c>
      <c r="I998">
        <v>37.652633635676501</v>
      </c>
      <c r="J998">
        <v>1088.38341758508</v>
      </c>
      <c r="K998">
        <v>4.92722278827961</v>
      </c>
    </row>
    <row r="999" spans="2:11" x14ac:dyDescent="0.25">
      <c r="B999" s="44">
        <v>990</v>
      </c>
      <c r="C999" s="23">
        <v>5.1840726008737799E-2</v>
      </c>
      <c r="D999">
        <v>7.9712290256165108E-2</v>
      </c>
      <c r="E999">
        <v>1643.4773017862001</v>
      </c>
      <c r="F999">
        <v>1.27923020054915</v>
      </c>
      <c r="G999">
        <v>72.323381291756206</v>
      </c>
      <c r="H999">
        <v>9.3894147465538702E-2</v>
      </c>
      <c r="I999">
        <v>30.970286355490099</v>
      </c>
      <c r="J999">
        <v>1899.53246008155</v>
      </c>
      <c r="K999">
        <v>13.257911883108299</v>
      </c>
    </row>
    <row r="1000" spans="2:11" x14ac:dyDescent="0.25">
      <c r="B1000" s="44">
        <v>991</v>
      </c>
      <c r="C1000" s="23">
        <v>9.5123229495922001E-2</v>
      </c>
      <c r="D1000">
        <v>4.5531379031444802E-2</v>
      </c>
      <c r="E1000">
        <v>4621.4565099066203</v>
      </c>
      <c r="F1000">
        <v>0.81918261831567996</v>
      </c>
      <c r="G1000">
        <v>59.6056693348511</v>
      </c>
      <c r="H1000">
        <v>1.3757932322993299E-2</v>
      </c>
      <c r="I1000">
        <v>22.292998944653402</v>
      </c>
      <c r="J1000">
        <v>1594.0877949815699</v>
      </c>
      <c r="K1000">
        <v>6.97387706465432</v>
      </c>
    </row>
    <row r="1001" spans="2:11" x14ac:dyDescent="0.25">
      <c r="B1001" s="44">
        <v>992</v>
      </c>
      <c r="C1001" s="23">
        <v>0.105369938195708</v>
      </c>
      <c r="D1001">
        <v>4.6025960140225801E-2</v>
      </c>
      <c r="E1001">
        <v>2971.5749568884999</v>
      </c>
      <c r="F1001">
        <v>8.0191628862708892</v>
      </c>
      <c r="G1001">
        <v>42.1301333383919</v>
      </c>
      <c r="H1001">
        <v>2.8205530679890699E-2</v>
      </c>
      <c r="I1001">
        <v>38.529498956344902</v>
      </c>
      <c r="J1001">
        <v>603.85055656403301</v>
      </c>
      <c r="K1001">
        <v>3.9222954539015902</v>
      </c>
    </row>
    <row r="1002" spans="2:11" x14ac:dyDescent="0.25">
      <c r="B1002" s="44">
        <v>993</v>
      </c>
      <c r="C1002" s="23">
        <v>8.2910388254477996E-2</v>
      </c>
      <c r="D1002">
        <v>2.5967895076214501E-2</v>
      </c>
      <c r="E1002">
        <v>4461.2961677273297</v>
      </c>
      <c r="F1002">
        <v>7.5524282751902696</v>
      </c>
      <c r="G1002">
        <v>57.929946658536799</v>
      </c>
      <c r="H1002">
        <v>9.4657933413797996E-2</v>
      </c>
      <c r="I1002">
        <v>28.1513322984644</v>
      </c>
      <c r="J1002">
        <v>756.34175993676695</v>
      </c>
      <c r="K1002">
        <v>30.062547703389399</v>
      </c>
    </row>
    <row r="1003" spans="2:11" x14ac:dyDescent="0.25">
      <c r="B1003" s="44">
        <v>994</v>
      </c>
      <c r="C1003" s="23">
        <v>0.13314408885190065</v>
      </c>
      <c r="D1003">
        <v>3.9152984928463301E-2</v>
      </c>
      <c r="E1003">
        <v>1897.4609039403001</v>
      </c>
      <c r="F1003">
        <v>2.5266562764299501</v>
      </c>
      <c r="G1003">
        <v>70.934804557291798</v>
      </c>
      <c r="H1003">
        <v>9.6926431596368004E-2</v>
      </c>
      <c r="I1003">
        <v>17.6448266692183</v>
      </c>
      <c r="J1003">
        <v>843.20221744646699</v>
      </c>
      <c r="K1003">
        <v>11.0554886918422</v>
      </c>
    </row>
    <row r="1004" spans="2:11" x14ac:dyDescent="0.25">
      <c r="B1004" s="44">
        <v>995</v>
      </c>
      <c r="C1004" s="23">
        <v>0.13116049436677465</v>
      </c>
      <c r="D1004">
        <v>3.3613100849588302E-2</v>
      </c>
      <c r="E1004">
        <v>5023.10366685588</v>
      </c>
      <c r="F1004">
        <v>1.4269831979443299</v>
      </c>
      <c r="G1004">
        <v>56.889824763511001</v>
      </c>
      <c r="H1004">
        <v>9.1733139565014707E-2</v>
      </c>
      <c r="I1004">
        <v>46.829058324851303</v>
      </c>
      <c r="J1004">
        <v>227.14609900114601</v>
      </c>
      <c r="K1004">
        <v>8.6167086360242795</v>
      </c>
    </row>
    <row r="1005" spans="2:11" x14ac:dyDescent="0.25">
      <c r="B1005" s="44">
        <v>996</v>
      </c>
      <c r="C1005" s="23">
        <v>0.11369366818355532</v>
      </c>
      <c r="D1005">
        <v>4.8005389423378605E-2</v>
      </c>
      <c r="E1005">
        <v>1213.0222897752601</v>
      </c>
      <c r="F1005">
        <v>2.9132118128719999</v>
      </c>
      <c r="G1005">
        <v>37.119785404681799</v>
      </c>
      <c r="H1005">
        <v>2.4924263433517301E-2</v>
      </c>
      <c r="I1005">
        <v>30.4986300113423</v>
      </c>
      <c r="J1005">
        <v>662.61284572246495</v>
      </c>
      <c r="K1005">
        <v>27.307711340253</v>
      </c>
    </row>
    <row r="1006" spans="2:11" x14ac:dyDescent="0.25">
      <c r="B1006" s="44">
        <v>997</v>
      </c>
      <c r="C1006" s="23">
        <v>7.3431655411308666E-2</v>
      </c>
      <c r="D1006">
        <v>7.0311916934874708E-2</v>
      </c>
      <c r="E1006">
        <v>4375.75200982555</v>
      </c>
      <c r="F1006">
        <v>1.9294355433818799</v>
      </c>
      <c r="G1006">
        <v>45.356018492030401</v>
      </c>
      <c r="H1006">
        <v>3.1266032595498698E-2</v>
      </c>
      <c r="I1006">
        <v>35.2000885199596</v>
      </c>
      <c r="J1006">
        <v>499.93015750557998</v>
      </c>
      <c r="K1006">
        <v>4.0775001614735604</v>
      </c>
    </row>
    <row r="1007" spans="2:11" x14ac:dyDescent="0.25">
      <c r="B1007" s="44">
        <v>998</v>
      </c>
      <c r="C1007" s="23">
        <v>7.9863472894663334E-2</v>
      </c>
      <c r="D1007">
        <v>6.9739492662410404E-2</v>
      </c>
      <c r="E1007">
        <v>1879.35020881626</v>
      </c>
      <c r="F1007">
        <v>2.2214894759674002</v>
      </c>
      <c r="G1007">
        <v>41.759041902934101</v>
      </c>
      <c r="H1007">
        <v>5.3389174415693297E-2</v>
      </c>
      <c r="I1007">
        <v>27.087250355627202</v>
      </c>
      <c r="J1007">
        <v>536.72124574596603</v>
      </c>
      <c r="K1007">
        <v>10.029792238121001</v>
      </c>
    </row>
    <row r="1008" spans="2:11" x14ac:dyDescent="0.25">
      <c r="B1008" s="44">
        <v>999</v>
      </c>
      <c r="C1008" s="23">
        <v>0.20987385442178866</v>
      </c>
      <c r="D1008">
        <v>7.08264150132068E-2</v>
      </c>
      <c r="E1008">
        <v>1659.06431201743</v>
      </c>
      <c r="F1008">
        <v>1.06090757916556</v>
      </c>
      <c r="G1008">
        <v>55.503941154427203</v>
      </c>
      <c r="H1008">
        <v>8.4274214930824001E-2</v>
      </c>
      <c r="I1008">
        <v>25.684371073736902</v>
      </c>
      <c r="J1008">
        <v>1356.4489372651301</v>
      </c>
      <c r="K1008">
        <v>28.7435197848841</v>
      </c>
    </row>
    <row r="1009" spans="2:11" x14ac:dyDescent="0.25">
      <c r="B1009" s="44">
        <v>1000</v>
      </c>
      <c r="C1009" s="23">
        <v>7.1480812175621994E-2</v>
      </c>
      <c r="D1009">
        <v>4.3389802975047506E-2</v>
      </c>
      <c r="E1009">
        <v>1962.4408441800199</v>
      </c>
      <c r="F1009">
        <v>1.14533134691025</v>
      </c>
      <c r="G1009">
        <v>44.000770171254302</v>
      </c>
      <c r="H1009">
        <v>2.53418398206013E-2</v>
      </c>
      <c r="I1009">
        <v>44.311944052908999</v>
      </c>
      <c r="J1009">
        <v>438.39289254951802</v>
      </c>
      <c r="K1009">
        <v>11.3906831190444</v>
      </c>
    </row>
  </sheetData>
  <mergeCells count="1">
    <mergeCell ref="A2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896E-B463-4D1B-9E1A-7D33FAD5B110}">
  <dimension ref="A1:W25"/>
  <sheetViews>
    <sheetView tabSelected="1" zoomScaleNormal="100" workbookViewId="0">
      <selection activeCell="A19" sqref="A19"/>
    </sheetView>
  </sheetViews>
  <sheetFormatPr defaultColWidth="9.140625" defaultRowHeight="15" x14ac:dyDescent="0.25"/>
  <cols>
    <col min="1" max="1" width="46.140625" style="1" bestFit="1" customWidth="1"/>
    <col min="2" max="2" width="18.85546875" style="1" customWidth="1"/>
    <col min="3" max="3" width="23" style="1" bestFit="1" customWidth="1"/>
    <col min="4" max="4" width="25.7109375" style="1" bestFit="1" customWidth="1"/>
    <col min="5" max="5" width="12.7109375" style="1" customWidth="1"/>
    <col min="6" max="21" width="14.7109375" style="1" bestFit="1" customWidth="1"/>
    <col min="22" max="16384" width="9.140625" style="1"/>
  </cols>
  <sheetData>
    <row r="1" spans="1:21" ht="15.75" thickBot="1" x14ac:dyDescent="0.3">
      <c r="C1" s="33"/>
      <c r="D1" s="81"/>
      <c r="E1" s="81"/>
      <c r="F1" s="81"/>
    </row>
    <row r="2" spans="1:21" ht="19.5" thickBot="1" x14ac:dyDescent="0.35">
      <c r="A2" s="79" t="s">
        <v>0</v>
      </c>
      <c r="B2" s="80"/>
      <c r="C2" s="33"/>
      <c r="D2" s="81"/>
      <c r="E2" s="81"/>
      <c r="F2" s="81"/>
      <c r="G2" s="2"/>
      <c r="I2" s="3"/>
    </row>
    <row r="3" spans="1:21" x14ac:dyDescent="0.25">
      <c r="A3" s="4" t="s">
        <v>1</v>
      </c>
      <c r="B3" s="5">
        <v>2030</v>
      </c>
      <c r="C3" s="33"/>
      <c r="D3" s="81"/>
      <c r="E3" s="81"/>
      <c r="F3" s="81"/>
      <c r="G3" s="2"/>
    </row>
    <row r="4" spans="1:21" ht="15.75" thickBot="1" x14ac:dyDescent="0.3">
      <c r="A4" s="6" t="s">
        <v>2</v>
      </c>
      <c r="B4" s="7">
        <v>2010</v>
      </c>
      <c r="C4" s="34"/>
      <c r="D4" s="8"/>
      <c r="E4" s="9"/>
      <c r="F4" s="8"/>
      <c r="G4" s="2"/>
    </row>
    <row r="5" spans="1:21" x14ac:dyDescent="0.25">
      <c r="A5" s="10" t="s">
        <v>3</v>
      </c>
      <c r="B5" s="11">
        <v>0.2</v>
      </c>
      <c r="C5" s="12" t="s">
        <v>4</v>
      </c>
      <c r="D5" s="13" t="s">
        <v>5</v>
      </c>
      <c r="E5" s="8"/>
      <c r="F5" s="8"/>
      <c r="G5" s="2"/>
    </row>
    <row r="6" spans="1:21" ht="15.75" thickBot="1" x14ac:dyDescent="0.3">
      <c r="A6" s="10" t="s">
        <v>6</v>
      </c>
      <c r="B6" s="11">
        <v>0.2</v>
      </c>
      <c r="C6" s="49">
        <f>Sampled_LCOE!$K$7</f>
        <v>11861.634660166386</v>
      </c>
      <c r="D6" s="50">
        <f>Sampled_LCOE!$K$6</f>
        <v>685.20752304423877</v>
      </c>
    </row>
    <row r="7" spans="1:21" ht="15.75" thickBot="1" x14ac:dyDescent="0.3">
      <c r="A7" s="10" t="s">
        <v>7</v>
      </c>
      <c r="B7" s="7" t="s">
        <v>22</v>
      </c>
      <c r="C7" s="14"/>
    </row>
    <row r="8" spans="1:21" x14ac:dyDescent="0.25">
      <c r="A8" s="6" t="s">
        <v>23</v>
      </c>
      <c r="B8" s="25">
        <v>1</v>
      </c>
      <c r="C8" s="24"/>
      <c r="D8" s="15"/>
    </row>
    <row r="9" spans="1:21" x14ac:dyDescent="0.25">
      <c r="A9" s="6" t="s">
        <v>9</v>
      </c>
      <c r="B9" s="25">
        <f>VLOOKUP($B$8,Sampled_LCOE!$A$10:$N$1009,11,0)</f>
        <v>1866.6518301501835</v>
      </c>
      <c r="C9" s="7" t="s">
        <v>33</v>
      </c>
      <c r="D9" s="15"/>
    </row>
    <row r="10" spans="1:21" x14ac:dyDescent="0.25">
      <c r="A10" s="17" t="s">
        <v>10</v>
      </c>
      <c r="B10" s="48">
        <f>GCAM_Initial_Values!$D$17</f>
        <v>4189.1651871509248</v>
      </c>
      <c r="C10" s="7" t="str">
        <f>"$"&amp;B14&amp;"/"&amp;C14&amp;D14</f>
        <v>$2010/kWh</v>
      </c>
      <c r="D10" s="16"/>
    </row>
    <row r="11" spans="1:21" ht="15.75" thickBot="1" x14ac:dyDescent="0.3">
      <c r="A11" s="17"/>
      <c r="B11" s="32"/>
      <c r="C11" s="18"/>
      <c r="D11" s="16"/>
    </row>
    <row r="12" spans="1:21" x14ac:dyDescent="0.25">
      <c r="A12" s="10" t="s">
        <v>11</v>
      </c>
      <c r="B12" s="5">
        <v>2006</v>
      </c>
      <c r="C12" s="18" t="s">
        <v>12</v>
      </c>
      <c r="D12" s="19" t="s">
        <v>13</v>
      </c>
    </row>
    <row r="13" spans="1:21" x14ac:dyDescent="0.25">
      <c r="A13" s="10" t="s">
        <v>14</v>
      </c>
      <c r="B13" s="5">
        <v>1975</v>
      </c>
      <c r="C13" s="18" t="s">
        <v>12</v>
      </c>
      <c r="D13" s="7" t="s">
        <v>16</v>
      </c>
    </row>
    <row r="14" spans="1:21" x14ac:dyDescent="0.25">
      <c r="A14" s="10" t="s">
        <v>17</v>
      </c>
      <c r="B14" s="5">
        <v>2010</v>
      </c>
      <c r="C14" s="18" t="s">
        <v>12</v>
      </c>
      <c r="D14" s="7" t="s">
        <v>18</v>
      </c>
    </row>
    <row r="15" spans="1:21" x14ac:dyDescent="0.25">
      <c r="A15" s="10" t="s">
        <v>19</v>
      </c>
      <c r="B15" s="20">
        <f>HLOOKUP(B14,'BEA Conversion Factors'!A6:AS31,26,0)/HLOOKUP(B13,'BEA Conversion Factors'!A6:AS31,26,0)</f>
        <v>3.2367521640527679</v>
      </c>
      <c r="C15" s="20">
        <f>VLOOKUP(C14,[1]Conversions!D9:E16,2,0)/VLOOKUP(C13,[1]Conversions!D9:E16,2,0)</f>
        <v>1</v>
      </c>
      <c r="D15" s="21">
        <f>VLOOKUP(D14&amp;D13,[1]Conversions!O3:P36,2,0)</f>
        <v>3600</v>
      </c>
    </row>
    <row r="16" spans="1:21" x14ac:dyDescent="0.25">
      <c r="A16" s="78" t="s">
        <v>145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3" x14ac:dyDescent="0.25">
      <c r="A17" s="56" t="s">
        <v>156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3" x14ac:dyDescent="0.25">
      <c r="A18" s="56" t="s">
        <v>139</v>
      </c>
      <c r="C18" s="1">
        <v>2010</v>
      </c>
      <c r="D18" s="1">
        <v>2015</v>
      </c>
      <c r="E18" s="1">
        <v>2020</v>
      </c>
      <c r="F18" s="1">
        <v>2025</v>
      </c>
      <c r="G18" s="1">
        <v>2030</v>
      </c>
      <c r="H18" s="1">
        <v>2035</v>
      </c>
      <c r="I18" s="1">
        <v>2040</v>
      </c>
      <c r="J18" s="1">
        <v>2045</v>
      </c>
      <c r="K18" s="1">
        <v>2050</v>
      </c>
      <c r="L18" s="1">
        <v>2055</v>
      </c>
      <c r="M18" s="1">
        <v>2060</v>
      </c>
      <c r="N18" s="1">
        <v>2065</v>
      </c>
      <c r="O18" s="1">
        <v>2070</v>
      </c>
      <c r="P18" s="1">
        <v>2075</v>
      </c>
      <c r="Q18" s="1">
        <v>2080</v>
      </c>
      <c r="R18" s="1">
        <v>2085</v>
      </c>
      <c r="S18" s="1">
        <v>2090</v>
      </c>
      <c r="T18" s="1">
        <v>2095</v>
      </c>
      <c r="U18" s="1">
        <v>2100</v>
      </c>
    </row>
    <row r="19" spans="1:23" s="37" customFormat="1" x14ac:dyDescent="0.25">
      <c r="A19" s="37" t="s">
        <v>17</v>
      </c>
      <c r="B19" s="37" t="s">
        <v>76</v>
      </c>
      <c r="C19" s="37">
        <f>IF(C$18=Start_Year,$B$10,IF(C$18=Base_Year,$B$9,IF(C$18&lt;Base_Year,$B$10+(($B$9-$B$10)/(1-$B$5))*(1-$B$5^((C$18-Start_Year)/(Base_Year-Start_Year))),IF(MAX($B$9*($B$6/100),$B$10+(($B$9-$B$10)/(1-$B$5))*(1-$B$5^((C$18-Start_Year)/(Base_Year-Start_Year))))&gt;$C$6,$C$6,IF(MAX($B$9*($B$6/100),$B$10+(($B$9-$B$10)/(1-$B$5))*(1-$B$5^((C$18-Start_Year)/(Base_Year-Start_Year))))&lt;$D$6,$D$6,MAX($B$9*($B$6/100),$B$10+(($B$9-$B$10)/(1-$B$5))*(1-$B$5^((C$18-Start_Year)/(Base_Year-Start_Year)))))))))</f>
        <v>4189.1651871509248</v>
      </c>
      <c r="D19" s="37">
        <f t="shared" ref="D19:U19" si="0">IF(D$18=Start_Year,$B$10,IF(D$18=Base_Year,$B$9,IF(D$18&lt;Base_Year,$B$10+(($B$9-$B$10)/(1-$B$5))*(1-$B$5^((D$18-Start_Year)/(Base_Year-Start_Year))),IF(MAX($B$9*($B$6/100),$B$10+(($B$9-$B$10)/(1-$B$5))*(1-$B$5^((D$18-Start_Year)/(Base_Year-Start_Year))))&gt;$C$6,$C$6,IF(MAX($B$9*($B$6/100),$B$10+(($B$9-$B$10)/(1-$B$5))*(1-$B$5^((D$18-Start_Year)/(Base_Year-Start_Year))))&lt;$D$6,$D$6,MAX($B$9*($B$6/100),$B$10+(($B$9-$B$10)/(1-$B$5))*(1-$B$5^((D$18-Start_Year)/(Base_Year-Start_Year)))))))))</f>
        <v>3227.4713542406103</v>
      </c>
      <c r="E19" s="37">
        <f t="shared" si="0"/>
        <v>2584.3479271262222</v>
      </c>
      <c r="F19" s="37">
        <f t="shared" si="0"/>
        <v>2154.2653703402648</v>
      </c>
      <c r="G19" s="37">
        <f t="shared" si="0"/>
        <v>1866.6518301501835</v>
      </c>
      <c r="H19" s="37">
        <f t="shared" si="0"/>
        <v>1674.3130635681209</v>
      </c>
      <c r="I19" s="37">
        <f t="shared" si="0"/>
        <v>1545.6883781452434</v>
      </c>
      <c r="J19" s="37">
        <f t="shared" si="0"/>
        <v>1459.6718667880518</v>
      </c>
      <c r="K19" s="37">
        <f t="shared" si="0"/>
        <v>1402.1491587500359</v>
      </c>
      <c r="L19" s="37">
        <f t="shared" si="0"/>
        <v>1363.6814054336232</v>
      </c>
      <c r="M19" s="37">
        <f t="shared" si="0"/>
        <v>1337.9564683490476</v>
      </c>
      <c r="N19" s="37">
        <f t="shared" si="0"/>
        <v>1320.7531660776094</v>
      </c>
      <c r="O19" s="37">
        <f t="shared" si="0"/>
        <v>1309.2486244700062</v>
      </c>
      <c r="P19" s="37">
        <f t="shared" si="0"/>
        <v>1301.5550738067236</v>
      </c>
      <c r="Q19" s="37">
        <f t="shared" si="0"/>
        <v>1296.4100863898084</v>
      </c>
      <c r="R19" s="37">
        <f t="shared" si="0"/>
        <v>1292.969425935521</v>
      </c>
      <c r="S19" s="37">
        <f t="shared" si="0"/>
        <v>1290.6685176140004</v>
      </c>
      <c r="T19" s="37">
        <f t="shared" si="0"/>
        <v>1289.1298074813435</v>
      </c>
      <c r="U19" s="37">
        <f t="shared" si="0"/>
        <v>1288.1008099979608</v>
      </c>
    </row>
    <row r="20" spans="1:23" x14ac:dyDescent="0.25">
      <c r="A20" s="36" t="s">
        <v>75</v>
      </c>
      <c r="B20" s="1" t="s">
        <v>103</v>
      </c>
      <c r="C20" s="37">
        <f>C$19/$B$15</f>
        <v>1294.2495979999999</v>
      </c>
      <c r="D20" s="37">
        <f t="shared" ref="D20:U20" si="1">D$19/$B$15</f>
        <v>997.13267827075856</v>
      </c>
      <c r="E20" s="37">
        <f t="shared" si="1"/>
        <v>798.43861875737059</v>
      </c>
      <c r="F20" s="37">
        <f t="shared" si="1"/>
        <v>665.56389280138421</v>
      </c>
      <c r="G20" s="37">
        <f t="shared" si="1"/>
        <v>576.70520804191915</v>
      </c>
      <c r="H20" s="37">
        <f t="shared" si="1"/>
        <v>517.28182409607098</v>
      </c>
      <c r="I20" s="37">
        <f t="shared" si="1"/>
        <v>477.54301219339339</v>
      </c>
      <c r="J20" s="37">
        <f t="shared" si="1"/>
        <v>450.96806700219611</v>
      </c>
      <c r="K20" s="37">
        <f t="shared" si="1"/>
        <v>433.19633005030317</v>
      </c>
      <c r="L20" s="37">
        <f t="shared" si="1"/>
        <v>421.31165326113347</v>
      </c>
      <c r="M20" s="37">
        <f t="shared" si="1"/>
        <v>413.36389088059792</v>
      </c>
      <c r="N20" s="37">
        <f t="shared" si="1"/>
        <v>408.04890184235853</v>
      </c>
      <c r="O20" s="37">
        <f t="shared" si="1"/>
        <v>404.49455445197992</v>
      </c>
      <c r="P20" s="37">
        <f t="shared" si="1"/>
        <v>402.11761909414599</v>
      </c>
      <c r="Q20" s="37">
        <f t="shared" si="1"/>
        <v>400.52806661803885</v>
      </c>
      <c r="R20" s="37">
        <f t="shared" si="1"/>
        <v>399.46506881039102</v>
      </c>
      <c r="S20" s="37">
        <f t="shared" si="1"/>
        <v>398.7541993323153</v>
      </c>
      <c r="T20" s="37">
        <f t="shared" si="1"/>
        <v>398.2788122607484</v>
      </c>
      <c r="U20" s="37">
        <f t="shared" si="1"/>
        <v>397.96090176552713</v>
      </c>
      <c r="V20" s="37"/>
      <c r="W20" s="37"/>
    </row>
    <row r="21" spans="1:23" x14ac:dyDescent="0.25">
      <c r="A21" s="56" t="s">
        <v>144</v>
      </c>
    </row>
    <row r="22" spans="1:23" x14ac:dyDescent="0.25">
      <c r="A22" s="1" t="s">
        <v>150</v>
      </c>
    </row>
    <row r="23" spans="1:23" x14ac:dyDescent="0.25">
      <c r="A23" s="56" t="s">
        <v>140</v>
      </c>
      <c r="C23" s="1">
        <v>2010</v>
      </c>
      <c r="D23" s="1">
        <v>2015</v>
      </c>
      <c r="E23" s="1">
        <v>2020</v>
      </c>
      <c r="F23" s="1">
        <v>2025</v>
      </c>
      <c r="G23" s="1">
        <v>2030</v>
      </c>
      <c r="H23" s="1">
        <v>2035</v>
      </c>
      <c r="I23" s="1">
        <v>2040</v>
      </c>
      <c r="J23" s="1">
        <v>2045</v>
      </c>
      <c r="K23" s="1">
        <v>2050</v>
      </c>
      <c r="L23" s="1">
        <v>2055</v>
      </c>
      <c r="M23" s="1">
        <v>2060</v>
      </c>
      <c r="N23" s="1">
        <v>2065</v>
      </c>
      <c r="O23" s="1">
        <v>2070</v>
      </c>
      <c r="P23" s="1">
        <v>2075</v>
      </c>
      <c r="Q23" s="1">
        <v>2080</v>
      </c>
      <c r="R23" s="1">
        <v>2085</v>
      </c>
      <c r="S23" s="1">
        <v>2090</v>
      </c>
      <c r="T23" s="1">
        <v>2095</v>
      </c>
      <c r="U23" s="1">
        <v>2100</v>
      </c>
    </row>
    <row r="24" spans="1:23" s="76" customFormat="1" x14ac:dyDescent="0.25">
      <c r="A24" s="75" t="s">
        <v>111</v>
      </c>
      <c r="B24" s="76" t="s">
        <v>103</v>
      </c>
      <c r="C24" s="75">
        <v>1021.9999999999998</v>
      </c>
      <c r="D24" s="75">
        <v>1021.9999999999998</v>
      </c>
      <c r="E24" s="75">
        <v>977.49354799999969</v>
      </c>
      <c r="F24" s="75">
        <v>941.22903100000008</v>
      </c>
      <c r="G24" s="75">
        <v>908.26129000000014</v>
      </c>
      <c r="H24" s="75">
        <v>881.88709699999981</v>
      </c>
      <c r="I24" s="75">
        <v>858.80967800000008</v>
      </c>
      <c r="J24" s="75">
        <v>837.38064499999996</v>
      </c>
      <c r="K24" s="75">
        <v>820.89677299999994</v>
      </c>
      <c r="L24" s="75">
        <v>806.06128999999999</v>
      </c>
      <c r="M24" s="75">
        <v>792.87419299999999</v>
      </c>
      <c r="N24" s="75">
        <v>781.33548400000006</v>
      </c>
      <c r="O24" s="75">
        <v>773.09354770000004</v>
      </c>
      <c r="P24" s="75">
        <v>764.85161259999995</v>
      </c>
      <c r="Q24" s="75">
        <v>756.60967730000004</v>
      </c>
      <c r="R24" s="75">
        <v>751.66451620000009</v>
      </c>
      <c r="S24" s="75">
        <v>746.71935430000008</v>
      </c>
      <c r="T24" s="75">
        <v>741.77419349999991</v>
      </c>
      <c r="U24" s="75">
        <v>738.47741909999991</v>
      </c>
    </row>
    <row r="25" spans="1:23" x14ac:dyDescent="0.25">
      <c r="A25" s="36" t="s">
        <v>75</v>
      </c>
      <c r="B25" s="1" t="s">
        <v>103</v>
      </c>
      <c r="C25" s="37">
        <f>C$20+C$24</f>
        <v>2316.2495979999994</v>
      </c>
      <c r="D25" s="37">
        <f t="shared" ref="D25:U25" si="2">D$20+D$24</f>
        <v>2019.1326782707583</v>
      </c>
      <c r="E25" s="37">
        <f t="shared" si="2"/>
        <v>1775.9321667573704</v>
      </c>
      <c r="F25" s="37">
        <f t="shared" si="2"/>
        <v>1606.7929238013844</v>
      </c>
      <c r="G25" s="37">
        <f t="shared" si="2"/>
        <v>1484.9664980419193</v>
      </c>
      <c r="H25" s="37">
        <f t="shared" si="2"/>
        <v>1399.1689210960708</v>
      </c>
      <c r="I25" s="37">
        <f t="shared" si="2"/>
        <v>1336.3526901933935</v>
      </c>
      <c r="J25" s="37">
        <f t="shared" si="2"/>
        <v>1288.348712002196</v>
      </c>
      <c r="K25" s="37">
        <f t="shared" si="2"/>
        <v>1254.0931030503032</v>
      </c>
      <c r="L25" s="37">
        <f t="shared" si="2"/>
        <v>1227.3729432611335</v>
      </c>
      <c r="M25" s="37">
        <f t="shared" si="2"/>
        <v>1206.238083880598</v>
      </c>
      <c r="N25" s="37">
        <f t="shared" si="2"/>
        <v>1189.3843858423586</v>
      </c>
      <c r="O25" s="37">
        <f t="shared" si="2"/>
        <v>1177.5881021519799</v>
      </c>
      <c r="P25" s="37">
        <f t="shared" si="2"/>
        <v>1166.9692316941459</v>
      </c>
      <c r="Q25" s="37">
        <f t="shared" si="2"/>
        <v>1157.137743918039</v>
      </c>
      <c r="R25" s="37">
        <f t="shared" si="2"/>
        <v>1151.1295850103911</v>
      </c>
      <c r="S25" s="37">
        <f t="shared" si="2"/>
        <v>1145.4735536323153</v>
      </c>
      <c r="T25" s="37">
        <f t="shared" si="2"/>
        <v>1140.0530057607484</v>
      </c>
      <c r="U25" s="37">
        <f t="shared" si="2"/>
        <v>1136.438320865527</v>
      </c>
    </row>
  </sheetData>
  <mergeCells count="2">
    <mergeCell ref="D1:F3"/>
    <mergeCell ref="A2:B2"/>
  </mergeCells>
  <dataValidations count="2">
    <dataValidation type="decimal" allowBlank="1" showInputMessage="1" showErrorMessage="1" errorTitle="Entry Out of Range" error="Enter a number between 0 and 100._x000a_" sqref="B6" xr:uid="{A80B4838-471E-418D-BA90-16F7EE53150F}">
      <formula1>0</formula1>
      <formula2>100</formula2>
    </dataValidation>
    <dataValidation type="decimal" allowBlank="1" showErrorMessage="1" errorTitle="Entry out of range" error="Enter a number between 0 and 1." prompt="Enter a number between 0 and 1" sqref="B5" xr:uid="{DC1F1544-3F26-435B-BAA1-DE7594EAA103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9DB639-D920-40DF-89C0-6D1E8CD1B4AC}">
          <x14:formula1>
            <xm:f>'C:\Users\Franklyn\Google Drive\PhD Work\RPDA Paper\[Team_Input_Sample_Generator.xlsm]BEA Conversion Factors'!#REF!</xm:f>
          </x14:formula1>
          <xm:sqref>B12:B14</xm:sqref>
        </x14:dataValidation>
        <x14:dataValidation type="list" allowBlank="1" showInputMessage="1" showErrorMessage="1" xr:uid="{451FFFC7-A022-472B-9AFD-7AAE37DE47E4}">
          <x14:formula1>
            <xm:f>'C:\Users\Franklyn\Google Drive\PhD Work\RPDA Paper\[Team_Input_Sample_Generator.xlsm]Conversions'!#REF!</xm:f>
          </x14:formula1>
          <xm:sqref>C12:D14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549B-D3D6-4ADA-85F4-6406276EB823}">
  <dimension ref="A1:X30"/>
  <sheetViews>
    <sheetView topLeftCell="A7" zoomScaleNormal="100" workbookViewId="0">
      <selection activeCell="A27" sqref="A27"/>
    </sheetView>
  </sheetViews>
  <sheetFormatPr defaultColWidth="9.140625" defaultRowHeight="15" x14ac:dyDescent="0.25"/>
  <cols>
    <col min="1" max="1" width="41.5703125" style="1" bestFit="1" customWidth="1"/>
    <col min="2" max="2" width="18.85546875" style="1" customWidth="1"/>
    <col min="3" max="3" width="23" style="1" bestFit="1" customWidth="1"/>
    <col min="4" max="4" width="25.7109375" style="1" bestFit="1" customWidth="1"/>
    <col min="5" max="5" width="12.7109375" style="1" customWidth="1"/>
    <col min="6" max="21" width="14.7109375" style="1" bestFit="1" customWidth="1"/>
    <col min="22" max="16384" width="9.140625" style="1"/>
  </cols>
  <sheetData>
    <row r="1" spans="1:9" ht="15.75" thickBot="1" x14ac:dyDescent="0.3">
      <c r="C1" s="33"/>
      <c r="D1" s="81"/>
      <c r="E1" s="81"/>
      <c r="F1" s="81"/>
    </row>
    <row r="2" spans="1:9" ht="19.5" thickBot="1" x14ac:dyDescent="0.35">
      <c r="A2" s="79" t="s">
        <v>0</v>
      </c>
      <c r="B2" s="80"/>
      <c r="C2" s="33"/>
      <c r="D2" s="81"/>
      <c r="E2" s="81"/>
      <c r="F2" s="81"/>
      <c r="G2" s="2"/>
      <c r="I2" s="3"/>
    </row>
    <row r="3" spans="1:9" x14ac:dyDescent="0.25">
      <c r="A3" s="4" t="s">
        <v>1</v>
      </c>
      <c r="B3" s="5">
        <v>2030</v>
      </c>
      <c r="C3" s="33"/>
      <c r="D3" s="81"/>
      <c r="E3" s="81"/>
      <c r="F3" s="81"/>
      <c r="G3" s="2"/>
    </row>
    <row r="4" spans="1:9" ht="15.75" thickBot="1" x14ac:dyDescent="0.3">
      <c r="A4" s="6" t="s">
        <v>2</v>
      </c>
      <c r="B4" s="7">
        <v>2010</v>
      </c>
      <c r="C4" s="34"/>
      <c r="D4" s="8"/>
      <c r="E4" s="9"/>
      <c r="F4" s="8"/>
      <c r="G4" s="2"/>
    </row>
    <row r="5" spans="1:9" x14ac:dyDescent="0.25">
      <c r="A5" s="10" t="s">
        <v>3</v>
      </c>
      <c r="B5" s="11">
        <v>0.2</v>
      </c>
      <c r="C5" s="12" t="s">
        <v>4</v>
      </c>
      <c r="D5" s="13" t="s">
        <v>5</v>
      </c>
      <c r="E5" s="8"/>
      <c r="F5" s="8"/>
      <c r="G5" s="2"/>
    </row>
    <row r="6" spans="1:9" ht="15.75" thickBot="1" x14ac:dyDescent="0.3">
      <c r="A6" s="10" t="s">
        <v>6</v>
      </c>
      <c r="B6" s="11">
        <v>0.2</v>
      </c>
      <c r="C6" s="49">
        <f>Sampled_LCOE!$G$7</f>
        <v>4678.4564598011257</v>
      </c>
      <c r="D6" s="50">
        <f>Sampled_LCOE!$G$6</f>
        <v>61.108594130320768</v>
      </c>
    </row>
    <row r="7" spans="1:9" ht="15.75" thickBot="1" x14ac:dyDescent="0.3">
      <c r="A7" s="10" t="s">
        <v>7</v>
      </c>
      <c r="B7" s="7" t="s">
        <v>101</v>
      </c>
      <c r="C7" s="14"/>
    </row>
    <row r="8" spans="1:9" x14ac:dyDescent="0.25">
      <c r="A8" s="6" t="s">
        <v>23</v>
      </c>
      <c r="B8" s="25">
        <v>1</v>
      </c>
      <c r="C8" s="24"/>
      <c r="D8" s="15"/>
    </row>
    <row r="9" spans="1:9" x14ac:dyDescent="0.25">
      <c r="A9" s="6" t="s">
        <v>9</v>
      </c>
      <c r="B9" s="25">
        <f>VLOOKUP($B$8,Sampled_LCOE!$A$10:$G$1009,7,0)</f>
        <v>241.94210800102022</v>
      </c>
      <c r="C9" s="7" t="s">
        <v>33</v>
      </c>
      <c r="D9" s="15"/>
    </row>
    <row r="10" spans="1:9" ht="15.75" thickBot="1" x14ac:dyDescent="0.3">
      <c r="A10" s="17" t="s">
        <v>10</v>
      </c>
      <c r="B10" s="48">
        <f>GCAM_Initial_Values!$G$5</f>
        <v>1870.8427508224997</v>
      </c>
      <c r="C10" s="7" t="str">
        <f>"$"&amp;B13&amp;"/"&amp;C13&amp;D13</f>
        <v>$2010/kWh</v>
      </c>
      <c r="D10" s="16"/>
    </row>
    <row r="11" spans="1:9" x14ac:dyDescent="0.25">
      <c r="A11" s="10" t="s">
        <v>11</v>
      </c>
      <c r="B11" s="5">
        <v>2006</v>
      </c>
      <c r="C11" s="18" t="s">
        <v>12</v>
      </c>
      <c r="D11" s="19" t="s">
        <v>13</v>
      </c>
    </row>
    <row r="12" spans="1:9" x14ac:dyDescent="0.25">
      <c r="A12" s="10" t="s">
        <v>14</v>
      </c>
      <c r="B12" s="5">
        <v>1975</v>
      </c>
      <c r="C12" s="5" t="s">
        <v>15</v>
      </c>
      <c r="D12" s="7" t="s">
        <v>16</v>
      </c>
    </row>
    <row r="13" spans="1:9" x14ac:dyDescent="0.25">
      <c r="A13" s="10" t="s">
        <v>17</v>
      </c>
      <c r="B13" s="5">
        <v>2010</v>
      </c>
      <c r="C13" s="18" t="s">
        <v>12</v>
      </c>
      <c r="D13" s="7" t="s">
        <v>18</v>
      </c>
      <c r="G13" s="1" t="s">
        <v>104</v>
      </c>
    </row>
    <row r="14" spans="1:9" x14ac:dyDescent="0.25">
      <c r="A14" s="10" t="s">
        <v>19</v>
      </c>
      <c r="B14" s="20">
        <f>HLOOKUP(B13,'BEA Conversion Factors'!A6:AS31,26,0)/HLOOKUP(B12,'BEA Conversion Factors'!A6:AS31,26,0)</f>
        <v>3.2367521640527679</v>
      </c>
      <c r="C14" s="20">
        <f>VLOOKUP(C13,[1]Conversions!D9:E16,2,0)/VLOOKUP(C12,[1]Conversions!D9:E16,2,0)</f>
        <v>9.9999999999999995E-7</v>
      </c>
      <c r="D14" s="21">
        <f>VLOOKUP(D13&amp;D12,[1]Conversions!O3:P36,2,0)</f>
        <v>3600</v>
      </c>
    </row>
    <row r="16" spans="1:9" x14ac:dyDescent="0.25">
      <c r="A16" s="56" t="s">
        <v>145</v>
      </c>
    </row>
    <row r="17" spans="1:24" x14ac:dyDescent="0.25">
      <c r="A17" s="56" t="s">
        <v>149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4" x14ac:dyDescent="0.25">
      <c r="A18" s="56" t="s">
        <v>8</v>
      </c>
      <c r="C18" s="1">
        <v>2010</v>
      </c>
      <c r="D18" s="1">
        <v>2015</v>
      </c>
      <c r="E18" s="1">
        <v>2020</v>
      </c>
      <c r="F18" s="1">
        <v>2025</v>
      </c>
      <c r="G18" s="1">
        <v>2030</v>
      </c>
      <c r="H18" s="1">
        <v>2035</v>
      </c>
      <c r="I18" s="1">
        <v>2040</v>
      </c>
      <c r="J18" s="1">
        <v>2045</v>
      </c>
      <c r="K18" s="1">
        <v>2050</v>
      </c>
      <c r="L18" s="1">
        <v>2055</v>
      </c>
      <c r="M18" s="1">
        <v>2060</v>
      </c>
      <c r="N18" s="1">
        <v>2065</v>
      </c>
      <c r="O18" s="1">
        <v>2070</v>
      </c>
      <c r="P18" s="1">
        <v>2075</v>
      </c>
      <c r="Q18" s="1">
        <v>2080</v>
      </c>
      <c r="R18" s="1">
        <v>2085</v>
      </c>
      <c r="S18" s="1">
        <v>2090</v>
      </c>
      <c r="T18" s="1">
        <v>2095</v>
      </c>
      <c r="U18" s="1">
        <v>2100</v>
      </c>
    </row>
    <row r="19" spans="1:24" s="37" customFormat="1" x14ac:dyDescent="0.25">
      <c r="A19" s="37" t="s">
        <v>17</v>
      </c>
      <c r="B19" s="37" t="s">
        <v>76</v>
      </c>
      <c r="C19" s="37">
        <f>IF(C$18=Start_Year,$B$10,IF(C$18=Base_Year,$B$9,IF(C$18&lt;Base_Year,$B$10+(($B$9-$B$10)/(1-$B$5))*(1-$B$5^((C$18-Start_Year)/(Base_Year-Start_Year))),IF(MAX($B$9*($B$6/100),$B$10+(($B$9-$B$10)/(1-$B$5))*(1-$B$5^((C$18-Start_Year)/(Base_Year-Start_Year))))&gt;$C$6,$C$6,IF(MAX($B$9*($B$6/100),$B$10+(($B$9-$B$10)/(1-$B$5))*(1-$B$5^((C$18-Start_Year)/(Base_Year-Start_Year))))&lt;$D$6,$D$6,MAX($B$9*($B$6/100),$B$10+(($B$9-$B$10)/(1-$B$5))*(1-$B$5^((C$18-Start_Year)/(Base_Year-Start_Year)))))))))</f>
        <v>1870.8427508224997</v>
      </c>
      <c r="D19" s="37">
        <f t="shared" ref="D19:U19" si="0">IF(D$18=Start_Year,$B$10,IF(D$18=Base_Year,$B$9,IF(D$18&lt;Base_Year,$B$10+(($B$9-$B$10)/(1-$B$5))*(1-$B$5^((D$18-Start_Year)/(Base_Year-Start_Year))),IF(MAX($B$9*($B$6/100),$B$10+(($B$9-$B$10)/(1-$B$5))*(1-$B$5^((D$18-Start_Year)/(Base_Year-Start_Year))))&gt;$C$6,$C$6,IF(MAX($B$9*($B$6/100),$B$10+(($B$9-$B$10)/(1-$B$5))*(1-$B$5^((D$18-Start_Year)/(Base_Year-Start_Year))))&lt;$D$6,$D$6,MAX($B$9*($B$6/100),$B$10+(($B$9-$B$10)/(1-$B$5))*(1-$B$5^((D$18-Start_Year)/(Base_Year-Start_Year)))))))))</f>
        <v>1196.3563381165579</v>
      </c>
      <c r="E19" s="37">
        <f t="shared" si="0"/>
        <v>745.30008878113358</v>
      </c>
      <c r="F19" s="37">
        <f t="shared" si="0"/>
        <v>443.66059503904103</v>
      </c>
      <c r="G19" s="37">
        <f t="shared" si="0"/>
        <v>241.94210800102022</v>
      </c>
      <c r="H19" s="37">
        <f t="shared" si="0"/>
        <v>107.04482545983183</v>
      </c>
      <c r="I19" s="37">
        <f t="shared" si="0"/>
        <v>61.108594130320768</v>
      </c>
      <c r="J19" s="37">
        <f t="shared" si="0"/>
        <v>61.108594130320768</v>
      </c>
      <c r="K19" s="37">
        <f t="shared" si="0"/>
        <v>61.108594130320768</v>
      </c>
      <c r="L19" s="37">
        <f t="shared" si="0"/>
        <v>61.108594130320768</v>
      </c>
      <c r="M19" s="37">
        <f t="shared" si="0"/>
        <v>61.108594130320768</v>
      </c>
      <c r="N19" s="37">
        <f t="shared" si="0"/>
        <v>61.108594130320768</v>
      </c>
      <c r="O19" s="37">
        <f t="shared" si="0"/>
        <v>61.108594130320768</v>
      </c>
      <c r="P19" s="37">
        <f t="shared" si="0"/>
        <v>61.108594130320768</v>
      </c>
      <c r="Q19" s="37">
        <f t="shared" si="0"/>
        <v>61.108594130320768</v>
      </c>
      <c r="R19" s="37">
        <f t="shared" si="0"/>
        <v>61.108594130320768</v>
      </c>
      <c r="S19" s="37">
        <f t="shared" si="0"/>
        <v>61.108594130320768</v>
      </c>
      <c r="T19" s="37">
        <f t="shared" si="0"/>
        <v>61.108594130320768</v>
      </c>
      <c r="U19" s="37">
        <f t="shared" si="0"/>
        <v>61.108594130320768</v>
      </c>
    </row>
    <row r="20" spans="1:24" ht="15" customHeight="1" x14ac:dyDescent="0.25">
      <c r="A20" s="36" t="s">
        <v>75</v>
      </c>
      <c r="B20" s="1" t="s">
        <v>77</v>
      </c>
      <c r="C20" s="37">
        <f>C$19/$B$14</f>
        <v>578</v>
      </c>
      <c r="D20" s="37">
        <f t="shared" ref="D20:U20" si="1">D$19/$B$14</f>
        <v>369.6162935807198</v>
      </c>
      <c r="E20" s="37">
        <f t="shared" si="1"/>
        <v>230.26171019777317</v>
      </c>
      <c r="F20" s="37">
        <f t="shared" si="1"/>
        <v>137.06968360639925</v>
      </c>
      <c r="G20" s="37">
        <f t="shared" si="1"/>
        <v>74.748419322312969</v>
      </c>
      <c r="H20" s="37">
        <f t="shared" si="1"/>
        <v>33.071678038456916</v>
      </c>
      <c r="I20" s="37">
        <f t="shared" si="1"/>
        <v>18.879602463540525</v>
      </c>
      <c r="J20" s="37">
        <f t="shared" si="1"/>
        <v>18.879602463540525</v>
      </c>
      <c r="K20" s="37">
        <f t="shared" si="1"/>
        <v>18.879602463540525</v>
      </c>
      <c r="L20" s="37">
        <f t="shared" si="1"/>
        <v>18.879602463540525</v>
      </c>
      <c r="M20" s="37">
        <f t="shared" si="1"/>
        <v>18.879602463540525</v>
      </c>
      <c r="N20" s="37">
        <f t="shared" si="1"/>
        <v>18.879602463540525</v>
      </c>
      <c r="O20" s="37">
        <f t="shared" si="1"/>
        <v>18.879602463540525</v>
      </c>
      <c r="P20" s="37">
        <f t="shared" si="1"/>
        <v>18.879602463540525</v>
      </c>
      <c r="Q20" s="37">
        <f t="shared" si="1"/>
        <v>18.879602463540525</v>
      </c>
      <c r="R20" s="37">
        <f t="shared" si="1"/>
        <v>18.879602463540525</v>
      </c>
      <c r="S20" s="37">
        <f t="shared" si="1"/>
        <v>18.879602463540525</v>
      </c>
      <c r="T20" s="37">
        <f t="shared" si="1"/>
        <v>18.879602463540525</v>
      </c>
      <c r="U20" s="37">
        <f t="shared" si="1"/>
        <v>18.879602463540525</v>
      </c>
    </row>
    <row r="21" spans="1:24" ht="17.25" customHeight="1" x14ac:dyDescent="0.25">
      <c r="A21" s="1" t="s">
        <v>144</v>
      </c>
    </row>
    <row r="22" spans="1:24" x14ac:dyDescent="0.25">
      <c r="A22" s="1" t="s">
        <v>150</v>
      </c>
    </row>
    <row r="23" spans="1:24" s="35" customFormat="1" x14ac:dyDescent="0.25">
      <c r="A23" s="56" t="s">
        <v>134</v>
      </c>
    </row>
    <row r="24" spans="1:24" x14ac:dyDescent="0.25">
      <c r="A24" t="s">
        <v>111</v>
      </c>
      <c r="B24" s="1" t="s">
        <v>103</v>
      </c>
      <c r="C24">
        <v>785</v>
      </c>
      <c r="D24">
        <v>785</v>
      </c>
      <c r="E24">
        <v>751</v>
      </c>
      <c r="F24">
        <v>723</v>
      </c>
      <c r="G24">
        <v>698</v>
      </c>
      <c r="H24">
        <v>678</v>
      </c>
      <c r="I24">
        <v>659</v>
      </c>
      <c r="J24">
        <v>644</v>
      </c>
      <c r="K24">
        <v>630</v>
      </c>
      <c r="L24">
        <v>619</v>
      </c>
      <c r="M24">
        <v>609</v>
      </c>
      <c r="N24">
        <v>600</v>
      </c>
      <c r="O24">
        <v>594</v>
      </c>
      <c r="P24">
        <v>587</v>
      </c>
      <c r="Q24">
        <v>582</v>
      </c>
      <c r="R24">
        <v>578</v>
      </c>
      <c r="S24">
        <v>573</v>
      </c>
      <c r="T24">
        <v>570</v>
      </c>
      <c r="U24">
        <v>567</v>
      </c>
    </row>
    <row r="25" spans="1:24" x14ac:dyDescent="0.25">
      <c r="A25" s="36" t="s">
        <v>75</v>
      </c>
      <c r="B25" s="1" t="s">
        <v>103</v>
      </c>
      <c r="C25" s="37">
        <f t="shared" ref="C25:U25" si="2">C$20+C$24</f>
        <v>1363</v>
      </c>
      <c r="D25" s="37">
        <f t="shared" si="2"/>
        <v>1154.6162935807197</v>
      </c>
      <c r="E25" s="37">
        <f t="shared" si="2"/>
        <v>981.26171019777314</v>
      </c>
      <c r="F25" s="37">
        <f t="shared" si="2"/>
        <v>860.06968360639928</v>
      </c>
      <c r="G25" s="37">
        <f t="shared" si="2"/>
        <v>772.748419322313</v>
      </c>
      <c r="H25" s="37">
        <f t="shared" si="2"/>
        <v>711.07167803845687</v>
      </c>
      <c r="I25" s="37">
        <f t="shared" si="2"/>
        <v>677.87960246354055</v>
      </c>
      <c r="J25" s="37">
        <f t="shared" si="2"/>
        <v>662.87960246354055</v>
      </c>
      <c r="K25" s="37">
        <f t="shared" si="2"/>
        <v>648.87960246354055</v>
      </c>
      <c r="L25" s="37">
        <f t="shared" si="2"/>
        <v>637.87960246354055</v>
      </c>
      <c r="M25" s="37">
        <f t="shared" si="2"/>
        <v>627.87960246354055</v>
      </c>
      <c r="N25" s="37">
        <f t="shared" si="2"/>
        <v>618.87960246354055</v>
      </c>
      <c r="O25" s="37">
        <f t="shared" si="2"/>
        <v>612.87960246354055</v>
      </c>
      <c r="P25" s="37">
        <f t="shared" si="2"/>
        <v>605.87960246354055</v>
      </c>
      <c r="Q25" s="37">
        <f t="shared" si="2"/>
        <v>600.87960246354055</v>
      </c>
      <c r="R25" s="37">
        <f t="shared" si="2"/>
        <v>596.87960246354055</v>
      </c>
      <c r="S25" s="37">
        <f t="shared" si="2"/>
        <v>591.87960246354055</v>
      </c>
      <c r="T25" s="37">
        <f t="shared" si="2"/>
        <v>588.87960246354055</v>
      </c>
      <c r="U25" s="37">
        <f t="shared" si="2"/>
        <v>585.87960246354055</v>
      </c>
    </row>
    <row r="26" spans="1:24" x14ac:dyDescent="0.25">
      <c r="A26" s="1" t="s">
        <v>147</v>
      </c>
    </row>
    <row r="27" spans="1:24" x14ac:dyDescent="0.25">
      <c r="A27" s="1" t="s">
        <v>150</v>
      </c>
    </row>
    <row r="28" spans="1:24" s="35" customFormat="1" x14ac:dyDescent="0.25">
      <c r="A28" s="56" t="s">
        <v>132</v>
      </c>
      <c r="B28" s="1"/>
      <c r="C28" s="1">
        <v>2010</v>
      </c>
      <c r="D28" s="1">
        <v>2015</v>
      </c>
      <c r="E28" s="1">
        <v>2020</v>
      </c>
      <c r="F28" s="1">
        <v>2025</v>
      </c>
      <c r="G28" s="1">
        <v>2030</v>
      </c>
      <c r="H28" s="1">
        <v>2035</v>
      </c>
      <c r="I28" s="1">
        <v>2040</v>
      </c>
      <c r="J28" s="1">
        <v>2045</v>
      </c>
      <c r="K28" s="1">
        <v>2050</v>
      </c>
      <c r="L28" s="1">
        <v>2055</v>
      </c>
      <c r="M28" s="1">
        <v>2060</v>
      </c>
      <c r="N28" s="1">
        <v>2065</v>
      </c>
      <c r="O28" s="1">
        <v>2070</v>
      </c>
      <c r="P28" s="1">
        <v>2075</v>
      </c>
      <c r="Q28" s="1">
        <v>2080</v>
      </c>
      <c r="R28" s="1">
        <v>2085</v>
      </c>
      <c r="S28" s="1">
        <v>2090</v>
      </c>
      <c r="T28" s="1">
        <v>2095</v>
      </c>
      <c r="U28" s="1">
        <v>2100</v>
      </c>
    </row>
    <row r="29" spans="1:24" s="77" customFormat="1" x14ac:dyDescent="0.25">
      <c r="A29" s="51" t="s">
        <v>110</v>
      </c>
      <c r="C29" s="51">
        <v>0.39697802197802196</v>
      </c>
      <c r="D29" s="51">
        <v>0.39697802197802196</v>
      </c>
      <c r="E29" s="51">
        <v>0.39741750358680056</v>
      </c>
      <c r="F29" s="51">
        <v>0.39746457867263235</v>
      </c>
      <c r="G29" s="51">
        <v>0.39737654320987653</v>
      </c>
      <c r="H29" s="51">
        <v>0.39697692919649963</v>
      </c>
      <c r="I29" s="51">
        <v>0.39738348323793948</v>
      </c>
      <c r="J29" s="51">
        <v>0.39665271966527199</v>
      </c>
      <c r="K29" s="51">
        <v>0.39743589743589741</v>
      </c>
      <c r="L29" s="51">
        <v>0.39686684073107048</v>
      </c>
      <c r="M29" s="51">
        <v>0.39734513274336281</v>
      </c>
      <c r="N29" s="51">
        <v>0.39730941704035877</v>
      </c>
      <c r="O29" s="51">
        <v>0.39691189827429607</v>
      </c>
      <c r="P29" s="51">
        <v>0.39724770642201834</v>
      </c>
      <c r="Q29" s="51">
        <v>0.3972222222222222</v>
      </c>
      <c r="R29" s="51">
        <v>0.3968253968253968</v>
      </c>
      <c r="S29" s="51">
        <v>0.39755639097744361</v>
      </c>
      <c r="T29" s="51">
        <v>0.39697542533081287</v>
      </c>
      <c r="U29" s="51">
        <v>0.39733840304182511</v>
      </c>
      <c r="V29" s="51"/>
      <c r="W29" s="51"/>
      <c r="X29" s="51"/>
    </row>
    <row r="30" spans="1:24" s="37" customFormat="1" x14ac:dyDescent="0.25">
      <c r="A30" s="57" t="s">
        <v>112</v>
      </c>
      <c r="B30" s="37" t="s">
        <v>103</v>
      </c>
      <c r="C30" s="37">
        <f t="shared" ref="C30:U30" si="3">C$20/C$29</f>
        <v>1456</v>
      </c>
      <c r="D30" s="37">
        <f t="shared" si="3"/>
        <v>931.07495407184786</v>
      </c>
      <c r="E30" s="37">
        <f t="shared" si="3"/>
        <v>579.3949891980069</v>
      </c>
      <c r="F30" s="37">
        <f t="shared" si="3"/>
        <v>344.86012329489944</v>
      </c>
      <c r="G30" s="37">
        <f t="shared" si="3"/>
        <v>188.10476008100508</v>
      </c>
      <c r="H30" s="37">
        <f t="shared" si="3"/>
        <v>83.308816221122925</v>
      </c>
      <c r="I30" s="37">
        <f t="shared" si="3"/>
        <v>47.5097815080454</v>
      </c>
      <c r="J30" s="37">
        <f t="shared" si="3"/>
        <v>47.597310008293093</v>
      </c>
      <c r="K30" s="37">
        <f t="shared" si="3"/>
        <v>47.503515876005196</v>
      </c>
      <c r="L30" s="37">
        <f t="shared" si="3"/>
        <v>47.571629891684353</v>
      </c>
      <c r="M30" s="37">
        <f t="shared" si="3"/>
        <v>47.514367001783505</v>
      </c>
      <c r="N30" s="37">
        <f t="shared" si="3"/>
        <v>47.51863825473518</v>
      </c>
      <c r="O30" s="37">
        <f t="shared" si="3"/>
        <v>47.566229547730252</v>
      </c>
      <c r="P30" s="37">
        <f t="shared" si="3"/>
        <v>47.52602005833527</v>
      </c>
      <c r="Q30" s="37">
        <f t="shared" si="3"/>
        <v>47.529069138983147</v>
      </c>
      <c r="R30" s="37">
        <f t="shared" si="3"/>
        <v>47.576598208122128</v>
      </c>
      <c r="S30" s="37">
        <f t="shared" si="3"/>
        <v>47.489118253444722</v>
      </c>
      <c r="T30" s="37">
        <f t="shared" si="3"/>
        <v>47.558617634347321</v>
      </c>
      <c r="U30" s="37">
        <f t="shared" si="3"/>
        <v>47.515171750346006</v>
      </c>
    </row>
  </sheetData>
  <mergeCells count="2">
    <mergeCell ref="D1:F3"/>
    <mergeCell ref="A2:B2"/>
  </mergeCells>
  <dataValidations count="2">
    <dataValidation type="decimal" allowBlank="1" showInputMessage="1" showErrorMessage="1" errorTitle="Entry Out of Range" error="Enter a number between 0 and 100._x000a_" sqref="B6" xr:uid="{19E7F9C4-017A-4EFC-BD40-ABA43A5B65F9}">
      <formula1>0</formula1>
      <formula2>100</formula2>
    </dataValidation>
    <dataValidation type="decimal" allowBlank="1" showErrorMessage="1" errorTitle="Entry out of range" error="Enter a number between 0 and 1." prompt="Enter a number between 0 and 1" sqref="B5" xr:uid="{90A1C6DA-FFF7-4F15-A541-AEBFDEE9B39D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B428FB-8D75-41F6-BC62-CBD34C886A1E}">
          <x14:formula1>
            <xm:f>'C:\Users\Franklyn\Google Drive\PhD Work\RPDA Paper\[Team_Input_Sample_Generator.xlsm]BEA Conversion Factors'!#REF!</xm:f>
          </x14:formula1>
          <xm:sqref>B11:B13</xm:sqref>
        </x14:dataValidation>
        <x14:dataValidation type="list" allowBlank="1" showInputMessage="1" showErrorMessage="1" xr:uid="{8EC35F37-8EE0-432B-AABA-5B0BD069FCA3}">
          <x14:formula1>
            <xm:f>'C:\Users\Franklyn\Google Drive\PhD Work\RPDA Paper\[Team_Input_Sample_Generator.xlsm]Conversions'!#REF!</xm:f>
          </x14:formula1>
          <xm:sqref>C11:D13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4A77-FBF7-4BF0-A3A8-31B9CA1DFEE5}">
  <dimension ref="A1:U28"/>
  <sheetViews>
    <sheetView workbookViewId="0">
      <selection activeCell="A18" sqref="A18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11.42578125" bestFit="1" customWidth="1"/>
    <col min="4" max="4" width="11.140625" customWidth="1"/>
  </cols>
  <sheetData>
    <row r="1" spans="1:21" ht="15.75" thickBot="1" x14ac:dyDescent="0.3">
      <c r="A1" s="1"/>
      <c r="B1" s="1"/>
      <c r="C1" s="33"/>
      <c r="D1" s="81"/>
      <c r="E1" s="81"/>
      <c r="F1" s="81"/>
      <c r="G1" s="81"/>
      <c r="H1" s="81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9.5" thickBot="1" x14ac:dyDescent="0.35">
      <c r="A2" s="79" t="s">
        <v>0</v>
      </c>
      <c r="B2" s="80"/>
      <c r="C2" s="33"/>
      <c r="D2" s="81"/>
      <c r="E2" s="81"/>
      <c r="F2" s="81"/>
      <c r="G2" s="81"/>
      <c r="H2" s="81"/>
      <c r="I2" s="8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4" t="s">
        <v>1</v>
      </c>
      <c r="B3" s="5">
        <v>2030</v>
      </c>
      <c r="C3" s="33"/>
      <c r="D3" s="81"/>
      <c r="E3" s="81"/>
      <c r="F3" s="81"/>
      <c r="G3" s="81"/>
      <c r="H3" s="81"/>
      <c r="I3" s="8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thickBot="1" x14ac:dyDescent="0.3">
      <c r="A4" s="6" t="s">
        <v>2</v>
      </c>
      <c r="B4" s="7">
        <v>2010</v>
      </c>
      <c r="C4" s="34"/>
      <c r="D4" s="8"/>
      <c r="E4" s="9"/>
      <c r="F4" s="8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0" t="s">
        <v>3</v>
      </c>
      <c r="B5" s="11">
        <v>0.2</v>
      </c>
      <c r="C5" s="12" t="s">
        <v>4</v>
      </c>
      <c r="D5" s="13" t="s">
        <v>5</v>
      </c>
      <c r="E5" s="8"/>
      <c r="F5" s="8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thickBot="1" x14ac:dyDescent="0.3">
      <c r="A6" s="10" t="s">
        <v>6</v>
      </c>
      <c r="B6" s="11">
        <v>50</v>
      </c>
      <c r="C6" s="49">
        <f>Sampled_LCOE!$H$7</f>
        <v>9128.2958293687498</v>
      </c>
      <c r="D6" s="50">
        <f>Sampled_LCOE!$H$6</f>
        <v>250.56526515731301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thickBot="1" x14ac:dyDescent="0.3">
      <c r="A7" s="10" t="s">
        <v>7</v>
      </c>
      <c r="B7" s="7" t="s">
        <v>123</v>
      </c>
      <c r="C7" s="1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6" t="s">
        <v>23</v>
      </c>
      <c r="B8" s="25">
        <v>3</v>
      </c>
      <c r="C8" s="24"/>
      <c r="D8" s="1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6" t="s">
        <v>9</v>
      </c>
      <c r="B9" s="25">
        <f>VLOOKUP($B$8,Sampled_LCOE!$A$10:$H$1009,8,0)</f>
        <v>3115.6047824818102</v>
      </c>
      <c r="C9" s="7" t="s">
        <v>33</v>
      </c>
      <c r="D9" s="1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thickBot="1" x14ac:dyDescent="0.3">
      <c r="A10" s="17" t="s">
        <v>10</v>
      </c>
      <c r="B10" s="48">
        <f>GCAM_Initial_Values!$H$17</f>
        <v>5515.4256875459168</v>
      </c>
      <c r="C10" s="7" t="str">
        <f>"$"&amp;B13&amp;"/"&amp;C13&amp;D13</f>
        <v>$2010/kWh</v>
      </c>
      <c r="D10" s="1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0" t="s">
        <v>11</v>
      </c>
      <c r="B11" s="5">
        <v>2006</v>
      </c>
      <c r="C11" s="18" t="s">
        <v>12</v>
      </c>
      <c r="D11" s="19" t="s">
        <v>13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0" t="s">
        <v>14</v>
      </c>
      <c r="B12" s="5">
        <v>1975</v>
      </c>
      <c r="C12" s="5" t="s">
        <v>15</v>
      </c>
      <c r="D12" s="7" t="s">
        <v>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0" t="s">
        <v>17</v>
      </c>
      <c r="B13" s="5">
        <v>2010</v>
      </c>
      <c r="C13" s="18" t="s">
        <v>12</v>
      </c>
      <c r="D13" s="7" t="s">
        <v>18</v>
      </c>
      <c r="E13" s="1"/>
      <c r="F13" s="1"/>
      <c r="G13" s="1" t="s">
        <v>104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0" t="s">
        <v>19</v>
      </c>
      <c r="B14" s="20">
        <f>HLOOKUP(B13,'BEA Conversion Factors'!A6:AS31,26,0)/HLOOKUP(B12,'BEA Conversion Factors'!A6:AS31,26,0)</f>
        <v>3.2367521640527679</v>
      </c>
      <c r="C14" s="20">
        <f>VLOOKUP(C13,[1]Conversions!D9:E16,2,0)/VLOOKUP(C12,[1]Conversions!D9:E16,2,0)</f>
        <v>9.9999999999999995E-7</v>
      </c>
      <c r="D14" s="21">
        <f>VLOOKUP(D13&amp;D12,[1]Conversions!O3:P36,2,0)</f>
        <v>3600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6" spans="1:21" x14ac:dyDescent="0.25">
      <c r="A16" s="56" t="s">
        <v>145</v>
      </c>
    </row>
    <row r="17" spans="1:21" x14ac:dyDescent="0.25">
      <c r="A17" s="56" t="s">
        <v>151</v>
      </c>
      <c r="B17" s="1"/>
      <c r="C17" s="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25">
      <c r="A18" s="56" t="s">
        <v>155</v>
      </c>
      <c r="B18" s="1"/>
      <c r="C18" s="1">
        <v>2010</v>
      </c>
      <c r="D18" s="1">
        <v>2015</v>
      </c>
      <c r="E18" s="1">
        <v>2020</v>
      </c>
      <c r="F18" s="1">
        <v>2025</v>
      </c>
      <c r="G18" s="1">
        <v>2030</v>
      </c>
      <c r="H18" s="1">
        <v>2035</v>
      </c>
      <c r="I18" s="1">
        <v>2040</v>
      </c>
      <c r="J18" s="1">
        <v>2045</v>
      </c>
      <c r="K18" s="1">
        <v>2050</v>
      </c>
      <c r="L18" s="1">
        <v>2055</v>
      </c>
      <c r="M18" s="1">
        <v>2060</v>
      </c>
      <c r="N18" s="1">
        <v>2065</v>
      </c>
      <c r="O18" s="1">
        <v>2070</v>
      </c>
      <c r="P18" s="1">
        <v>2075</v>
      </c>
      <c r="Q18" s="1">
        <v>2080</v>
      </c>
      <c r="R18" s="1">
        <v>2085</v>
      </c>
      <c r="S18" s="1">
        <v>2090</v>
      </c>
      <c r="T18" s="1">
        <v>2095</v>
      </c>
      <c r="U18" s="1">
        <v>2100</v>
      </c>
    </row>
    <row r="19" spans="1:21" x14ac:dyDescent="0.25">
      <c r="A19" s="37" t="s">
        <v>17</v>
      </c>
      <c r="B19" s="37" t="s">
        <v>76</v>
      </c>
      <c r="C19" s="37">
        <f t="shared" ref="C19:U19" si="0">IF(C$18=Start_Year,$B$10,IF(C$18=Base_Year,$B$9,IF(C$18&lt;Base_Year,$B$10+(($B$9-$B$10)/(1-$B$5))*(1-$B$5^((C$18-Start_Year)/(Base_Year-Start_Year))),IF(MAX($B$9*($B$6/100),$B$10+(($B$9-$B$10)/(1-$B$5))*(1-$B$5^((C$18-Start_Year)/(Base_Year-Start_Year))))&gt;$C$6,$C$6,IF(MAX($B$9*($B$6/100),$B$10+(($B$9-$B$10)/(1-$B$5))*(1-$B$5^((C$18-Start_Year)/(Base_Year-Start_Year))))&lt;$D$6,$D$6,MAX($B$9*($B$6/100),$B$10+(($B$9-$B$10)/(1-$B$5))*(1-$B$5^((C$18-Start_Year)/(Base_Year-Start_Year)))))))))</f>
        <v>5515.4256875459168</v>
      </c>
      <c r="D19" s="37">
        <f t="shared" si="0"/>
        <v>4521.7207611424883</v>
      </c>
      <c r="E19" s="37">
        <f t="shared" si="0"/>
        <v>3857.1902256028861</v>
      </c>
      <c r="F19" s="37">
        <f t="shared" si="0"/>
        <v>3412.7918725999884</v>
      </c>
      <c r="G19" s="37">
        <f t="shared" si="0"/>
        <v>3115.6047824818102</v>
      </c>
      <c r="H19" s="37">
        <f t="shared" si="0"/>
        <v>2916.8637972011247</v>
      </c>
      <c r="I19" s="37">
        <f t="shared" si="0"/>
        <v>2783.9576900932043</v>
      </c>
      <c r="J19" s="37">
        <f t="shared" si="0"/>
        <v>2695.0780194926247</v>
      </c>
      <c r="K19" s="37">
        <f t="shared" si="0"/>
        <v>2635.6406014689892</v>
      </c>
      <c r="L19" s="37">
        <f t="shared" si="0"/>
        <v>2595.8924044128521</v>
      </c>
      <c r="M19" s="37">
        <f t="shared" si="0"/>
        <v>2569.3111829912677</v>
      </c>
      <c r="N19" s="37">
        <f t="shared" si="0"/>
        <v>2551.5352488711519</v>
      </c>
      <c r="O19" s="37">
        <f t="shared" si="0"/>
        <v>2539.6477652664248</v>
      </c>
      <c r="P19" s="37">
        <f t="shared" si="0"/>
        <v>2531.6981258551973</v>
      </c>
      <c r="Q19" s="37">
        <f t="shared" si="0"/>
        <v>2526.3818815708805</v>
      </c>
      <c r="R19" s="37">
        <f t="shared" si="0"/>
        <v>2522.8266947468574</v>
      </c>
      <c r="S19" s="37">
        <f t="shared" si="0"/>
        <v>2520.4491980259122</v>
      </c>
      <c r="T19" s="37">
        <f t="shared" si="0"/>
        <v>2518.8592701436664</v>
      </c>
      <c r="U19" s="37">
        <f t="shared" si="0"/>
        <v>2517.7960212868034</v>
      </c>
    </row>
    <row r="20" spans="1:21" x14ac:dyDescent="0.25">
      <c r="A20" s="36" t="s">
        <v>75</v>
      </c>
      <c r="B20" s="1" t="s">
        <v>77</v>
      </c>
      <c r="C20" s="37">
        <f t="shared" ref="C20:U20" si="1">C$19/$B$14</f>
        <v>1704</v>
      </c>
      <c r="D20" s="37">
        <f t="shared" si="1"/>
        <v>1396.9931993436282</v>
      </c>
      <c r="E20" s="37">
        <f t="shared" si="1"/>
        <v>1191.6853778428504</v>
      </c>
      <c r="F20" s="37">
        <f t="shared" si="1"/>
        <v>1054.3877626783756</v>
      </c>
      <c r="G20" s="37">
        <f t="shared" si="1"/>
        <v>962.57131364074905</v>
      </c>
      <c r="H20" s="37">
        <f t="shared" si="1"/>
        <v>901.16995350947479</v>
      </c>
      <c r="I20" s="37">
        <f t="shared" si="1"/>
        <v>860.10838920931917</v>
      </c>
      <c r="J20" s="37">
        <f t="shared" si="1"/>
        <v>832.64886617642424</v>
      </c>
      <c r="K20" s="37">
        <f t="shared" si="1"/>
        <v>814.285576368899</v>
      </c>
      <c r="L20" s="37">
        <f t="shared" si="1"/>
        <v>802.00530434264408</v>
      </c>
      <c r="M20" s="37">
        <f t="shared" si="1"/>
        <v>793.79299148261293</v>
      </c>
      <c r="N20" s="37">
        <f t="shared" si="1"/>
        <v>788.30108687603399</v>
      </c>
      <c r="O20" s="37">
        <f t="shared" si="1"/>
        <v>784.62842891452897</v>
      </c>
      <c r="P20" s="37">
        <f t="shared" si="1"/>
        <v>782.17237450927792</v>
      </c>
      <c r="Q20" s="37">
        <f t="shared" si="1"/>
        <v>780.52991193727166</v>
      </c>
      <c r="R20" s="37">
        <f t="shared" si="1"/>
        <v>779.4315310159559</v>
      </c>
      <c r="S20" s="37">
        <f t="shared" si="1"/>
        <v>778.69699942365503</v>
      </c>
      <c r="T20" s="37">
        <f t="shared" si="1"/>
        <v>778.20578854260475</v>
      </c>
      <c r="U20" s="37">
        <f t="shared" si="1"/>
        <v>777.87729602820355</v>
      </c>
    </row>
    <row r="21" spans="1:2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</sheetData>
  <mergeCells count="2">
    <mergeCell ref="A2:B2"/>
    <mergeCell ref="D1:I3"/>
  </mergeCells>
  <dataValidations count="2">
    <dataValidation type="decimal" allowBlank="1" showErrorMessage="1" errorTitle="Entry out of range" error="Enter a number between 0 and 1." prompt="Enter a number between 0 and 1" sqref="B5" xr:uid="{F162C16C-B306-4168-B7AA-B2502910A031}">
      <formula1>0</formula1>
      <formula2>1</formula2>
    </dataValidation>
    <dataValidation type="decimal" allowBlank="1" showInputMessage="1" showErrorMessage="1" errorTitle="Entry Out of Range" error="Enter a number between 0 and 100._x000a_" sqref="B6" xr:uid="{BCE7696F-A573-4499-A3B6-E6175B265F64}">
      <formula1>0</formula1>
      <formula2>100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006D75-AC5D-4FF6-B54E-938AC3D19EB9}">
          <x14:formula1>
            <xm:f>'C:\Users\Franklyn\Google Drive\PhD Work\RPDA Paper\[Team_Input_Sample_Generator.xlsm]Conversions'!#REF!</xm:f>
          </x14:formula1>
          <xm:sqref>C11:D13</xm:sqref>
        </x14:dataValidation>
        <x14:dataValidation type="list" allowBlank="1" showInputMessage="1" showErrorMessage="1" xr:uid="{C15A482B-2651-44F8-994A-F90928156F9B}">
          <x14:formula1>
            <xm:f>'C:\Users\Franklyn\Google Drive\PhD Work\RPDA Paper\[Team_Input_Sample_Generator.xlsm]BEA Conversion Factors'!#REF!</xm:f>
          </x14:formula1>
          <xm:sqref>B11:B13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CD7-E1FA-46E2-953E-B30081768941}">
  <dimension ref="A3:H23"/>
  <sheetViews>
    <sheetView workbookViewId="0">
      <selection activeCell="A26" sqref="A26:E27"/>
    </sheetView>
  </sheetViews>
  <sheetFormatPr defaultRowHeight="15" x14ac:dyDescent="0.25"/>
  <cols>
    <col min="1" max="1" width="21" bestFit="1" customWidth="1"/>
    <col min="2" max="2" width="19.42578125" bestFit="1" customWidth="1"/>
    <col min="3" max="3" width="13.5703125" bestFit="1" customWidth="1"/>
    <col min="5" max="5" width="11.85546875" bestFit="1" customWidth="1"/>
    <col min="6" max="6" width="19.42578125" bestFit="1" customWidth="1"/>
    <col min="8" max="8" width="11.85546875" bestFit="1" customWidth="1"/>
    <col min="9" max="9" width="21.7109375" bestFit="1" customWidth="1"/>
  </cols>
  <sheetData>
    <row r="3" spans="1:8" x14ac:dyDescent="0.25">
      <c r="A3" t="s">
        <v>114</v>
      </c>
      <c r="E3" t="s">
        <v>99</v>
      </c>
    </row>
    <row r="4" spans="1:8" x14ac:dyDescent="0.25">
      <c r="A4" t="s">
        <v>118</v>
      </c>
      <c r="E4" t="s">
        <v>118</v>
      </c>
    </row>
    <row r="5" spans="1:8" x14ac:dyDescent="0.25">
      <c r="A5" t="s">
        <v>34</v>
      </c>
      <c r="B5">
        <v>620</v>
      </c>
      <c r="C5" t="s">
        <v>74</v>
      </c>
      <c r="D5">
        <f>$B$5*$H$8</f>
        <v>2006.7863417127162</v>
      </c>
      <c r="E5" t="s">
        <v>34</v>
      </c>
      <c r="F5">
        <v>578</v>
      </c>
      <c r="G5">
        <f>$F$5*$H$8</f>
        <v>1870.8427508224997</v>
      </c>
      <c r="H5" t="s">
        <v>117</v>
      </c>
    </row>
    <row r="6" spans="1:8" x14ac:dyDescent="0.25">
      <c r="A6" t="s">
        <v>115</v>
      </c>
      <c r="B6">
        <v>15.49</v>
      </c>
      <c r="C6" t="s">
        <v>74</v>
      </c>
      <c r="E6" t="s">
        <v>115</v>
      </c>
      <c r="F6">
        <v>12.39</v>
      </c>
      <c r="G6" t="s">
        <v>74</v>
      </c>
      <c r="H6">
        <v>2010</v>
      </c>
    </row>
    <row r="7" spans="1:8" x14ac:dyDescent="0.25">
      <c r="A7" t="s">
        <v>35</v>
      </c>
      <c r="B7">
        <v>0.13</v>
      </c>
      <c r="E7" t="s">
        <v>35</v>
      </c>
      <c r="F7">
        <v>0.13</v>
      </c>
      <c r="H7">
        <v>1975</v>
      </c>
    </row>
    <row r="8" spans="1:8" x14ac:dyDescent="0.25">
      <c r="A8" t="s">
        <v>39</v>
      </c>
      <c r="B8">
        <v>8760</v>
      </c>
      <c r="C8" t="s">
        <v>38</v>
      </c>
      <c r="E8" t="s">
        <v>39</v>
      </c>
      <c r="F8">
        <v>8760</v>
      </c>
      <c r="G8" t="s">
        <v>38</v>
      </c>
      <c r="H8">
        <f>HLOOKUP(H6,'BEA Conversion Factors'!$A$6:$AS$31,26,0)/HLOOKUP(H7,'BEA Conversion Factors'!$A$6:$AS$31,26,0)</f>
        <v>3.2367521640527679</v>
      </c>
    </row>
    <row r="9" spans="1:8" x14ac:dyDescent="0.25">
      <c r="A9" t="s">
        <v>36</v>
      </c>
      <c r="B9">
        <v>0.37</v>
      </c>
      <c r="E9" t="s">
        <v>36</v>
      </c>
      <c r="F9">
        <v>0.2</v>
      </c>
    </row>
    <row r="10" spans="1:8" x14ac:dyDescent="0.25">
      <c r="A10" t="s">
        <v>37</v>
      </c>
      <c r="B10">
        <f>(B5*B7+B6)/(B8*B9)</f>
        <v>2.9646427249166978E-2</v>
      </c>
      <c r="E10" t="s">
        <v>37</v>
      </c>
      <c r="F10">
        <f>(F5*F7+F6)/(F8*F9)</f>
        <v>4.9960045662100459E-2</v>
      </c>
    </row>
    <row r="11" spans="1:8" x14ac:dyDescent="0.25">
      <c r="A11" t="s">
        <v>116</v>
      </c>
      <c r="B11">
        <v>13.79</v>
      </c>
      <c r="C11">
        <f>$B$11*$H$8</f>
        <v>44.634812342287667</v>
      </c>
      <c r="E11" t="s">
        <v>116</v>
      </c>
      <c r="F11">
        <v>11.03</v>
      </c>
      <c r="G11">
        <f>$F$11*$H$8</f>
        <v>35.701376369502029</v>
      </c>
    </row>
    <row r="14" spans="1:8" x14ac:dyDescent="0.25">
      <c r="A14" s="47"/>
      <c r="B14" s="47"/>
      <c r="C14" s="47"/>
      <c r="D14" s="47"/>
    </row>
    <row r="15" spans="1:8" x14ac:dyDescent="0.25">
      <c r="A15" t="s">
        <v>100</v>
      </c>
      <c r="E15" t="s">
        <v>119</v>
      </c>
    </row>
    <row r="16" spans="1:8" x14ac:dyDescent="0.25">
      <c r="A16" t="s">
        <v>118</v>
      </c>
      <c r="E16" t="s">
        <v>118</v>
      </c>
    </row>
    <row r="17" spans="1:8" x14ac:dyDescent="0.25">
      <c r="A17" t="s">
        <v>34</v>
      </c>
      <c r="B17">
        <v>1294.2495980000001</v>
      </c>
      <c r="C17" t="s">
        <v>74</v>
      </c>
      <c r="D17">
        <f>$B$17*$H$8</f>
        <v>4189.1651871509248</v>
      </c>
      <c r="E17" t="s">
        <v>34</v>
      </c>
      <c r="F17">
        <v>1704</v>
      </c>
      <c r="G17" t="s">
        <v>74</v>
      </c>
      <c r="H17">
        <f>$F$17*$H$8</f>
        <v>5515.4256875459168</v>
      </c>
    </row>
    <row r="18" spans="1:8" x14ac:dyDescent="0.25">
      <c r="A18" t="s">
        <v>115</v>
      </c>
      <c r="B18">
        <v>35.32332564</v>
      </c>
      <c r="C18" t="s">
        <v>74</v>
      </c>
      <c r="E18" t="s">
        <v>115</v>
      </c>
      <c r="F18">
        <v>12.39</v>
      </c>
      <c r="G18" t="s">
        <v>74</v>
      </c>
    </row>
    <row r="19" spans="1:8" x14ac:dyDescent="0.25">
      <c r="A19" t="s">
        <v>35</v>
      </c>
      <c r="B19">
        <v>0.13</v>
      </c>
      <c r="E19" t="s">
        <v>35</v>
      </c>
      <c r="F19">
        <v>0.13</v>
      </c>
    </row>
    <row r="20" spans="1:8" x14ac:dyDescent="0.25">
      <c r="A20" t="s">
        <v>39</v>
      </c>
      <c r="B20">
        <v>8760</v>
      </c>
      <c r="C20" t="s">
        <v>38</v>
      </c>
      <c r="E20" t="s">
        <v>39</v>
      </c>
      <c r="F20">
        <v>8760</v>
      </c>
      <c r="G20" t="s">
        <v>38</v>
      </c>
    </row>
    <row r="21" spans="1:8" x14ac:dyDescent="0.25">
      <c r="A21" t="s">
        <v>36</v>
      </c>
      <c r="B21">
        <v>0.55002912100000001</v>
      </c>
      <c r="E21" t="s">
        <v>36</v>
      </c>
      <c r="F21">
        <v>0.2</v>
      </c>
    </row>
    <row r="22" spans="1:8" x14ac:dyDescent="0.25">
      <c r="A22" t="s">
        <v>37</v>
      </c>
      <c r="B22">
        <f>(B17*B19+B18)/(B20*B21)</f>
        <v>4.2250932994745354E-2</v>
      </c>
      <c r="E22" t="s">
        <v>37</v>
      </c>
      <c r="F22">
        <f>(F17*F19+F18)/(F20*F21)</f>
        <v>0.13351027397260276</v>
      </c>
    </row>
    <row r="23" spans="1:8" x14ac:dyDescent="0.25">
      <c r="A23" t="s">
        <v>116</v>
      </c>
      <c r="B23">
        <v>31.39218133</v>
      </c>
      <c r="C23">
        <f>$B$23*$H$8</f>
        <v>101.60871085421439</v>
      </c>
      <c r="E23" t="s">
        <v>116</v>
      </c>
      <c r="F23">
        <v>11.03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DE14-9D0F-40FC-9C6F-E9AE7924614C}">
  <dimension ref="A1:N1009"/>
  <sheetViews>
    <sheetView workbookViewId="0">
      <selection activeCell="F18" sqref="F18"/>
    </sheetView>
  </sheetViews>
  <sheetFormatPr defaultRowHeight="15" x14ac:dyDescent="0.25"/>
  <cols>
    <col min="1" max="1" width="11.140625" bestFit="1" customWidth="1"/>
    <col min="2" max="2" width="24.85546875" bestFit="1" customWidth="1"/>
    <col min="3" max="3" width="18.28515625" bestFit="1" customWidth="1"/>
    <col min="4" max="4" width="17.140625" style="69" bestFit="1" customWidth="1"/>
    <col min="5" max="5" width="26" customWidth="1"/>
    <col min="6" max="6" width="18.28515625" bestFit="1" customWidth="1"/>
    <col min="7" max="7" width="11.85546875" style="71" bestFit="1" customWidth="1"/>
    <col min="8" max="8" width="31.42578125" style="71" bestFit="1" customWidth="1"/>
    <col min="9" max="9" width="17.42578125" bestFit="1" customWidth="1"/>
    <col min="10" max="10" width="18.28515625" bestFit="1" customWidth="1"/>
    <col min="11" max="11" width="14.140625" style="71" bestFit="1" customWidth="1"/>
    <col min="12" max="12" width="16.140625" style="45" bestFit="1" customWidth="1"/>
    <col min="13" max="13" width="17" style="45" bestFit="1" customWidth="1"/>
    <col min="14" max="14" width="9.5703125" style="45" customWidth="1"/>
  </cols>
  <sheetData>
    <row r="1" spans="1:14" x14ac:dyDescent="0.25">
      <c r="A1" s="52" t="s">
        <v>24</v>
      </c>
      <c r="B1" s="38" t="s">
        <v>22</v>
      </c>
      <c r="C1" s="38" t="s">
        <v>105</v>
      </c>
      <c r="D1" s="65" t="s">
        <v>32</v>
      </c>
      <c r="E1" s="38" t="s">
        <v>107</v>
      </c>
      <c r="F1" s="38" t="s">
        <v>105</v>
      </c>
      <c r="G1" s="70" t="s">
        <v>121</v>
      </c>
      <c r="H1" s="70" t="s">
        <v>84</v>
      </c>
      <c r="I1" s="38" t="s">
        <v>22</v>
      </c>
      <c r="J1" s="38" t="s">
        <v>105</v>
      </c>
      <c r="K1" s="65" t="s">
        <v>122</v>
      </c>
      <c r="L1" s="59" t="s">
        <v>22</v>
      </c>
      <c r="M1" s="59" t="s">
        <v>105</v>
      </c>
      <c r="N1" s="60" t="s">
        <v>109</v>
      </c>
    </row>
    <row r="2" spans="1:14" x14ac:dyDescent="0.25">
      <c r="A2" s="52" t="s">
        <v>25</v>
      </c>
      <c r="B2" s="38" t="s">
        <v>32</v>
      </c>
      <c r="C2" s="53" t="s">
        <v>71</v>
      </c>
      <c r="D2" s="66">
        <v>44.634812342287667</v>
      </c>
      <c r="E2" s="38" t="s">
        <v>88</v>
      </c>
      <c r="F2" s="53" t="s">
        <v>71</v>
      </c>
      <c r="G2" s="70">
        <v>35.701376369502029</v>
      </c>
      <c r="H2" s="70" t="s">
        <v>89</v>
      </c>
      <c r="I2" s="38" t="s">
        <v>108</v>
      </c>
      <c r="J2" s="53" t="s">
        <v>71</v>
      </c>
      <c r="K2" s="58">
        <v>101.60871085421439</v>
      </c>
      <c r="L2" s="59" t="s">
        <v>113</v>
      </c>
      <c r="M2" s="61" t="s">
        <v>71</v>
      </c>
      <c r="N2" s="58">
        <v>45.465532949456161</v>
      </c>
    </row>
    <row r="3" spans="1:14" x14ac:dyDescent="0.25">
      <c r="A3" s="52" t="s">
        <v>26</v>
      </c>
      <c r="B3" s="38" t="s">
        <v>27</v>
      </c>
      <c r="C3" s="53" t="s">
        <v>72</v>
      </c>
      <c r="D3" s="67">
        <v>0.13</v>
      </c>
      <c r="E3" s="38" t="s">
        <v>20</v>
      </c>
      <c r="F3" s="53" t="s">
        <v>72</v>
      </c>
      <c r="G3" s="70">
        <v>0.13</v>
      </c>
      <c r="H3" s="70" t="s">
        <v>74</v>
      </c>
      <c r="I3" s="38" t="s">
        <v>27</v>
      </c>
      <c r="J3" s="53" t="s">
        <v>72</v>
      </c>
      <c r="K3" s="67">
        <v>0.13</v>
      </c>
      <c r="L3" s="59" t="s">
        <v>27</v>
      </c>
      <c r="M3" s="61" t="s">
        <v>72</v>
      </c>
      <c r="N3" s="62">
        <v>0.13</v>
      </c>
    </row>
    <row r="4" spans="1:14" x14ac:dyDescent="0.25">
      <c r="A4" s="52" t="s">
        <v>28</v>
      </c>
      <c r="B4" s="38">
        <v>2030</v>
      </c>
      <c r="C4" s="53" t="s">
        <v>73</v>
      </c>
      <c r="D4" s="67">
        <v>0.37</v>
      </c>
      <c r="E4" s="38">
        <v>2030</v>
      </c>
      <c r="F4" s="53" t="s">
        <v>73</v>
      </c>
      <c r="G4" s="70">
        <v>0.2</v>
      </c>
      <c r="H4" s="70">
        <v>2030</v>
      </c>
      <c r="I4" s="38">
        <v>2030</v>
      </c>
      <c r="J4" s="53" t="s">
        <v>73</v>
      </c>
      <c r="K4" s="45">
        <v>0.55002912100000001</v>
      </c>
      <c r="L4" s="59">
        <v>2030</v>
      </c>
      <c r="M4" s="61" t="s">
        <v>73</v>
      </c>
      <c r="N4" s="45">
        <v>0.55002912100000001</v>
      </c>
    </row>
    <row r="5" spans="1:14" x14ac:dyDescent="0.25">
      <c r="A5" s="52" t="s">
        <v>29</v>
      </c>
      <c r="B5" s="38" t="s">
        <v>30</v>
      </c>
      <c r="C5" s="54" t="s">
        <v>106</v>
      </c>
      <c r="D5" s="67">
        <v>8766</v>
      </c>
      <c r="E5" s="38" t="s">
        <v>30</v>
      </c>
      <c r="F5" s="54" t="s">
        <v>106</v>
      </c>
      <c r="G5" s="70">
        <v>8766</v>
      </c>
      <c r="H5" s="70" t="s">
        <v>30</v>
      </c>
      <c r="I5" s="38" t="s">
        <v>30</v>
      </c>
      <c r="J5" s="54" t="s">
        <v>106</v>
      </c>
      <c r="K5" s="67">
        <v>8766</v>
      </c>
      <c r="L5" s="59" t="s">
        <v>30</v>
      </c>
      <c r="M5" s="61" t="s">
        <v>106</v>
      </c>
      <c r="N5" s="62">
        <v>8766</v>
      </c>
    </row>
    <row r="6" spans="1:14" s="51" customFormat="1" x14ac:dyDescent="0.25">
      <c r="A6" s="55" t="s">
        <v>5</v>
      </c>
      <c r="B6" s="41">
        <f>MIN(B$10:B$10009)</f>
        <v>1.8442961513327E-2</v>
      </c>
      <c r="C6" s="41"/>
      <c r="D6" s="68">
        <f>MIN(D$10:D$10009)</f>
        <v>116.79582991744144</v>
      </c>
      <c r="E6" s="41">
        <f>MIN(E$10:E$10009)</f>
        <v>2.48947602135773E-2</v>
      </c>
      <c r="F6" s="41"/>
      <c r="G6" s="68">
        <f>MIN(G$10:G$10002)</f>
        <v>61.108594130320768</v>
      </c>
      <c r="H6" s="68">
        <f>MIN(H$10:H$10009)</f>
        <v>250.56526515731301</v>
      </c>
      <c r="I6" s="41">
        <f>MIN(I$10:I$10009)</f>
        <v>3.9548585049122703E-2</v>
      </c>
      <c r="J6" s="41"/>
      <c r="K6" s="65">
        <f>MIN(K$10:K$10009)</f>
        <v>685.20752304423877</v>
      </c>
      <c r="L6" s="63">
        <f>MIN(L$10:L$10009)</f>
        <v>4.2461630619832103E-2</v>
      </c>
      <c r="M6" s="63"/>
      <c r="N6" s="60">
        <f>MIN(N$10:N$10009)</f>
        <v>1231.5098980348646</v>
      </c>
    </row>
    <row r="7" spans="1:14" x14ac:dyDescent="0.25">
      <c r="A7" s="52" t="s">
        <v>4</v>
      </c>
      <c r="B7" s="41">
        <f>MAX(B$10:B$10009)</f>
        <v>0.176784862925848</v>
      </c>
      <c r="C7" s="38"/>
      <c r="D7" s="65">
        <f>MAX(D$10:D$10009)</f>
        <v>4067.3288289897405</v>
      </c>
      <c r="E7" s="41">
        <f>MAX(E$10:E$10009)</f>
        <v>0.36727168386016901</v>
      </c>
      <c r="F7" s="38"/>
      <c r="G7" s="65">
        <f>MAX(G$10:G$10002)</f>
        <v>4678.4564598011257</v>
      </c>
      <c r="H7" s="72">
        <f>MAX(H$10:H$10009)</f>
        <v>9128.2958293687498</v>
      </c>
      <c r="I7" s="41">
        <f>MAX(I$10:I$10009)</f>
        <v>0.34089025698930403</v>
      </c>
      <c r="J7" s="38"/>
      <c r="K7" s="65">
        <f>MAX(K$10:K$10009)</f>
        <v>11861.634660166386</v>
      </c>
      <c r="L7" s="63">
        <f>MAX(L$10:L$10009)</f>
        <v>0.53181211479990098</v>
      </c>
      <c r="M7" s="59"/>
      <c r="N7" s="60">
        <f>MAX(N$10:N$10009)</f>
        <v>19380.974576254554</v>
      </c>
    </row>
    <row r="8" spans="1:14" x14ac:dyDescent="0.25">
      <c r="A8" s="52" t="s">
        <v>31</v>
      </c>
      <c r="B8" s="41">
        <f>AVERAGE(B$10:B$10009)</f>
        <v>5.9921229343655485E-2</v>
      </c>
      <c r="C8" s="38"/>
      <c r="D8" s="65">
        <f>AVERAGE(D$10:D$10009)</f>
        <v>1151.6530871962402</v>
      </c>
      <c r="E8" s="41">
        <f>AVERAGE(E$10:E$10009)</f>
        <v>0.13920972991831773</v>
      </c>
      <c r="F8" s="38"/>
      <c r="G8" s="65">
        <f>AVERAGE(G$10:G$10002)</f>
        <v>1602.7778624868633</v>
      </c>
      <c r="H8" s="72">
        <f>AVERAGE(H$10:H$10009)</f>
        <v>3372.7828411683799</v>
      </c>
      <c r="I8" s="41">
        <f>AVERAGE(I$10:I$10009)</f>
        <v>0.12314137671550021</v>
      </c>
      <c r="J8" s="38"/>
      <c r="K8" s="65">
        <f>AVERAGE(K$10:K$10009)</f>
        <v>3785.5711044653985</v>
      </c>
      <c r="L8" s="63">
        <f>AVERAGE(L$10:L$10009)</f>
        <v>0.13707678016440689</v>
      </c>
      <c r="M8" s="59"/>
      <c r="N8" s="60">
        <f>AVERAGE(N$10:N$10009)</f>
        <v>4740.6804622798436</v>
      </c>
    </row>
    <row r="9" spans="1:14" x14ac:dyDescent="0.25">
      <c r="A9" s="52" t="s">
        <v>21</v>
      </c>
      <c r="B9" s="41">
        <f>MEDIAN(B$10:B$1009)</f>
        <v>5.6844199969781302E-2</v>
      </c>
      <c r="C9" s="38"/>
      <c r="D9" s="65">
        <f>MEDIAN(D$10:D$1009)</f>
        <v>1074.8830978746187</v>
      </c>
      <c r="E9" s="41">
        <f>MEDIAN(E$10:E$1009)</f>
        <v>0.12853657641451599</v>
      </c>
      <c r="F9" s="38"/>
      <c r="G9" s="65">
        <f>MEDIAN(G$10:G$1002)</f>
        <v>1460.7741091622918</v>
      </c>
      <c r="H9" s="68">
        <f>MEDIAN(H$10:H$1009)</f>
        <v>3279.8606462855</v>
      </c>
      <c r="I9" s="41">
        <f>MEDIAN(I$10:I$1009)</f>
        <v>0.1149494478141965</v>
      </c>
      <c r="J9" s="38"/>
      <c r="K9" s="65">
        <f>MEDIAN(K$10:K$1009)</f>
        <v>3481.7415813582138</v>
      </c>
      <c r="L9" s="63">
        <f>MEDIAN(L$10:L$1009)</f>
        <v>0.1284956360507335</v>
      </c>
      <c r="M9" s="59"/>
      <c r="N9" s="60">
        <f>MEDIAN(N$10:N$1009)</f>
        <v>4422.4153802481469</v>
      </c>
    </row>
    <row r="10" spans="1:14" x14ac:dyDescent="0.25">
      <c r="A10">
        <v>1</v>
      </c>
      <c r="B10">
        <v>4.8206980941422901E-2</v>
      </c>
      <c r="D10" s="69">
        <f t="shared" ref="D10:D73" si="0">($B10*$D$4*$D$5-$D$2)/$D$3</f>
        <v>859.38979832878624</v>
      </c>
      <c r="E10">
        <v>3.8303587958952001E-2</v>
      </c>
      <c r="G10" s="69">
        <f>($E10*$G$4*$G$5-$G$2)/$G$3</f>
        <v>241.94210800102022</v>
      </c>
      <c r="H10" s="73">
        <v>5317.90398620218</v>
      </c>
      <c r="I10">
        <v>7.1402987036409904E-2</v>
      </c>
      <c r="K10" s="69">
        <f t="shared" ref="K10:K74" si="1">($I10*$K$4*$K$5-$K$2)/$K$3</f>
        <v>1866.6518301501835</v>
      </c>
      <c r="L10" s="45">
        <v>0.23193670224385499</v>
      </c>
      <c r="N10" s="64">
        <f>($L10*$N$4*$D$5-$D$2)/$D$3</f>
        <v>8258.9293673449811</v>
      </c>
    </row>
    <row r="11" spans="1:14" x14ac:dyDescent="0.25">
      <c r="A11">
        <v>2</v>
      </c>
      <c r="B11">
        <v>7.9109856422040492E-2</v>
      </c>
      <c r="D11" s="69">
        <f t="shared" si="0"/>
        <v>1630.3975244160531</v>
      </c>
      <c r="E11">
        <v>0.157417240028661</v>
      </c>
      <c r="G11" s="69">
        <f t="shared" ref="G11:G74" si="2">($E11*$G$4*$G$5-$G$2)/$G$3</f>
        <v>1848.3271449903571</v>
      </c>
      <c r="H11" s="71">
        <v>1115.09487163978</v>
      </c>
      <c r="I11">
        <v>7.6108108586177711E-2</v>
      </c>
      <c r="K11" s="69">
        <f t="shared" si="1"/>
        <v>2041.159550352658</v>
      </c>
      <c r="L11" s="45">
        <v>0.14242373958673901</v>
      </c>
      <c r="N11" s="64">
        <f t="shared" ref="N11:N74" si="3">($L11*$N$4*$D$5-$D$2)/$D$3</f>
        <v>4938.9932346358391</v>
      </c>
    </row>
    <row r="12" spans="1:14" x14ac:dyDescent="0.25">
      <c r="A12">
        <v>3</v>
      </c>
      <c r="B12">
        <v>0.11967998494847601</v>
      </c>
      <c r="D12" s="69">
        <f>($B12*$D$4*$D$5-$D$2)/$D$3</f>
        <v>2642.5972649176797</v>
      </c>
      <c r="E12">
        <v>0.13019439845412301</v>
      </c>
      <c r="G12" s="69">
        <f t="shared" si="2"/>
        <v>1481.1957153866649</v>
      </c>
      <c r="H12" s="71">
        <v>3115.6047824818102</v>
      </c>
      <c r="I12">
        <v>7.6616031619883604E-2</v>
      </c>
      <c r="K12" s="69">
        <f t="shared" si="1"/>
        <v>2059.9978502164981</v>
      </c>
      <c r="L12" s="45">
        <v>0.13517541244127401</v>
      </c>
      <c r="N12" s="64">
        <f t="shared" si="3"/>
        <v>4670.1608501676355</v>
      </c>
    </row>
    <row r="13" spans="1:14" x14ac:dyDescent="0.25">
      <c r="A13">
        <v>4</v>
      </c>
      <c r="B13">
        <v>6.3301932750805798E-2</v>
      </c>
      <c r="D13" s="69">
        <f t="shared" si="0"/>
        <v>1235.999556771776</v>
      </c>
      <c r="E13">
        <v>0.20626245430117299</v>
      </c>
      <c r="G13" s="69">
        <f t="shared" si="2"/>
        <v>2507.0612193178035</v>
      </c>
      <c r="H13" s="71">
        <v>1278.8696727378201</v>
      </c>
      <c r="I13">
        <v>9.9942472959567999E-2</v>
      </c>
      <c r="K13" s="69">
        <f t="shared" si="1"/>
        <v>2925.1495908396432</v>
      </c>
      <c r="L13" s="45">
        <v>0.14725497117856098</v>
      </c>
      <c r="N13" s="64">
        <f t="shared" si="3"/>
        <v>5118.1782359033687</v>
      </c>
    </row>
    <row r="14" spans="1:14" x14ac:dyDescent="0.25">
      <c r="A14">
        <v>5</v>
      </c>
      <c r="B14">
        <v>6.5891358519688095E-2</v>
      </c>
      <c r="D14" s="69">
        <f t="shared" si="0"/>
        <v>1300.6041362126084</v>
      </c>
      <c r="E14">
        <v>0.123553683863021</v>
      </c>
      <c r="G14" s="69">
        <f t="shared" si="2"/>
        <v>1391.6380167626646</v>
      </c>
      <c r="H14" s="71">
        <v>9128.2958293687498</v>
      </c>
      <c r="I14">
        <v>6.4204592795488291E-2</v>
      </c>
      <c r="K14" s="69">
        <f t="shared" si="1"/>
        <v>1599.6714015226071</v>
      </c>
      <c r="L14" s="45">
        <v>5.2262449320148695E-2</v>
      </c>
      <c r="N14" s="64">
        <f t="shared" si="3"/>
        <v>1595.0113526560388</v>
      </c>
    </row>
    <row r="15" spans="1:14" x14ac:dyDescent="0.25">
      <c r="A15">
        <v>6</v>
      </c>
      <c r="B15">
        <v>6.3616533090479599E-2</v>
      </c>
      <c r="D15" s="69">
        <f t="shared" si="0"/>
        <v>1243.8486416464282</v>
      </c>
      <c r="E15">
        <v>8.1509347111127298E-2</v>
      </c>
      <c r="G15" s="69">
        <f t="shared" si="2"/>
        <v>824.62162296712586</v>
      </c>
      <c r="H15" s="71">
        <v>3740.0721235372698</v>
      </c>
      <c r="I15">
        <v>0.14571186015815998</v>
      </c>
      <c r="K15" s="69">
        <f t="shared" si="1"/>
        <v>4622.685208274389</v>
      </c>
      <c r="L15" s="45">
        <v>0.14966800361433899</v>
      </c>
      <c r="N15" s="64">
        <f t="shared" si="3"/>
        <v>5207.6749225857839</v>
      </c>
    </row>
    <row r="16" spans="1:14" x14ac:dyDescent="0.25">
      <c r="A16">
        <v>7</v>
      </c>
      <c r="B16">
        <v>6.4840415957087005E-2</v>
      </c>
      <c r="D16" s="69">
        <f t="shared" si="0"/>
        <v>1274.383766009596</v>
      </c>
      <c r="E16">
        <v>9.0241179298453295E-2</v>
      </c>
      <c r="G16" s="69">
        <f t="shared" si="2"/>
        <v>942.38045520420212</v>
      </c>
      <c r="H16" s="71">
        <v>510.26390646565699</v>
      </c>
      <c r="I16">
        <v>0.14939051292182298</v>
      </c>
      <c r="K16" s="69">
        <f t="shared" si="1"/>
        <v>4759.1223439388314</v>
      </c>
      <c r="L16" s="45">
        <v>0.113045229843345</v>
      </c>
      <c r="N16" s="64">
        <f t="shared" si="3"/>
        <v>3849.3770145152585</v>
      </c>
    </row>
    <row r="17" spans="1:14" x14ac:dyDescent="0.25">
      <c r="A17">
        <v>8</v>
      </c>
      <c r="B17">
        <v>4.8016246227689498E-2</v>
      </c>
      <c r="D17" s="69">
        <f t="shared" si="0"/>
        <v>854.63108459634634</v>
      </c>
      <c r="E17">
        <v>0.194035892014155</v>
      </c>
      <c r="G17" s="69">
        <f t="shared" si="2"/>
        <v>2342.1719193054964</v>
      </c>
      <c r="H17" s="71">
        <v>900.26201286825403</v>
      </c>
      <c r="I17">
        <v>9.9668189306783408E-2</v>
      </c>
      <c r="K17" s="69">
        <f t="shared" si="1"/>
        <v>2914.9767155100762</v>
      </c>
      <c r="L17" s="45">
        <v>0.14897344682229999</v>
      </c>
      <c r="N17" s="64">
        <f t="shared" si="3"/>
        <v>5181.9145843994402</v>
      </c>
    </row>
    <row r="18" spans="1:14" x14ac:dyDescent="0.25">
      <c r="A18">
        <v>9</v>
      </c>
      <c r="B18">
        <v>5.1234049607802201E-2</v>
      </c>
      <c r="D18" s="69">
        <f t="shared" si="0"/>
        <v>934.91329874346252</v>
      </c>
      <c r="E18">
        <v>0.18041852912933301</v>
      </c>
      <c r="G18" s="69">
        <f t="shared" si="2"/>
        <v>2158.5260684618816</v>
      </c>
      <c r="H18" s="71">
        <v>782.80745967146299</v>
      </c>
      <c r="I18">
        <v>0.11905572565861</v>
      </c>
      <c r="K18" s="69">
        <f t="shared" si="1"/>
        <v>3634.0388552048148</v>
      </c>
      <c r="L18" s="45">
        <v>6.6877771426524804E-2</v>
      </c>
      <c r="N18" s="64">
        <f t="shared" si="3"/>
        <v>2137.0773787578282</v>
      </c>
    </row>
    <row r="19" spans="1:14" x14ac:dyDescent="0.25">
      <c r="A19">
        <v>10</v>
      </c>
      <c r="B19">
        <v>3.7084480822822598E-2</v>
      </c>
      <c r="D19" s="69">
        <f t="shared" si="0"/>
        <v>581.89026498516614</v>
      </c>
      <c r="E19">
        <v>0.12336265907963501</v>
      </c>
      <c r="G19" s="69">
        <f t="shared" si="2"/>
        <v>1389.0618271454928</v>
      </c>
      <c r="H19" s="71">
        <v>1176.3309135024499</v>
      </c>
      <c r="I19">
        <v>6.6921483410366092E-2</v>
      </c>
      <c r="K19" s="69">
        <f t="shared" si="1"/>
        <v>1700.4378497911375</v>
      </c>
      <c r="L19" s="45">
        <v>0.23570898485532202</v>
      </c>
      <c r="N19" s="64">
        <f t="shared" si="3"/>
        <v>8398.8391298290207</v>
      </c>
    </row>
    <row r="20" spans="1:14" x14ac:dyDescent="0.25">
      <c r="A20">
        <v>11</v>
      </c>
      <c r="B20">
        <v>7.8702720650130897E-2</v>
      </c>
      <c r="D20" s="69">
        <f t="shared" si="0"/>
        <v>1620.2397374519992</v>
      </c>
      <c r="E20">
        <v>8.3241678252159307E-2</v>
      </c>
      <c r="G20" s="69">
        <f t="shared" si="2"/>
        <v>847.98410724756661</v>
      </c>
      <c r="H20" s="71">
        <v>4862.5068187893103</v>
      </c>
      <c r="I20">
        <v>0.141968241282389</v>
      </c>
      <c r="K20" s="69">
        <f t="shared" si="1"/>
        <v>4483.8385518367922</v>
      </c>
      <c r="L20" s="45">
        <v>6.4156788652602298E-2</v>
      </c>
      <c r="N20" s="64">
        <f t="shared" si="3"/>
        <v>2036.1591568660142</v>
      </c>
    </row>
    <row r="21" spans="1:14" x14ac:dyDescent="0.25">
      <c r="A21">
        <v>12</v>
      </c>
      <c r="B21">
        <v>4.7836372109039203E-2</v>
      </c>
      <c r="D21" s="69">
        <f t="shared" si="0"/>
        <v>850.14333602778675</v>
      </c>
      <c r="E21">
        <v>7.1174098627450694E-2</v>
      </c>
      <c r="G21" s="69">
        <f t="shared" si="2"/>
        <v>685.23887187803484</v>
      </c>
      <c r="H21" s="71">
        <v>3345.4354718224299</v>
      </c>
      <c r="I21">
        <v>0.11283993537866301</v>
      </c>
      <c r="K21" s="69">
        <f t="shared" si="1"/>
        <v>3403.5021135846587</v>
      </c>
      <c r="L21" s="45">
        <v>0.18162276712411402</v>
      </c>
      <c r="N21" s="64">
        <f t="shared" si="3"/>
        <v>6392.8415268311637</v>
      </c>
    </row>
    <row r="22" spans="1:14" x14ac:dyDescent="0.25">
      <c r="A22">
        <v>13</v>
      </c>
      <c r="B22">
        <v>4.9107971446465004E-2</v>
      </c>
      <c r="D22" s="69">
        <f t="shared" si="0"/>
        <v>881.86895697389104</v>
      </c>
      <c r="E22">
        <v>0.21384567818520001</v>
      </c>
      <c r="G22" s="69">
        <f t="shared" si="2"/>
        <v>2609.3297432676204</v>
      </c>
      <c r="H22" s="71">
        <v>8247.6254858972006</v>
      </c>
      <c r="I22">
        <v>0.13084728897506401</v>
      </c>
      <c r="K22" s="69">
        <f t="shared" si="1"/>
        <v>4071.3748113989909</v>
      </c>
      <c r="L22" s="45">
        <v>8.4369720149001598E-2</v>
      </c>
      <c r="N22" s="64">
        <f t="shared" si="3"/>
        <v>2785.8342835839439</v>
      </c>
    </row>
    <row r="23" spans="1:14" x14ac:dyDescent="0.25">
      <c r="A23">
        <v>14</v>
      </c>
      <c r="B23">
        <v>8.3706857296165602E-2</v>
      </c>
      <c r="D23" s="69">
        <f t="shared" si="0"/>
        <v>1745.0898673018596</v>
      </c>
      <c r="E23">
        <v>8.9150122127093306E-2</v>
      </c>
      <c r="G23" s="69">
        <f t="shared" si="2"/>
        <v>927.66629033629204</v>
      </c>
      <c r="H23" s="71">
        <v>309.97567644012503</v>
      </c>
      <c r="I23">
        <v>6.2249656538390201E-2</v>
      </c>
      <c r="K23" s="69">
        <f t="shared" si="1"/>
        <v>1527.1649921219437</v>
      </c>
      <c r="L23" s="45">
        <v>0.133563599356742</v>
      </c>
      <c r="N23" s="64">
        <f t="shared" si="3"/>
        <v>4610.3804972481494</v>
      </c>
    </row>
    <row r="24" spans="1:14" x14ac:dyDescent="0.25">
      <c r="A24">
        <v>15</v>
      </c>
      <c r="B24">
        <v>3.88792234829929E-2</v>
      </c>
      <c r="D24" s="69">
        <f t="shared" si="0"/>
        <v>626.66798989939355</v>
      </c>
      <c r="E24">
        <v>2.48947602135773E-2</v>
      </c>
      <c r="G24" s="69">
        <f t="shared" si="2"/>
        <v>61.108594130320768</v>
      </c>
      <c r="H24" s="71">
        <v>3778.9056928800001</v>
      </c>
      <c r="I24">
        <v>0.16836500024117501</v>
      </c>
      <c r="K24" s="69">
        <f t="shared" si="1"/>
        <v>5462.8649548548674</v>
      </c>
      <c r="L24" s="45">
        <v>0.284984698085607</v>
      </c>
      <c r="N24" s="64">
        <f t="shared" si="3"/>
        <v>10226.420476285906</v>
      </c>
    </row>
    <row r="25" spans="1:14" x14ac:dyDescent="0.25">
      <c r="A25">
        <v>16</v>
      </c>
      <c r="B25">
        <v>4.6438447849956398E-2</v>
      </c>
      <c r="D25" s="69">
        <f t="shared" si="0"/>
        <v>815.26598602475315</v>
      </c>
      <c r="E25">
        <v>7.9459366094807998E-2</v>
      </c>
      <c r="G25" s="69">
        <f t="shared" si="2"/>
        <v>796.97526359934886</v>
      </c>
      <c r="H25" s="71">
        <v>3553.59545675559</v>
      </c>
      <c r="I25">
        <v>0.132070607061711</v>
      </c>
      <c r="K25" s="69">
        <f t="shared" si="1"/>
        <v>4116.746317347387</v>
      </c>
      <c r="L25" s="45">
        <v>0.13401973874553899</v>
      </c>
      <c r="N25" s="64">
        <f t="shared" si="3"/>
        <v>4627.2981993715812</v>
      </c>
    </row>
    <row r="26" spans="1:14" x14ac:dyDescent="0.25">
      <c r="A26">
        <v>17</v>
      </c>
      <c r="B26">
        <v>3.3005834416881499E-2</v>
      </c>
      <c r="D26" s="69">
        <f t="shared" si="0"/>
        <v>480.13054709318556</v>
      </c>
      <c r="E26">
        <v>0.160072247340387</v>
      </c>
      <c r="G26" s="69">
        <f t="shared" si="2"/>
        <v>1884.1329820589574</v>
      </c>
      <c r="H26" s="71">
        <v>2493.5285465862798</v>
      </c>
      <c r="I26">
        <v>0.14953866904150401</v>
      </c>
      <c r="K26" s="69">
        <f t="shared" si="1"/>
        <v>4764.6172894797946</v>
      </c>
      <c r="L26" s="45">
        <v>0.12882807596473903</v>
      </c>
      <c r="N26" s="64">
        <f t="shared" si="3"/>
        <v>4434.7452065626803</v>
      </c>
    </row>
    <row r="27" spans="1:14" x14ac:dyDescent="0.25">
      <c r="A27">
        <v>18</v>
      </c>
      <c r="B27">
        <v>3.71493760346914E-2</v>
      </c>
      <c r="D27" s="69">
        <f t="shared" si="0"/>
        <v>583.5093605857777</v>
      </c>
      <c r="E27">
        <v>0.12278720776686899</v>
      </c>
      <c r="G27" s="69">
        <f t="shared" si="2"/>
        <v>1381.3012022105593</v>
      </c>
      <c r="H27" s="71">
        <v>5135.4977100796204</v>
      </c>
      <c r="I27">
        <v>0.12749933859344501</v>
      </c>
      <c r="K27" s="69">
        <f t="shared" si="1"/>
        <v>3947.2030589229739</v>
      </c>
      <c r="L27" s="45">
        <v>0.15978191812045101</v>
      </c>
      <c r="N27" s="64">
        <f t="shared" si="3"/>
        <v>5582.7887520832264</v>
      </c>
    </row>
    <row r="28" spans="1:14" x14ac:dyDescent="0.25">
      <c r="A28">
        <v>19</v>
      </c>
      <c r="B28">
        <v>5.9184596253139904E-2</v>
      </c>
      <c r="D28" s="69">
        <f t="shared" si="0"/>
        <v>1133.274544900549</v>
      </c>
      <c r="E28">
        <v>0.18669512177577099</v>
      </c>
      <c r="G28" s="69">
        <f t="shared" si="2"/>
        <v>2243.1731625213824</v>
      </c>
      <c r="H28" s="71">
        <v>6285.4963930331596</v>
      </c>
      <c r="I28">
        <v>0.11083657514702899</v>
      </c>
      <c r="K28" s="69">
        <f t="shared" si="1"/>
        <v>3329.199712877496</v>
      </c>
      <c r="L28" s="45">
        <v>0.10757184893562401</v>
      </c>
      <c r="N28" s="64">
        <f t="shared" si="3"/>
        <v>3646.3754100076603</v>
      </c>
    </row>
    <row r="29" spans="1:14" x14ac:dyDescent="0.25">
      <c r="A29">
        <v>20</v>
      </c>
      <c r="B29">
        <v>5.81253544483325E-2</v>
      </c>
      <c r="D29" s="69">
        <f t="shared" si="0"/>
        <v>1106.8471137117149</v>
      </c>
      <c r="E29">
        <v>0.134518581234635</v>
      </c>
      <c r="G29" s="69">
        <f t="shared" si="2"/>
        <v>1539.5123096235391</v>
      </c>
      <c r="H29" s="71">
        <v>1955.57420802976</v>
      </c>
      <c r="I29">
        <v>7.67616296100187E-2</v>
      </c>
      <c r="K29" s="69">
        <f t="shared" si="1"/>
        <v>2065.3979175804948</v>
      </c>
      <c r="L29" s="45">
        <v>0.107128402809599</v>
      </c>
      <c r="N29" s="64">
        <f t="shared" si="3"/>
        <v>3629.9284868693917</v>
      </c>
    </row>
    <row r="30" spans="1:14" x14ac:dyDescent="0.25">
      <c r="A30">
        <v>21</v>
      </c>
      <c r="B30">
        <v>4.0322302342864706E-2</v>
      </c>
      <c r="D30" s="69">
        <f t="shared" si="0"/>
        <v>662.67191940466603</v>
      </c>
      <c r="E30">
        <v>0.14171996042632501</v>
      </c>
      <c r="G30" s="69">
        <f t="shared" si="2"/>
        <v>1636.6312173071615</v>
      </c>
      <c r="H30" s="71">
        <v>3573.30251535143</v>
      </c>
      <c r="I30">
        <v>0.109192386334554</v>
      </c>
      <c r="K30" s="69">
        <f t="shared" si="1"/>
        <v>3268.2185802515842</v>
      </c>
      <c r="L30" s="45">
        <v>7.72936977017354E-2</v>
      </c>
      <c r="N30" s="64">
        <f t="shared" si="3"/>
        <v>2523.3924885499991</v>
      </c>
    </row>
    <row r="31" spans="1:14" x14ac:dyDescent="0.25">
      <c r="A31">
        <v>22</v>
      </c>
      <c r="B31">
        <v>3.26436220139193E-2</v>
      </c>
      <c r="D31" s="69">
        <f t="shared" si="0"/>
        <v>471.093570539219</v>
      </c>
      <c r="E31">
        <v>0.185004436778099</v>
      </c>
      <c r="G31" s="69">
        <f t="shared" si="2"/>
        <v>2220.3723245373935</v>
      </c>
      <c r="H31" s="71">
        <v>7944.4597166393596</v>
      </c>
      <c r="I31">
        <v>0.106239972363703</v>
      </c>
      <c r="K31" s="69">
        <f t="shared" si="1"/>
        <v>3158.716832911482</v>
      </c>
      <c r="L31" s="45">
        <v>0.18379780318817199</v>
      </c>
      <c r="N31" s="64">
        <f t="shared" si="3"/>
        <v>6473.511193041094</v>
      </c>
    </row>
    <row r="32" spans="1:14" x14ac:dyDescent="0.25">
      <c r="A32">
        <v>23</v>
      </c>
      <c r="B32">
        <v>0.108044185177991</v>
      </c>
      <c r="D32" s="69">
        <f t="shared" si="0"/>
        <v>2352.2912211362454</v>
      </c>
      <c r="E32">
        <v>0.104808474298381</v>
      </c>
      <c r="G32" s="69">
        <f t="shared" si="2"/>
        <v>1138.8372366955348</v>
      </c>
      <c r="H32" s="71">
        <v>4704.4640322069399</v>
      </c>
      <c r="I32">
        <v>0.116115099859133</v>
      </c>
      <c r="K32" s="69">
        <f t="shared" si="1"/>
        <v>3524.9743180175374</v>
      </c>
      <c r="L32" s="45">
        <v>0.162847316398605</v>
      </c>
      <c r="N32" s="64">
        <f t="shared" si="3"/>
        <v>5696.4809615989707</v>
      </c>
    </row>
    <row r="33" spans="1:14" x14ac:dyDescent="0.25">
      <c r="A33">
        <v>24</v>
      </c>
      <c r="B33">
        <v>5.3828517146377798E-2</v>
      </c>
      <c r="D33" s="69">
        <f t="shared" si="0"/>
        <v>999.64366723551552</v>
      </c>
      <c r="E33">
        <v>3.00564113038513E-2</v>
      </c>
      <c r="G33" s="69">
        <f t="shared" si="2"/>
        <v>130.71941483392362</v>
      </c>
      <c r="H33" s="71">
        <v>1876.41984788432</v>
      </c>
      <c r="I33">
        <v>0.20522853330638</v>
      </c>
      <c r="K33" s="69">
        <f t="shared" si="1"/>
        <v>6830.0923571171816</v>
      </c>
      <c r="L33" s="45">
        <v>0.15249940260421702</v>
      </c>
      <c r="N33" s="64">
        <f t="shared" si="3"/>
        <v>5312.6883590041452</v>
      </c>
    </row>
    <row r="34" spans="1:14" x14ac:dyDescent="0.25">
      <c r="A34">
        <v>25</v>
      </c>
      <c r="B34">
        <v>5.4684582343228497E-2</v>
      </c>
      <c r="D34" s="69">
        <f t="shared" si="0"/>
        <v>1021.0019670875885</v>
      </c>
      <c r="E34">
        <v>0.12988687078538699</v>
      </c>
      <c r="G34" s="69">
        <f t="shared" si="2"/>
        <v>1477.0483499341419</v>
      </c>
      <c r="H34" s="71">
        <v>3687.21734911156</v>
      </c>
      <c r="I34">
        <v>9.2161982860128611E-2</v>
      </c>
      <c r="K34" s="69">
        <f t="shared" si="1"/>
        <v>2636.5798748504567</v>
      </c>
      <c r="L34" s="45">
        <v>0.191654752791766</v>
      </c>
      <c r="N34" s="64">
        <f t="shared" si="3"/>
        <v>6764.9167069191772</v>
      </c>
    </row>
    <row r="35" spans="1:14" x14ac:dyDescent="0.25">
      <c r="A35">
        <v>26</v>
      </c>
      <c r="B35">
        <v>5.4953907016177E-2</v>
      </c>
      <c r="D35" s="69">
        <f t="shared" si="0"/>
        <v>1027.7214519393931</v>
      </c>
      <c r="E35">
        <v>0.128933865122733</v>
      </c>
      <c r="G35" s="69">
        <f t="shared" si="2"/>
        <v>1464.1959689513344</v>
      </c>
      <c r="H35" s="71">
        <v>4382.9991893695897</v>
      </c>
      <c r="I35">
        <v>0.13628564232055901</v>
      </c>
      <c r="K35" s="69">
        <f t="shared" si="1"/>
        <v>4273.0772826188177</v>
      </c>
      <c r="L35" s="45">
        <v>0.13720520771505301</v>
      </c>
      <c r="N35" s="64">
        <f t="shared" si="3"/>
        <v>4745.4436971585737</v>
      </c>
    </row>
    <row r="36" spans="1:14" x14ac:dyDescent="0.25">
      <c r="A36">
        <v>27</v>
      </c>
      <c r="B36">
        <v>5.0121184412534402E-2</v>
      </c>
      <c r="D36" s="69">
        <f t="shared" si="0"/>
        <v>907.14799696165142</v>
      </c>
      <c r="E36">
        <v>9.5460542226433298E-2</v>
      </c>
      <c r="G36" s="69">
        <f t="shared" si="2"/>
        <v>1012.7695866298526</v>
      </c>
      <c r="H36" s="71">
        <v>4664.0948827712</v>
      </c>
      <c r="I36">
        <v>0.15896979422982802</v>
      </c>
      <c r="K36" s="69">
        <f t="shared" si="1"/>
        <v>5114.407223310468</v>
      </c>
      <c r="L36" s="45">
        <v>0.11030604632054901</v>
      </c>
      <c r="N36" s="64">
        <f t="shared" si="3"/>
        <v>3747.7837471101047</v>
      </c>
    </row>
    <row r="37" spans="1:14" x14ac:dyDescent="0.25">
      <c r="A37">
        <v>28</v>
      </c>
      <c r="B37">
        <v>9.4114433375809797E-2</v>
      </c>
      <c r="D37" s="69">
        <f t="shared" si="0"/>
        <v>2004.7524858267793</v>
      </c>
      <c r="E37">
        <v>0.118719907469184</v>
      </c>
      <c r="G37" s="69">
        <f t="shared" si="2"/>
        <v>1326.4489646574718</v>
      </c>
      <c r="H37" s="71">
        <v>7051.1450147482001</v>
      </c>
      <c r="I37">
        <v>0.15573802402095399</v>
      </c>
      <c r="K37" s="69">
        <f t="shared" si="1"/>
        <v>4994.5444641014719</v>
      </c>
      <c r="L37" s="45">
        <v>0.21078648161863403</v>
      </c>
      <c r="N37" s="64">
        <f t="shared" si="3"/>
        <v>7474.4912302964676</v>
      </c>
    </row>
    <row r="38" spans="1:14" x14ac:dyDescent="0.25">
      <c r="A38">
        <v>29</v>
      </c>
      <c r="B38">
        <v>5.1542278448532299E-2</v>
      </c>
      <c r="D38" s="69">
        <f t="shared" si="0"/>
        <v>942.60341864039185</v>
      </c>
      <c r="E38">
        <v>0.19787209946766399</v>
      </c>
      <c r="G38" s="69">
        <f t="shared" si="2"/>
        <v>2393.9076032092808</v>
      </c>
      <c r="H38" s="71">
        <v>1353.4768698832399</v>
      </c>
      <c r="I38">
        <v>0.10583372194189999</v>
      </c>
      <c r="K38" s="69">
        <f t="shared" si="1"/>
        <v>3143.6494570338846</v>
      </c>
      <c r="L38" s="45">
        <v>0.211414188592286</v>
      </c>
      <c r="N38" s="64">
        <f t="shared" si="3"/>
        <v>7497.7721831408444</v>
      </c>
    </row>
    <row r="39" spans="1:14" x14ac:dyDescent="0.25">
      <c r="A39">
        <v>30</v>
      </c>
      <c r="B39">
        <v>3.0124829518134701E-2</v>
      </c>
      <c r="D39" s="69">
        <f t="shared" si="0"/>
        <v>408.25124779554454</v>
      </c>
      <c r="E39">
        <v>0.111939452078809</v>
      </c>
      <c r="G39" s="69">
        <f t="shared" si="2"/>
        <v>1235.0067001158916</v>
      </c>
      <c r="H39" s="71">
        <v>3445.3473505575098</v>
      </c>
      <c r="I39">
        <v>0.14695109372860601</v>
      </c>
      <c r="K39" s="69">
        <f t="shared" si="1"/>
        <v>4668.6470017986367</v>
      </c>
      <c r="L39" s="45">
        <v>9.6139644444986697E-2</v>
      </c>
      <c r="N39" s="64">
        <f t="shared" si="3"/>
        <v>3222.3676725990354</v>
      </c>
    </row>
    <row r="40" spans="1:14" x14ac:dyDescent="0.25">
      <c r="A40">
        <v>31</v>
      </c>
      <c r="B40">
        <v>6.6100477548392711E-2</v>
      </c>
      <c r="D40" s="69">
        <f t="shared" si="0"/>
        <v>1305.8215272901555</v>
      </c>
      <c r="E40">
        <v>0.27732220320662199</v>
      </c>
      <c r="G40" s="69">
        <f t="shared" si="2"/>
        <v>3465.3839253257511</v>
      </c>
      <c r="H40" s="71">
        <v>2447.6005725178202</v>
      </c>
      <c r="I40">
        <v>8.9633221401387006E-2</v>
      </c>
      <c r="K40" s="69">
        <f t="shared" si="1"/>
        <v>2542.790927544163</v>
      </c>
      <c r="L40" s="45">
        <v>0.14462819806687499</v>
      </c>
      <c r="N40" s="64">
        <f t="shared" si="3"/>
        <v>5020.7541455029614</v>
      </c>
    </row>
    <row r="41" spans="1:14" x14ac:dyDescent="0.25">
      <c r="A41">
        <v>32</v>
      </c>
      <c r="B41">
        <v>8.1727060572015606E-2</v>
      </c>
      <c r="D41" s="69">
        <f t="shared" si="0"/>
        <v>1695.6951573707629</v>
      </c>
      <c r="E41">
        <v>6.9420418514759996E-2</v>
      </c>
      <c r="G41" s="69">
        <f t="shared" si="2"/>
        <v>661.58847208134773</v>
      </c>
      <c r="H41" s="71">
        <v>655.17419978326905</v>
      </c>
      <c r="I41">
        <v>7.6160958855452002E-2</v>
      </c>
      <c r="K41" s="69">
        <f t="shared" si="1"/>
        <v>2043.1197080033357</v>
      </c>
      <c r="L41" s="45">
        <v>0.128431737733116</v>
      </c>
      <c r="N41" s="64">
        <f t="shared" si="3"/>
        <v>4420.0454627838981</v>
      </c>
    </row>
    <row r="42" spans="1:14" x14ac:dyDescent="0.25">
      <c r="A42">
        <v>33</v>
      </c>
      <c r="B42">
        <v>4.7714556235428099E-2</v>
      </c>
      <c r="D42" s="69">
        <f t="shared" si="0"/>
        <v>847.10410494480402</v>
      </c>
      <c r="E42">
        <v>0.12264859570850099</v>
      </c>
      <c r="G42" s="69">
        <f t="shared" si="2"/>
        <v>1379.4318586664763</v>
      </c>
      <c r="H42" s="71">
        <v>1822.0361619591399</v>
      </c>
      <c r="I42">
        <v>8.057817789515509E-2</v>
      </c>
      <c r="K42" s="69">
        <f t="shared" si="1"/>
        <v>2206.9494446212111</v>
      </c>
      <c r="L42" s="45">
        <v>0.141951904902402</v>
      </c>
      <c r="N42" s="64">
        <f t="shared" si="3"/>
        <v>4921.4934114739553</v>
      </c>
    </row>
    <row r="43" spans="1:14" x14ac:dyDescent="0.25">
      <c r="A43">
        <v>34</v>
      </c>
      <c r="B43">
        <v>6.7652146753898412E-2</v>
      </c>
      <c r="D43" s="69">
        <f t="shared" si="0"/>
        <v>1344.5347190941654</v>
      </c>
      <c r="E43">
        <v>0.120915495805739</v>
      </c>
      <c r="G43" s="69">
        <f t="shared" si="2"/>
        <v>1356.0590067470741</v>
      </c>
      <c r="H43" s="71">
        <v>1481.4553372320199</v>
      </c>
      <c r="I43">
        <v>0.14969939434846799</v>
      </c>
      <c r="K43" s="69">
        <f t="shared" si="1"/>
        <v>4770.5784121841625</v>
      </c>
      <c r="L43" s="45">
        <v>0.20671230257349102</v>
      </c>
      <c r="N43" s="64">
        <f t="shared" si="3"/>
        <v>7323.3844651801255</v>
      </c>
    </row>
    <row r="44" spans="1:14" x14ac:dyDescent="0.25">
      <c r="A44">
        <v>35</v>
      </c>
      <c r="B44">
        <v>3.7429802285946896E-2</v>
      </c>
      <c r="D44" s="69">
        <f t="shared" si="0"/>
        <v>590.50582298460176</v>
      </c>
      <c r="E44">
        <v>5.8856937971104001E-2</v>
      </c>
      <c r="G44" s="69">
        <f t="shared" si="2"/>
        <v>519.12774831875004</v>
      </c>
      <c r="H44" s="71">
        <v>2331.6251308664901</v>
      </c>
      <c r="I44">
        <v>7.3369685959281894E-2</v>
      </c>
      <c r="K44" s="69">
        <f t="shared" si="1"/>
        <v>1939.5945037293582</v>
      </c>
      <c r="L44" s="45">
        <v>0.14916720417673099</v>
      </c>
      <c r="N44" s="64">
        <f t="shared" si="3"/>
        <v>5189.1008289707161</v>
      </c>
    </row>
    <row r="45" spans="1:14" x14ac:dyDescent="0.25">
      <c r="A45">
        <v>36</v>
      </c>
      <c r="B45">
        <v>4.8635599076681107E-2</v>
      </c>
      <c r="D45" s="69">
        <f t="shared" si="0"/>
        <v>870.08355703847212</v>
      </c>
      <c r="E45">
        <v>6.5424595165162094E-2</v>
      </c>
      <c r="G45" s="69">
        <f t="shared" si="2"/>
        <v>607.70018364661655</v>
      </c>
      <c r="H45" s="71">
        <v>4603.7320489949698</v>
      </c>
      <c r="I45">
        <v>0.10499017731684</v>
      </c>
      <c r="K45" s="69">
        <f t="shared" si="1"/>
        <v>3112.3633259847229</v>
      </c>
      <c r="L45" s="45">
        <v>0.11683868714587901</v>
      </c>
      <c r="N45" s="64">
        <f t="shared" si="3"/>
        <v>3990.0721227177901</v>
      </c>
    </row>
    <row r="46" spans="1:14" x14ac:dyDescent="0.25">
      <c r="A46">
        <v>37</v>
      </c>
      <c r="B46">
        <v>5.61479397113459E-2</v>
      </c>
      <c r="D46" s="69">
        <f t="shared" si="0"/>
        <v>1057.5118328945066</v>
      </c>
      <c r="E46">
        <v>0.23489528492433001</v>
      </c>
      <c r="G46" s="69">
        <f t="shared" si="2"/>
        <v>2893.2079781525645</v>
      </c>
      <c r="H46" s="71">
        <v>1079.92241603763</v>
      </c>
      <c r="I46">
        <v>6.7401147295536798E-2</v>
      </c>
      <c r="K46" s="69">
        <f t="shared" si="1"/>
        <v>1718.2280492959162</v>
      </c>
      <c r="L46" s="45">
        <v>0.14278641049280402</v>
      </c>
      <c r="N46" s="64">
        <f t="shared" si="3"/>
        <v>4952.4442947905536</v>
      </c>
    </row>
    <row r="47" spans="1:14" x14ac:dyDescent="0.25">
      <c r="A47">
        <v>38</v>
      </c>
      <c r="B47">
        <v>9.087347952769681E-2</v>
      </c>
      <c r="D47" s="69">
        <f t="shared" si="0"/>
        <v>1923.892681749498</v>
      </c>
      <c r="E47">
        <v>4.5710285174701298E-2</v>
      </c>
      <c r="G47" s="69">
        <f t="shared" si="2"/>
        <v>341.82996614449445</v>
      </c>
      <c r="H47" s="71">
        <v>2768.9501612634099</v>
      </c>
      <c r="I47">
        <v>7.37325901042577E-2</v>
      </c>
      <c r="K47" s="69">
        <f t="shared" si="1"/>
        <v>1953.0542144556161</v>
      </c>
      <c r="L47" s="45">
        <v>0.21327390365465002</v>
      </c>
      <c r="N47" s="64">
        <f t="shared" si="3"/>
        <v>7566.7469444358767</v>
      </c>
    </row>
    <row r="48" spans="1:14" x14ac:dyDescent="0.25">
      <c r="A48">
        <v>39</v>
      </c>
      <c r="B48">
        <v>6.3035632933147609E-2</v>
      </c>
      <c r="D48" s="69">
        <f t="shared" si="0"/>
        <v>1229.3555401980152</v>
      </c>
      <c r="E48">
        <v>9.6789145535866705E-2</v>
      </c>
      <c r="G48" s="69">
        <f t="shared" si="2"/>
        <v>1030.6873352613807</v>
      </c>
      <c r="H48" s="71">
        <v>978.49917657482797</v>
      </c>
      <c r="I48">
        <v>8.51766627432477E-2</v>
      </c>
      <c r="K48" s="69">
        <f t="shared" si="1"/>
        <v>2377.5021282741695</v>
      </c>
      <c r="L48" s="45">
        <v>0.148991231192073</v>
      </c>
      <c r="N48" s="64">
        <f t="shared" si="3"/>
        <v>5182.5741868754858</v>
      </c>
    </row>
    <row r="49" spans="1:14" x14ac:dyDescent="0.25">
      <c r="A49">
        <v>40</v>
      </c>
      <c r="B49">
        <v>3.5058050191218298E-2</v>
      </c>
      <c r="D49" s="69">
        <f t="shared" si="0"/>
        <v>531.33206776087366</v>
      </c>
      <c r="E49">
        <v>0.148202670413739</v>
      </c>
      <c r="G49" s="69">
        <f t="shared" si="2"/>
        <v>1724.0580415374245</v>
      </c>
      <c r="H49" s="71">
        <v>4678.3032560004604</v>
      </c>
      <c r="I49">
        <v>6.0910747922629495E-2</v>
      </c>
      <c r="K49" s="69">
        <f t="shared" si="1"/>
        <v>1477.5063621323782</v>
      </c>
      <c r="L49" s="45">
        <v>0.137284637672655</v>
      </c>
      <c r="N49" s="64">
        <f t="shared" si="3"/>
        <v>4748.3896658589101</v>
      </c>
    </row>
    <row r="50" spans="1:14" x14ac:dyDescent="0.25">
      <c r="A50">
        <v>41</v>
      </c>
      <c r="B50">
        <v>5.3077015110576498E-2</v>
      </c>
      <c r="D50" s="69">
        <f t="shared" si="0"/>
        <v>980.89415390506417</v>
      </c>
      <c r="E50">
        <v>6.7383407982522694E-2</v>
      </c>
      <c r="G50" s="69">
        <f t="shared" si="2"/>
        <v>634.11703465735968</v>
      </c>
      <c r="H50" s="71">
        <v>2784.3554039938199</v>
      </c>
      <c r="I50">
        <v>0.12973300842034299</v>
      </c>
      <c r="K50" s="69">
        <f t="shared" si="1"/>
        <v>4030.0473861213345</v>
      </c>
      <c r="L50" s="45">
        <v>9.4923016786484293E-2</v>
      </c>
      <c r="N50" s="64">
        <f t="shared" si="3"/>
        <v>3177.2443071822568</v>
      </c>
    </row>
    <row r="51" spans="1:14" x14ac:dyDescent="0.25">
      <c r="A51">
        <v>42</v>
      </c>
      <c r="B51">
        <v>7.5741894032488211E-2</v>
      </c>
      <c r="D51" s="69">
        <f t="shared" si="0"/>
        <v>1546.3689353889633</v>
      </c>
      <c r="E51">
        <v>7.4940440509674702E-2</v>
      </c>
      <c r="G51" s="69">
        <f t="shared" si="2"/>
        <v>736.03233793892059</v>
      </c>
      <c r="H51" s="71">
        <v>6232.52454125238</v>
      </c>
      <c r="I51">
        <v>0.10114870194845201</v>
      </c>
      <c r="K51" s="69">
        <f t="shared" si="1"/>
        <v>2969.8872811768188</v>
      </c>
      <c r="L51" s="45">
        <v>0.12556347077091201</v>
      </c>
      <c r="N51" s="64">
        <f t="shared" si="3"/>
        <v>4313.6646343160346</v>
      </c>
    </row>
    <row r="52" spans="1:14" x14ac:dyDescent="0.25">
      <c r="A52">
        <v>43</v>
      </c>
      <c r="B52">
        <v>5.2320760163196395E-2</v>
      </c>
      <c r="D52" s="69">
        <f t="shared" si="0"/>
        <v>962.02605835559064</v>
      </c>
      <c r="E52">
        <v>0.129108958906691</v>
      </c>
      <c r="G52" s="69">
        <f t="shared" si="2"/>
        <v>1466.5573106592969</v>
      </c>
      <c r="H52" s="71">
        <v>5168.5839365230304</v>
      </c>
      <c r="I52">
        <v>0.162496961897654</v>
      </c>
      <c r="K52" s="69">
        <f t="shared" si="1"/>
        <v>5245.2259454143777</v>
      </c>
      <c r="L52" s="45">
        <v>0.14652797880778801</v>
      </c>
      <c r="N52" s="64">
        <f t="shared" si="3"/>
        <v>5091.2148982113931</v>
      </c>
    </row>
    <row r="53" spans="1:14" x14ac:dyDescent="0.25">
      <c r="A53">
        <v>44</v>
      </c>
      <c r="B53">
        <v>4.52494665131613E-2</v>
      </c>
      <c r="D53" s="69">
        <f t="shared" si="0"/>
        <v>785.60163335253799</v>
      </c>
      <c r="E53">
        <v>0.299025583990499</v>
      </c>
      <c r="G53" s="69">
        <f t="shared" si="2"/>
        <v>3758.0790575587748</v>
      </c>
      <c r="H53" s="71">
        <v>4892.2618779681898</v>
      </c>
      <c r="I53">
        <v>0.12613791091983201</v>
      </c>
      <c r="K53" s="69">
        <f t="shared" si="1"/>
        <v>3896.7092221474954</v>
      </c>
      <c r="L53" s="45">
        <v>0.12043570353617701</v>
      </c>
      <c r="N53" s="64">
        <f t="shared" si="3"/>
        <v>4123.4814561775838</v>
      </c>
    </row>
    <row r="54" spans="1:14" x14ac:dyDescent="0.25">
      <c r="A54">
        <v>45</v>
      </c>
      <c r="B54">
        <v>6.4945460000909602E-2</v>
      </c>
      <c r="D54" s="69">
        <f t="shared" si="0"/>
        <v>1277.0045502604812</v>
      </c>
      <c r="E54">
        <v>3.7727012964265998E-2</v>
      </c>
      <c r="G54" s="69">
        <f t="shared" si="2"/>
        <v>234.16632891883935</v>
      </c>
      <c r="H54" s="71">
        <v>6108.0362455350596</v>
      </c>
      <c r="I54">
        <v>0.18158827412105</v>
      </c>
      <c r="K54" s="69">
        <f t="shared" si="1"/>
        <v>5953.3014619635487</v>
      </c>
      <c r="L54" s="45">
        <v>0.150922771972337</v>
      </c>
      <c r="N54" s="64">
        <f t="shared" si="3"/>
        <v>5254.2128840858932</v>
      </c>
    </row>
    <row r="55" spans="1:14" x14ac:dyDescent="0.25">
      <c r="A55">
        <v>46</v>
      </c>
      <c r="B55">
        <v>3.99943154170831E-2</v>
      </c>
      <c r="D55" s="69">
        <f t="shared" si="0"/>
        <v>654.48884744452323</v>
      </c>
      <c r="E55">
        <v>0.17999216596373299</v>
      </c>
      <c r="G55" s="69">
        <f t="shared" si="2"/>
        <v>2152.7760692162665</v>
      </c>
      <c r="H55" s="71">
        <v>7294.1548778742499</v>
      </c>
      <c r="I55">
        <v>0.122051464336751</v>
      </c>
      <c r="K55" s="69">
        <f t="shared" si="1"/>
        <v>3745.1474677061351</v>
      </c>
      <c r="L55" s="45">
        <v>0.149975604407348</v>
      </c>
      <c r="N55" s="64">
        <f t="shared" si="3"/>
        <v>5219.0834935552466</v>
      </c>
    </row>
    <row r="56" spans="1:14" x14ac:dyDescent="0.25">
      <c r="A56">
        <v>47</v>
      </c>
      <c r="B56">
        <v>5.4246516788453596E-2</v>
      </c>
      <c r="D56" s="69">
        <f t="shared" si="0"/>
        <v>1010.0725010747577</v>
      </c>
      <c r="E56">
        <v>0.134313878463203</v>
      </c>
      <c r="G56" s="69">
        <f t="shared" si="2"/>
        <v>1536.751656555273</v>
      </c>
      <c r="H56" s="71">
        <v>522.04395594426796</v>
      </c>
      <c r="I56">
        <v>6.6444390702824901E-2</v>
      </c>
      <c r="K56" s="69">
        <f t="shared" si="1"/>
        <v>1682.7430124022183</v>
      </c>
      <c r="L56" s="45">
        <v>8.5575152312072508E-2</v>
      </c>
      <c r="N56" s="64">
        <f t="shared" si="3"/>
        <v>2830.5424205387953</v>
      </c>
    </row>
    <row r="57" spans="1:14" x14ac:dyDescent="0.25">
      <c r="A57">
        <v>48</v>
      </c>
      <c r="B57">
        <v>4.1129826248378201E-2</v>
      </c>
      <c r="D57" s="69">
        <f t="shared" si="0"/>
        <v>682.81914390943973</v>
      </c>
      <c r="E57">
        <v>0.12836294291498099</v>
      </c>
      <c r="G57" s="69">
        <f t="shared" si="2"/>
        <v>1456.496424223405</v>
      </c>
      <c r="H57" s="71">
        <v>2754.7390687288198</v>
      </c>
      <c r="I57">
        <v>9.6178555591749607E-2</v>
      </c>
      <c r="K57" s="69">
        <f t="shared" si="1"/>
        <v>2785.5500859297431</v>
      </c>
      <c r="L57" s="45">
        <v>6.1696439422910102E-2</v>
      </c>
      <c r="N57" s="64">
        <f t="shared" si="3"/>
        <v>1944.9075429737677</v>
      </c>
    </row>
    <row r="58" spans="1:14" x14ac:dyDescent="0.25">
      <c r="A58">
        <v>49</v>
      </c>
      <c r="B58">
        <v>6.5790239744808299E-2</v>
      </c>
      <c r="D58" s="69">
        <f t="shared" si="0"/>
        <v>1298.0812850062957</v>
      </c>
      <c r="E58">
        <v>0.11958212250222899</v>
      </c>
      <c r="G58" s="69">
        <f t="shared" si="2"/>
        <v>1338.0769292415835</v>
      </c>
      <c r="H58" s="71">
        <v>2555.4620200412101</v>
      </c>
      <c r="I58">
        <v>0.11204475938398101</v>
      </c>
      <c r="K58" s="69">
        <f t="shared" si="1"/>
        <v>3374.0099211887918</v>
      </c>
      <c r="L58" s="45">
        <v>5.5156992524394495E-2</v>
      </c>
      <c r="N58" s="64">
        <f t="shared" si="3"/>
        <v>1702.3667376886376</v>
      </c>
    </row>
    <row r="59" spans="1:14" x14ac:dyDescent="0.25">
      <c r="A59">
        <v>50</v>
      </c>
      <c r="B59">
        <v>6.9598049836393505E-2</v>
      </c>
      <c r="D59" s="69">
        <f t="shared" si="0"/>
        <v>1393.0838035235984</v>
      </c>
      <c r="E59">
        <v>0.25787633018857198</v>
      </c>
      <c r="G59" s="69">
        <f t="shared" si="2"/>
        <v>3203.1338901315562</v>
      </c>
      <c r="H59" s="71">
        <v>728.21536898878003</v>
      </c>
      <c r="I59">
        <v>0.138152574256871</v>
      </c>
      <c r="K59" s="69">
        <f t="shared" si="1"/>
        <v>4342.3197097342418</v>
      </c>
      <c r="L59" s="45">
        <v>0.14549697080451901</v>
      </c>
      <c r="N59" s="64">
        <f t="shared" si="3"/>
        <v>5052.9759591621223</v>
      </c>
    </row>
    <row r="60" spans="1:14" x14ac:dyDescent="0.25">
      <c r="A60">
        <v>51</v>
      </c>
      <c r="B60">
        <v>7.6553956994644803E-2</v>
      </c>
      <c r="D60" s="69">
        <f t="shared" si="0"/>
        <v>1566.6294065637167</v>
      </c>
      <c r="E60">
        <v>0.195209197989549</v>
      </c>
      <c r="G60" s="69">
        <f t="shared" si="2"/>
        <v>2357.9953041982708</v>
      </c>
      <c r="H60" s="71">
        <v>4640.0062611476897</v>
      </c>
      <c r="I60">
        <v>0.191020358259433</v>
      </c>
      <c r="K60" s="69">
        <f t="shared" si="1"/>
        <v>6303.1269621843403</v>
      </c>
      <c r="L60" s="45">
        <v>0.13625523746334101</v>
      </c>
      <c r="N60" s="64">
        <f t="shared" si="3"/>
        <v>4710.2103580975199</v>
      </c>
    </row>
    <row r="61" spans="1:14" x14ac:dyDescent="0.25">
      <c r="A61">
        <v>52</v>
      </c>
      <c r="B61">
        <v>5.7441058951409898E-2</v>
      </c>
      <c r="D61" s="69">
        <f t="shared" si="0"/>
        <v>1089.7743621684172</v>
      </c>
      <c r="E61">
        <v>0.15700342652823401</v>
      </c>
      <c r="G61" s="69">
        <f t="shared" si="2"/>
        <v>1842.7463924599831</v>
      </c>
      <c r="H61" s="71">
        <v>4745.3228659958704</v>
      </c>
      <c r="I61">
        <v>9.50408403955985E-2</v>
      </c>
      <c r="K61" s="69">
        <f t="shared" si="1"/>
        <v>2743.353495890568</v>
      </c>
      <c r="L61" s="45">
        <v>0.11926220228378599</v>
      </c>
      <c r="N61" s="64">
        <f t="shared" si="3"/>
        <v>4079.9576011520717</v>
      </c>
    </row>
    <row r="62" spans="1:14" x14ac:dyDescent="0.25">
      <c r="A62">
        <v>53</v>
      </c>
      <c r="B62">
        <v>5.8529504286106898E-2</v>
      </c>
      <c r="D62" s="69">
        <f t="shared" si="0"/>
        <v>1116.9304034565937</v>
      </c>
      <c r="E62">
        <v>0.36020138645510502</v>
      </c>
      <c r="G62" s="69">
        <f t="shared" si="2"/>
        <v>4583.1053412583706</v>
      </c>
      <c r="H62" s="71">
        <v>8310.5187133499694</v>
      </c>
      <c r="I62">
        <v>9.0948706681104205E-2</v>
      </c>
      <c r="K62" s="69">
        <f t="shared" si="1"/>
        <v>2591.5808120764109</v>
      </c>
      <c r="L62" s="45">
        <v>0.18561484764738201</v>
      </c>
      <c r="N62" s="64">
        <f t="shared" si="3"/>
        <v>6540.903349169118</v>
      </c>
    </row>
    <row r="63" spans="1:14" x14ac:dyDescent="0.25">
      <c r="A63">
        <v>54</v>
      </c>
      <c r="B63">
        <v>7.95288398866692E-2</v>
      </c>
      <c r="D63" s="69">
        <f t="shared" si="0"/>
        <v>1640.8509040225611</v>
      </c>
      <c r="E63">
        <v>9.3249247911233304E-2</v>
      </c>
      <c r="G63" s="69">
        <f t="shared" si="2"/>
        <v>982.94773129593989</v>
      </c>
      <c r="H63" s="71">
        <v>6043.9382572424101</v>
      </c>
      <c r="I63">
        <v>0.11113226682692</v>
      </c>
      <c r="K63" s="69">
        <f t="shared" si="1"/>
        <v>3340.1665880994897</v>
      </c>
      <c r="L63" s="45">
        <v>6.2224746670182698E-2</v>
      </c>
      <c r="N63" s="64">
        <f t="shared" si="3"/>
        <v>1964.5018706256296</v>
      </c>
    </row>
    <row r="64" spans="1:14" x14ac:dyDescent="0.25">
      <c r="A64">
        <v>55</v>
      </c>
      <c r="B64">
        <v>8.599955449959179E-2</v>
      </c>
      <c r="D64" s="69">
        <f t="shared" si="0"/>
        <v>1802.2912516367569</v>
      </c>
      <c r="E64">
        <v>0.130668212983272</v>
      </c>
      <c r="G64" s="69">
        <f t="shared" si="2"/>
        <v>1487.5856510213112</v>
      </c>
      <c r="H64" s="71">
        <v>2961.4696653650999</v>
      </c>
      <c r="I64">
        <v>9.0131984498328294E-2</v>
      </c>
      <c r="K64" s="69">
        <f t="shared" si="1"/>
        <v>2561.2894955509009</v>
      </c>
      <c r="L64" s="45">
        <v>0.109070448672974</v>
      </c>
      <c r="N64" s="64">
        <f t="shared" si="3"/>
        <v>3701.9568059173748</v>
      </c>
    </row>
    <row r="65" spans="1:14" x14ac:dyDescent="0.25">
      <c r="A65">
        <v>56</v>
      </c>
      <c r="B65">
        <v>8.0359224623674605E-2</v>
      </c>
      <c r="D65" s="69">
        <f t="shared" si="0"/>
        <v>1661.568492204854</v>
      </c>
      <c r="E65">
        <v>0.151469187562879</v>
      </c>
      <c r="G65" s="69">
        <f t="shared" si="2"/>
        <v>1768.1107943518266</v>
      </c>
      <c r="H65" s="71">
        <v>1449.20427846657</v>
      </c>
      <c r="I65">
        <v>0.11301917254103599</v>
      </c>
      <c r="K65" s="69">
        <f t="shared" si="1"/>
        <v>3410.1498203974215</v>
      </c>
      <c r="L65" s="45">
        <v>9.1238797262864296E-2</v>
      </c>
      <c r="N65" s="64">
        <f t="shared" si="3"/>
        <v>3040.6007065883255</v>
      </c>
    </row>
    <row r="66" spans="1:14" x14ac:dyDescent="0.25">
      <c r="A66">
        <v>57</v>
      </c>
      <c r="B66">
        <v>5.75501118208726E-2</v>
      </c>
      <c r="D66" s="69">
        <f t="shared" si="0"/>
        <v>1092.4951641520533</v>
      </c>
      <c r="E66">
        <v>0.22911306364020001</v>
      </c>
      <c r="G66" s="69">
        <f t="shared" si="2"/>
        <v>2815.2280523422814</v>
      </c>
      <c r="H66" s="71">
        <v>5658.3604180693201</v>
      </c>
      <c r="I66">
        <v>0.105376596057741</v>
      </c>
      <c r="K66" s="69">
        <f t="shared" si="1"/>
        <v>3126.6951668957126</v>
      </c>
      <c r="L66" s="45">
        <v>0.11682519679252699</v>
      </c>
      <c r="N66" s="64">
        <f t="shared" si="3"/>
        <v>3989.5717805303912</v>
      </c>
    </row>
    <row r="67" spans="1:14" x14ac:dyDescent="0.25">
      <c r="A67">
        <v>58</v>
      </c>
      <c r="B67">
        <v>3.0901841168025003E-2</v>
      </c>
      <c r="D67" s="69">
        <f t="shared" si="0"/>
        <v>427.63721029929212</v>
      </c>
      <c r="E67">
        <v>3.0774415318135299E-2</v>
      </c>
      <c r="G67" s="69">
        <f t="shared" si="2"/>
        <v>140.40252743271367</v>
      </c>
      <c r="H67" s="71">
        <v>932.17058839276604</v>
      </c>
      <c r="I67">
        <v>0.21094255210496399</v>
      </c>
      <c r="K67" s="69">
        <f t="shared" si="1"/>
        <v>7042.0189531015467</v>
      </c>
      <c r="L67" s="45">
        <v>0.18643751466021799</v>
      </c>
      <c r="N67" s="64">
        <f t="shared" si="3"/>
        <v>6571.4151528233451</v>
      </c>
    </row>
    <row r="68" spans="1:14" x14ac:dyDescent="0.25">
      <c r="A68">
        <v>59</v>
      </c>
      <c r="B68">
        <v>3.11227012428467E-2</v>
      </c>
      <c r="D68" s="69">
        <f t="shared" si="0"/>
        <v>433.14753325220141</v>
      </c>
      <c r="E68">
        <v>0.140973538755925</v>
      </c>
      <c r="G68" s="69">
        <f t="shared" si="2"/>
        <v>1626.5648598260441</v>
      </c>
      <c r="H68" s="71">
        <v>2109.2649960016101</v>
      </c>
      <c r="I68">
        <v>6.8642742379194904E-2</v>
      </c>
      <c r="K68" s="69">
        <f t="shared" si="1"/>
        <v>1764.2774287161928</v>
      </c>
      <c r="L68" s="45">
        <v>0.147810789311003</v>
      </c>
      <c r="N68" s="64">
        <f t="shared" si="3"/>
        <v>5138.7929116590758</v>
      </c>
    </row>
    <row r="69" spans="1:14" x14ac:dyDescent="0.25">
      <c r="A69">
        <v>60</v>
      </c>
      <c r="B69">
        <v>4.8915596256031403E-2</v>
      </c>
      <c r="D69" s="69">
        <f t="shared" si="0"/>
        <v>877.06931435730553</v>
      </c>
      <c r="E69">
        <v>0.35133795997816097</v>
      </c>
      <c r="G69" s="69">
        <f t="shared" si="2"/>
        <v>4463.5718081862296</v>
      </c>
      <c r="H69" s="71">
        <v>3481.1572040623901</v>
      </c>
      <c r="I69">
        <v>8.9007805444947907E-2</v>
      </c>
      <c r="K69" s="69">
        <f t="shared" si="1"/>
        <v>2519.5949459776884</v>
      </c>
      <c r="L69" s="45">
        <v>6.53987727781348E-2</v>
      </c>
      <c r="N69" s="64">
        <f t="shared" si="3"/>
        <v>2082.2229654163029</v>
      </c>
    </row>
    <row r="70" spans="1:14" x14ac:dyDescent="0.25">
      <c r="A70">
        <v>61</v>
      </c>
      <c r="B70">
        <v>4.0628553680773498E-2</v>
      </c>
      <c r="D70" s="69">
        <f t="shared" si="0"/>
        <v>670.31270182312858</v>
      </c>
      <c r="E70">
        <v>0.15211270749320899</v>
      </c>
      <c r="G70" s="69">
        <f t="shared" si="2"/>
        <v>1776.7894031353228</v>
      </c>
      <c r="H70" s="71">
        <v>3641.5090218291498</v>
      </c>
      <c r="I70">
        <v>4.7806622931541601E-2</v>
      </c>
      <c r="K70" s="69">
        <f t="shared" si="1"/>
        <v>991.48895466372835</v>
      </c>
      <c r="L70" s="45">
        <v>4.4777023681834699E-2</v>
      </c>
      <c r="N70" s="64">
        <f t="shared" si="3"/>
        <v>1317.385249043095</v>
      </c>
    </row>
    <row r="71" spans="1:14" x14ac:dyDescent="0.25">
      <c r="A71">
        <v>62</v>
      </c>
      <c r="B71">
        <v>4.5206287221209306E-2</v>
      </c>
      <c r="D71" s="69">
        <f t="shared" si="0"/>
        <v>784.52433659020789</v>
      </c>
      <c r="E71">
        <v>8.0156251222086694E-2</v>
      </c>
      <c r="G71" s="69">
        <f t="shared" si="2"/>
        <v>806.37356363892593</v>
      </c>
      <c r="H71" s="71">
        <v>5159.4210465400301</v>
      </c>
      <c r="I71">
        <v>0.259057203251923</v>
      </c>
      <c r="K71" s="69">
        <f t="shared" si="1"/>
        <v>8826.5377994653718</v>
      </c>
      <c r="L71" s="45">
        <v>8.1721387276813801E-2</v>
      </c>
      <c r="N71" s="64">
        <f t="shared" si="3"/>
        <v>2687.6105656683944</v>
      </c>
    </row>
    <row r="72" spans="1:14" x14ac:dyDescent="0.25">
      <c r="A72">
        <v>63</v>
      </c>
      <c r="B72">
        <v>4.3715195816731403E-2</v>
      </c>
      <c r="D72" s="69">
        <f t="shared" si="0"/>
        <v>747.32252364319459</v>
      </c>
      <c r="E72">
        <v>0.12612022653826699</v>
      </c>
      <c r="G72" s="69">
        <f t="shared" si="2"/>
        <v>1426.2508061337514</v>
      </c>
      <c r="H72" s="71">
        <v>1905.1312239730501</v>
      </c>
      <c r="I72">
        <v>0.10247075759450201</v>
      </c>
      <c r="K72" s="69">
        <f t="shared" si="1"/>
        <v>3018.9208532817484</v>
      </c>
      <c r="L72" s="45">
        <v>5.6847826049961803E-2</v>
      </c>
      <c r="N72" s="64">
        <f t="shared" si="3"/>
        <v>1765.0778707949064</v>
      </c>
    </row>
    <row r="73" spans="1:14" x14ac:dyDescent="0.25">
      <c r="A73">
        <v>64</v>
      </c>
      <c r="B73">
        <v>8.0442835781313088E-2</v>
      </c>
      <c r="D73" s="69">
        <f t="shared" si="0"/>
        <v>1663.6545391349141</v>
      </c>
      <c r="E73">
        <v>7.9879346252101996E-2</v>
      </c>
      <c r="G73" s="69">
        <f t="shared" si="2"/>
        <v>802.6391806129476</v>
      </c>
      <c r="H73" s="71">
        <v>1988.9404064724099</v>
      </c>
      <c r="I73">
        <v>9.62154402660651E-2</v>
      </c>
      <c r="K73" s="69">
        <f t="shared" si="1"/>
        <v>2786.9180974374426</v>
      </c>
      <c r="L73" s="45">
        <v>0.14721877052924001</v>
      </c>
      <c r="N73" s="64">
        <f t="shared" si="3"/>
        <v>5116.8355941212103</v>
      </c>
    </row>
    <row r="74" spans="1:14" x14ac:dyDescent="0.25">
      <c r="A74">
        <v>65</v>
      </c>
      <c r="B74">
        <v>3.5511390772101997E-2</v>
      </c>
      <c r="D74" s="69">
        <f t="shared" ref="D74:D137" si="4">($B74*$D$4*$D$5-$D$2)/$D$3</f>
        <v>542.64263627510286</v>
      </c>
      <c r="E74">
        <v>0.102627355411025</v>
      </c>
      <c r="G74" s="69">
        <f t="shared" si="2"/>
        <v>1109.4223318238999</v>
      </c>
      <c r="H74" s="71">
        <v>4240.2643926733599</v>
      </c>
      <c r="I74">
        <v>7.3549748556035396E-2</v>
      </c>
      <c r="K74" s="69">
        <f t="shared" si="1"/>
        <v>1946.2728249843622</v>
      </c>
      <c r="L74" s="45">
        <v>0.23271962673848298</v>
      </c>
      <c r="N74" s="64">
        <f t="shared" si="3"/>
        <v>8287.9671652430916</v>
      </c>
    </row>
    <row r="75" spans="1:14" x14ac:dyDescent="0.25">
      <c r="A75">
        <v>66</v>
      </c>
      <c r="B75">
        <v>5.6722549521864604E-2</v>
      </c>
      <c r="D75" s="69">
        <f t="shared" si="4"/>
        <v>1071.8479940609109</v>
      </c>
      <c r="E75">
        <v>0.20717173709459999</v>
      </c>
      <c r="G75" s="69">
        <f t="shared" ref="G75:G138" si="5">($E75*$G$4*$G$5-$G$2)/$G$3</f>
        <v>2519.3239469596201</v>
      </c>
      <c r="H75" s="71">
        <v>4280.9479156820098</v>
      </c>
      <c r="I75">
        <v>0.16554383190028801</v>
      </c>
      <c r="K75" s="69">
        <f t="shared" ref="K75:K138" si="6">($I75*$K$4*$K$5-$K$2)/$K$3</f>
        <v>5358.2309618180907</v>
      </c>
      <c r="L75" s="45">
        <v>0.30699424232737699</v>
      </c>
      <c r="N75" s="64">
        <f t="shared" ref="N75:N138" si="7">($L75*$N$4*$D$5-$D$2)/$D$3</f>
        <v>11042.729969611606</v>
      </c>
    </row>
    <row r="76" spans="1:14" x14ac:dyDescent="0.25">
      <c r="A76">
        <v>67</v>
      </c>
      <c r="B76">
        <v>4.6110756187961503E-2</v>
      </c>
      <c r="D76" s="69">
        <f t="shared" si="4"/>
        <v>807.09028071438786</v>
      </c>
      <c r="E76">
        <v>0.18590518862326399</v>
      </c>
      <c r="G76" s="69">
        <f t="shared" si="5"/>
        <v>2232.5200024984956</v>
      </c>
      <c r="H76" s="71">
        <v>2413.2194170225898</v>
      </c>
      <c r="I76">
        <v>0.10527369928326501</v>
      </c>
      <c r="K76" s="69">
        <f t="shared" si="6"/>
        <v>3122.8788400824596</v>
      </c>
      <c r="L76" s="45">
        <v>0.18137044367719901</v>
      </c>
      <c r="N76" s="64">
        <f t="shared" si="7"/>
        <v>6383.4831310896252</v>
      </c>
    </row>
    <row r="77" spans="1:14" x14ac:dyDescent="0.25">
      <c r="A77">
        <v>68</v>
      </c>
      <c r="B77">
        <v>6.26931315844729E-2</v>
      </c>
      <c r="D77" s="69">
        <f t="shared" si="4"/>
        <v>1220.8103423186419</v>
      </c>
      <c r="E77">
        <v>8.629637261584E-2</v>
      </c>
      <c r="G77" s="69">
        <f t="shared" si="5"/>
        <v>889.18018538914339</v>
      </c>
      <c r="H77" s="71">
        <v>3073.67544880169</v>
      </c>
      <c r="I77">
        <v>0.12282876736965101</v>
      </c>
      <c r="K77" s="69">
        <f t="shared" si="6"/>
        <v>3773.9767718469698</v>
      </c>
      <c r="L77" s="45">
        <v>0.34968746128276701</v>
      </c>
      <c r="N77" s="64">
        <f t="shared" si="7"/>
        <v>12626.173931516876</v>
      </c>
    </row>
    <row r="78" spans="1:14" x14ac:dyDescent="0.25">
      <c r="A78">
        <v>69</v>
      </c>
      <c r="B78">
        <v>5.0127959801804997E-2</v>
      </c>
      <c r="D78" s="69">
        <f t="shared" si="4"/>
        <v>907.3170387544825</v>
      </c>
      <c r="E78">
        <v>3.9233633793010002E-2</v>
      </c>
      <c r="G78" s="69">
        <f t="shared" si="5"/>
        <v>254.48484920310079</v>
      </c>
      <c r="H78" s="71">
        <v>3652.7423164608499</v>
      </c>
      <c r="I78">
        <v>9.0328094965683503E-2</v>
      </c>
      <c r="K78" s="69">
        <f t="shared" si="6"/>
        <v>2568.5630144608836</v>
      </c>
      <c r="L78" s="45">
        <v>0.14005271880858999</v>
      </c>
      <c r="N78" s="64">
        <f t="shared" si="7"/>
        <v>4851.0547135644965</v>
      </c>
    </row>
    <row r="79" spans="1:14" x14ac:dyDescent="0.25">
      <c r="A79">
        <v>70</v>
      </c>
      <c r="B79">
        <v>9.0017741220032602E-2</v>
      </c>
      <c r="D79" s="69">
        <f t="shared" si="4"/>
        <v>1902.542537581465</v>
      </c>
      <c r="E79">
        <v>0.20728616623245599</v>
      </c>
      <c r="G79" s="69">
        <f t="shared" si="5"/>
        <v>2520.867155917229</v>
      </c>
      <c r="H79" s="71">
        <v>275.47527386268899</v>
      </c>
      <c r="I79">
        <v>9.3980729624829493E-2</v>
      </c>
      <c r="K79" s="69">
        <f t="shared" si="6"/>
        <v>2704.0351675940083</v>
      </c>
      <c r="L79" s="45">
        <v>9.8855136028951199E-2</v>
      </c>
      <c r="N79" s="64">
        <f t="shared" si="7"/>
        <v>3323.0822323684924</v>
      </c>
    </row>
    <row r="80" spans="1:14" x14ac:dyDescent="0.25">
      <c r="A80">
        <v>71</v>
      </c>
      <c r="B80">
        <v>3.3669427710468595E-2</v>
      </c>
      <c r="D80" s="69">
        <f t="shared" si="4"/>
        <v>496.68679140307989</v>
      </c>
      <c r="E80">
        <v>0.16961314774979999</v>
      </c>
      <c r="G80" s="69">
        <f t="shared" si="5"/>
        <v>2012.8030328111331</v>
      </c>
      <c r="H80" s="71">
        <v>4582.6605040846498</v>
      </c>
      <c r="I80">
        <v>7.4328762069492099E-2</v>
      </c>
      <c r="K80" s="69">
        <f t="shared" si="6"/>
        <v>1975.1655689448148</v>
      </c>
      <c r="L80" s="45">
        <v>0.13472070522358801</v>
      </c>
      <c r="N80" s="64">
        <f t="shared" si="7"/>
        <v>4653.2962656763139</v>
      </c>
    </row>
    <row r="81" spans="1:14" x14ac:dyDescent="0.25">
      <c r="A81">
        <v>72</v>
      </c>
      <c r="B81">
        <v>7.2788256647375607E-2</v>
      </c>
      <c r="D81" s="69">
        <f t="shared" si="4"/>
        <v>1472.67750025341</v>
      </c>
      <c r="E81">
        <v>0.257269324678362</v>
      </c>
      <c r="G81" s="69">
        <f t="shared" si="5"/>
        <v>3194.9477204354016</v>
      </c>
      <c r="H81" s="71">
        <v>4256.5040332604103</v>
      </c>
      <c r="I81">
        <v>0.18168154397699998</v>
      </c>
      <c r="K81" s="69">
        <f t="shared" si="6"/>
        <v>5956.7607370860496</v>
      </c>
      <c r="L81" s="45">
        <v>0.11111052828449201</v>
      </c>
      <c r="N81" s="64">
        <f t="shared" si="7"/>
        <v>3777.6210875457909</v>
      </c>
    </row>
    <row r="82" spans="1:14" x14ac:dyDescent="0.25">
      <c r="A82">
        <v>73</v>
      </c>
      <c r="B82">
        <v>3.5943491575385504E-2</v>
      </c>
      <c r="D82" s="69">
        <f t="shared" si="4"/>
        <v>553.42328540883989</v>
      </c>
      <c r="E82">
        <v>0.12794824356530399</v>
      </c>
      <c r="G82" s="69">
        <f t="shared" si="5"/>
        <v>1450.9037249937608</v>
      </c>
      <c r="H82" s="71">
        <v>5837.66257314217</v>
      </c>
      <c r="I82">
        <v>0.10580633173791801</v>
      </c>
      <c r="K82" s="69">
        <f t="shared" si="6"/>
        <v>3142.6335848609301</v>
      </c>
      <c r="L82" s="45">
        <v>7.5665009851691292E-2</v>
      </c>
      <c r="N82" s="64">
        <f t="shared" si="7"/>
        <v>2462.9862693638665</v>
      </c>
    </row>
    <row r="83" spans="1:14" x14ac:dyDescent="0.25">
      <c r="A83">
        <v>74</v>
      </c>
      <c r="B83">
        <v>9.6213406027537807E-2</v>
      </c>
      <c r="D83" s="69">
        <f t="shared" si="4"/>
        <v>2057.1205618119152</v>
      </c>
      <c r="E83">
        <v>0.21069459831524101</v>
      </c>
      <c r="G83" s="69">
        <f t="shared" si="5"/>
        <v>2566.8337953598348</v>
      </c>
      <c r="H83" s="71">
        <v>649.84885715891903</v>
      </c>
      <c r="I83">
        <v>0.194034730156356</v>
      </c>
      <c r="K83" s="69">
        <f t="shared" si="6"/>
        <v>6414.9266600264509</v>
      </c>
      <c r="L83" s="45">
        <v>0.15208007338936699</v>
      </c>
      <c r="N83" s="64">
        <f t="shared" si="7"/>
        <v>5297.1359052526832</v>
      </c>
    </row>
    <row r="84" spans="1:14" x14ac:dyDescent="0.25">
      <c r="A84">
        <v>75</v>
      </c>
      <c r="B84">
        <v>2.6231425918392101E-2</v>
      </c>
      <c r="D84" s="69">
        <f t="shared" si="4"/>
        <v>311.11322392264339</v>
      </c>
      <c r="E84">
        <v>0.18489639094329299</v>
      </c>
      <c r="G84" s="69">
        <f t="shared" si="5"/>
        <v>2218.9152017867636</v>
      </c>
      <c r="H84" s="71">
        <v>280.237449454358</v>
      </c>
      <c r="I84">
        <v>0.12701512361404901</v>
      </c>
      <c r="K84" s="69">
        <f t="shared" si="6"/>
        <v>3929.2440643999844</v>
      </c>
      <c r="L84" s="45">
        <v>0.13365074327486598</v>
      </c>
      <c r="N84" s="64">
        <f t="shared" si="7"/>
        <v>4613.6125681565145</v>
      </c>
    </row>
    <row r="85" spans="1:14" x14ac:dyDescent="0.25">
      <c r="A85">
        <v>76</v>
      </c>
      <c r="B85">
        <v>3.3126188962795899E-2</v>
      </c>
      <c r="D85" s="69">
        <f t="shared" si="4"/>
        <v>483.13331894941382</v>
      </c>
      <c r="E85">
        <v>6.2688390678540706E-2</v>
      </c>
      <c r="G85" s="69">
        <f t="shared" si="5"/>
        <v>570.79930898550424</v>
      </c>
      <c r="H85" s="71">
        <v>3661.33779247749</v>
      </c>
      <c r="I85">
        <v>9.6502665146218108E-2</v>
      </c>
      <c r="K85" s="69">
        <f t="shared" si="6"/>
        <v>2797.5709484830022</v>
      </c>
      <c r="L85" s="45">
        <v>8.2273979516294601E-2</v>
      </c>
      <c r="N85" s="64">
        <f t="shared" si="7"/>
        <v>2708.1055966454655</v>
      </c>
    </row>
    <row r="86" spans="1:14" x14ac:dyDescent="0.25">
      <c r="A86">
        <v>77</v>
      </c>
      <c r="B86">
        <v>6.3850751183817306E-2</v>
      </c>
      <c r="D86" s="69">
        <f t="shared" si="4"/>
        <v>1249.6922389409929</v>
      </c>
      <c r="E86">
        <v>0.11884162871078401</v>
      </c>
      <c r="G86" s="69">
        <f t="shared" si="5"/>
        <v>1328.0905160480345</v>
      </c>
      <c r="H86" s="71">
        <v>5141.3938252660701</v>
      </c>
      <c r="I86">
        <v>0.16083752534883602</v>
      </c>
      <c r="K86" s="69">
        <f t="shared" si="6"/>
        <v>5183.6792912223782</v>
      </c>
      <c r="L86" s="45">
        <v>7.2128476824780907E-2</v>
      </c>
      <c r="N86" s="64">
        <f t="shared" si="7"/>
        <v>2331.820196517705</v>
      </c>
    </row>
    <row r="87" spans="1:14" x14ac:dyDescent="0.25">
      <c r="A87">
        <v>78</v>
      </c>
      <c r="B87">
        <v>7.0906093030415909E-2</v>
      </c>
      <c r="D87" s="69">
        <f t="shared" si="4"/>
        <v>1425.7186762647991</v>
      </c>
      <c r="E87">
        <v>0.26376226866485802</v>
      </c>
      <c r="G87" s="69">
        <f t="shared" si="5"/>
        <v>3282.5125619517462</v>
      </c>
      <c r="H87" s="71">
        <v>1137.1283404321</v>
      </c>
      <c r="I87">
        <v>0.156614384030585</v>
      </c>
      <c r="K87" s="69">
        <f t="shared" si="6"/>
        <v>5027.0476812319357</v>
      </c>
      <c r="L87" s="45">
        <v>9.6062816543905596E-2</v>
      </c>
      <c r="N87" s="64">
        <f t="shared" si="7"/>
        <v>3219.5182112782609</v>
      </c>
    </row>
    <row r="88" spans="1:14" x14ac:dyDescent="0.25">
      <c r="A88">
        <v>79</v>
      </c>
      <c r="B88">
        <v>7.16639102027294E-2</v>
      </c>
      <c r="D88" s="69">
        <f t="shared" si="4"/>
        <v>1444.6257483649918</v>
      </c>
      <c r="E88">
        <v>7.4734956418394699E-2</v>
      </c>
      <c r="G88" s="69">
        <f t="shared" si="5"/>
        <v>733.26114787098118</v>
      </c>
      <c r="H88" s="71">
        <v>4118.8650085434401</v>
      </c>
      <c r="I88">
        <v>0.124816519889761</v>
      </c>
      <c r="K88" s="69">
        <f t="shared" si="6"/>
        <v>3847.7002999093293</v>
      </c>
      <c r="L88" s="45">
        <v>6.0150418728290703E-2</v>
      </c>
      <c r="N88" s="64">
        <f t="shared" si="7"/>
        <v>1887.5673565513378</v>
      </c>
    </row>
    <row r="89" spans="1:14" x14ac:dyDescent="0.25">
      <c r="A89">
        <v>80</v>
      </c>
      <c r="B89">
        <v>5.4309138878055004E-2</v>
      </c>
      <c r="D89" s="69">
        <f t="shared" si="4"/>
        <v>1011.6348836736423</v>
      </c>
      <c r="E89">
        <v>5.1884828392992001E-2</v>
      </c>
      <c r="G89" s="69">
        <f t="shared" si="5"/>
        <v>425.10080591608886</v>
      </c>
      <c r="H89" s="71">
        <v>1028.9272127106001</v>
      </c>
      <c r="I89">
        <v>6.97527104197702E-2</v>
      </c>
      <c r="K89" s="69">
        <f t="shared" si="6"/>
        <v>1805.4449076451826</v>
      </c>
      <c r="L89" s="45">
        <v>9.3590914348529397E-2</v>
      </c>
      <c r="N89" s="64">
        <f t="shared" si="7"/>
        <v>3127.8381107503837</v>
      </c>
    </row>
    <row r="90" spans="1:14" x14ac:dyDescent="0.25">
      <c r="A90">
        <v>81</v>
      </c>
      <c r="B90">
        <v>2.3478628002474602E-2</v>
      </c>
      <c r="D90" s="69">
        <f t="shared" si="4"/>
        <v>242.43260994998852</v>
      </c>
      <c r="E90">
        <v>7.9936974145459305E-2</v>
      </c>
      <c r="G90" s="69">
        <f t="shared" si="5"/>
        <v>803.41635924859406</v>
      </c>
      <c r="H90" s="71">
        <v>6201.1785447791699</v>
      </c>
      <c r="I90">
        <v>7.4167777663406403E-2</v>
      </c>
      <c r="K90" s="69">
        <f t="shared" si="6"/>
        <v>1969.1948365424712</v>
      </c>
      <c r="L90" s="45">
        <v>0.12335235835645701</v>
      </c>
      <c r="N90" s="64">
        <f t="shared" si="7"/>
        <v>4231.6569364326569</v>
      </c>
    </row>
    <row r="91" spans="1:14" x14ac:dyDescent="0.25">
      <c r="A91">
        <v>82</v>
      </c>
      <c r="B91">
        <v>4.6945030774931805E-2</v>
      </c>
      <c r="D91" s="69">
        <f t="shared" si="4"/>
        <v>827.90491825955121</v>
      </c>
      <c r="E91">
        <v>0.25389923746474002</v>
      </c>
      <c r="G91" s="69">
        <f t="shared" si="5"/>
        <v>3149.4982057975394</v>
      </c>
      <c r="H91" s="71">
        <v>3147.99073885084</v>
      </c>
      <c r="I91">
        <v>0.142946004216573</v>
      </c>
      <c r="K91" s="69">
        <f t="shared" si="6"/>
        <v>4520.1026905499266</v>
      </c>
      <c r="L91" s="45">
        <v>0.17393936758887801</v>
      </c>
      <c r="N91" s="64">
        <f t="shared" si="7"/>
        <v>6107.8727917801098</v>
      </c>
    </row>
    <row r="92" spans="1:14" x14ac:dyDescent="0.25">
      <c r="A92">
        <v>83</v>
      </c>
      <c r="B92">
        <v>6.9808064439247697E-2</v>
      </c>
      <c r="D92" s="69">
        <f t="shared" si="4"/>
        <v>1398.3235386250544</v>
      </c>
      <c r="E92">
        <v>0.117553174670549</v>
      </c>
      <c r="G92" s="69">
        <f t="shared" si="5"/>
        <v>1310.7142266377268</v>
      </c>
      <c r="H92" s="71">
        <v>4433.90280102818</v>
      </c>
      <c r="I92">
        <v>0.13964764518612099</v>
      </c>
      <c r="K92" s="69">
        <f t="shared" si="6"/>
        <v>4397.7702260800488</v>
      </c>
      <c r="L92" s="45">
        <v>0.14668941892419599</v>
      </c>
      <c r="N92" s="64">
        <f t="shared" si="7"/>
        <v>5097.2025324022597</v>
      </c>
    </row>
    <row r="93" spans="1:14" x14ac:dyDescent="0.25">
      <c r="A93">
        <v>84</v>
      </c>
      <c r="B93">
        <v>8.286350132135531E-2</v>
      </c>
      <c r="D93" s="69">
        <f t="shared" si="4"/>
        <v>1724.0486547186351</v>
      </c>
      <c r="E93">
        <v>6.9781520418205303E-2</v>
      </c>
      <c r="G93" s="69">
        <f t="shared" si="5"/>
        <v>666.45834790535014</v>
      </c>
      <c r="H93" s="71">
        <v>3150.4185692921901</v>
      </c>
      <c r="I93">
        <v>0.109638964898588</v>
      </c>
      <c r="K93" s="69">
        <f t="shared" si="6"/>
        <v>3284.7816820283524</v>
      </c>
      <c r="L93" s="45">
        <v>0.15046951791944499</v>
      </c>
      <c r="N93" s="64">
        <f t="shared" si="7"/>
        <v>5237.4021958590147</v>
      </c>
    </row>
    <row r="94" spans="1:14" x14ac:dyDescent="0.25">
      <c r="A94">
        <v>85</v>
      </c>
      <c r="B94">
        <v>6.1767244048554402E-2</v>
      </c>
      <c r="D94" s="69">
        <f t="shared" si="4"/>
        <v>1197.7100180744203</v>
      </c>
      <c r="E94">
        <v>0.22249464510200001</v>
      </c>
      <c r="G94" s="69">
        <f t="shared" si="5"/>
        <v>2725.9710417178803</v>
      </c>
      <c r="H94" s="71">
        <v>5151.5264738266196</v>
      </c>
      <c r="I94">
        <v>9.9583458228722901E-2</v>
      </c>
      <c r="K94" s="69">
        <f t="shared" si="6"/>
        <v>2911.8341341535188</v>
      </c>
      <c r="L94" s="45">
        <v>0.13690453564442301</v>
      </c>
      <c r="N94" s="64">
        <f t="shared" si="7"/>
        <v>4734.2921047885966</v>
      </c>
    </row>
    <row r="95" spans="1:14" x14ac:dyDescent="0.25">
      <c r="A95">
        <v>86</v>
      </c>
      <c r="B95">
        <v>8.9819832223483304E-2</v>
      </c>
      <c r="D95" s="69">
        <f t="shared" si="4"/>
        <v>1897.6048299077117</v>
      </c>
      <c r="E95">
        <v>0.1746961128176</v>
      </c>
      <c r="G95" s="69">
        <f t="shared" si="5"/>
        <v>2081.3526817101097</v>
      </c>
      <c r="H95" s="71">
        <v>5240.5012163454003</v>
      </c>
      <c r="I95">
        <v>0.175648050971108</v>
      </c>
      <c r="K95" s="69">
        <f t="shared" si="6"/>
        <v>5732.9851984142051</v>
      </c>
      <c r="L95" s="45">
        <v>0.155218860004187</v>
      </c>
      <c r="N95" s="64">
        <f t="shared" si="7"/>
        <v>5413.5500064742146</v>
      </c>
    </row>
    <row r="96" spans="1:14" x14ac:dyDescent="0.25">
      <c r="A96">
        <v>87</v>
      </c>
      <c r="B96">
        <v>3.6984437512099295E-2</v>
      </c>
      <c r="D96" s="69">
        <f t="shared" si="4"/>
        <v>579.39424594773402</v>
      </c>
      <c r="E96">
        <v>5.2980302002680703E-2</v>
      </c>
      <c r="G96" s="69">
        <f t="shared" si="5"/>
        <v>439.87453155075224</v>
      </c>
      <c r="H96" s="71">
        <v>450.93882547506502</v>
      </c>
      <c r="I96">
        <v>0.12714161429808202</v>
      </c>
      <c r="K96" s="69">
        <f t="shared" si="6"/>
        <v>3933.9354630522762</v>
      </c>
      <c r="L96" s="45">
        <v>0.174268600473896</v>
      </c>
      <c r="N96" s="64">
        <f t="shared" si="7"/>
        <v>6120.0836729597904</v>
      </c>
    </row>
    <row r="97" spans="1:14" x14ac:dyDescent="0.25">
      <c r="A97">
        <v>88</v>
      </c>
      <c r="B97">
        <v>9.3192128952370501E-2</v>
      </c>
      <c r="D97" s="69">
        <f t="shared" si="4"/>
        <v>1981.741558033922</v>
      </c>
      <c r="E97">
        <v>0.13618839287093501</v>
      </c>
      <c r="G97" s="69">
        <f t="shared" si="5"/>
        <v>1562.0316462447786</v>
      </c>
      <c r="H97" s="71">
        <v>1627.64560242006</v>
      </c>
      <c r="I97">
        <v>0.17818713830158001</v>
      </c>
      <c r="K97" s="69">
        <f t="shared" si="6"/>
        <v>5827.1571208074802</v>
      </c>
      <c r="L97" s="45">
        <v>0.14729962829691601</v>
      </c>
      <c r="N97" s="64">
        <f t="shared" si="7"/>
        <v>5119.8345187076538</v>
      </c>
    </row>
    <row r="98" spans="1:14" x14ac:dyDescent="0.25">
      <c r="A98">
        <v>89</v>
      </c>
      <c r="B98">
        <v>6.3764122549143903E-2</v>
      </c>
      <c r="D98" s="69">
        <f t="shared" si="4"/>
        <v>1247.5309078158205</v>
      </c>
      <c r="E98">
        <v>8.7698520486079998E-2</v>
      </c>
      <c r="G98" s="69">
        <f t="shared" si="5"/>
        <v>908.08976728225696</v>
      </c>
      <c r="H98" s="71">
        <v>1837.5137506717299</v>
      </c>
      <c r="I98">
        <v>6.6040259798566092E-2</v>
      </c>
      <c r="K98" s="69">
        <f t="shared" si="6"/>
        <v>1667.7542470707367</v>
      </c>
      <c r="L98" s="45">
        <v>0.127625741703974</v>
      </c>
      <c r="N98" s="64">
        <f t="shared" si="7"/>
        <v>4390.1519673555485</v>
      </c>
    </row>
    <row r="99" spans="1:14" x14ac:dyDescent="0.25">
      <c r="A99">
        <v>90</v>
      </c>
      <c r="B99">
        <v>4.0618176805239103E-2</v>
      </c>
      <c r="D99" s="69">
        <f t="shared" si="4"/>
        <v>670.05380516431501</v>
      </c>
      <c r="E99">
        <v>0.143224215795968</v>
      </c>
      <c r="G99" s="69">
        <f t="shared" si="5"/>
        <v>1656.9178366460696</v>
      </c>
      <c r="H99" s="71">
        <v>1220.29383668539</v>
      </c>
      <c r="I99">
        <v>9.4279008497900191E-2</v>
      </c>
      <c r="K99" s="69">
        <f t="shared" si="6"/>
        <v>2715.0979989307884</v>
      </c>
      <c r="L99" s="45">
        <v>0.173503050797784</v>
      </c>
      <c r="N99" s="64">
        <f t="shared" si="7"/>
        <v>6091.6902877375442</v>
      </c>
    </row>
    <row r="100" spans="1:14" x14ac:dyDescent="0.25">
      <c r="A100">
        <v>91</v>
      </c>
      <c r="B100">
        <v>7.5698613909181603E-2</v>
      </c>
      <c r="D100" s="69">
        <f t="shared" si="4"/>
        <v>1545.2891229463855</v>
      </c>
      <c r="E100">
        <v>0.20109065851660701</v>
      </c>
      <c r="G100" s="69">
        <f t="shared" si="5"/>
        <v>2437.3135857062566</v>
      </c>
      <c r="H100" s="71">
        <v>2169.81940638678</v>
      </c>
      <c r="I100">
        <v>8.7130359610099101E-2</v>
      </c>
      <c r="K100" s="69">
        <f t="shared" si="6"/>
        <v>2449.9625700703614</v>
      </c>
      <c r="L100" s="45">
        <v>0.10363781651615901</v>
      </c>
      <c r="N100" s="64">
        <f t="shared" si="7"/>
        <v>3500.4665272164516</v>
      </c>
    </row>
    <row r="101" spans="1:14" x14ac:dyDescent="0.25">
      <c r="A101">
        <v>92</v>
      </c>
      <c r="B101">
        <v>8.1777242997414706E-2</v>
      </c>
      <c r="D101" s="69">
        <f t="shared" si="4"/>
        <v>1696.9471780029783</v>
      </c>
      <c r="E101">
        <v>0.21658476437419999</v>
      </c>
      <c r="G101" s="69">
        <f t="shared" si="5"/>
        <v>2646.269481010349</v>
      </c>
      <c r="H101" s="71">
        <v>1373.29607019474</v>
      </c>
      <c r="I101">
        <v>0.23190845837891702</v>
      </c>
      <c r="K101" s="69">
        <f t="shared" si="6"/>
        <v>7819.621076053475</v>
      </c>
      <c r="L101" s="45">
        <v>0.18428605599714998</v>
      </c>
      <c r="N101" s="64">
        <f t="shared" si="7"/>
        <v>6491.619946168079</v>
      </c>
    </row>
    <row r="102" spans="1:14" x14ac:dyDescent="0.25">
      <c r="A102">
        <v>93</v>
      </c>
      <c r="B102">
        <v>7.5793929500937093E-2</v>
      </c>
      <c r="D102" s="69">
        <f t="shared" si="4"/>
        <v>1547.6671883049362</v>
      </c>
      <c r="E102">
        <v>0.103918825556265</v>
      </c>
      <c r="G102" s="69">
        <f t="shared" si="5"/>
        <v>1126.8392968903215</v>
      </c>
      <c r="H102" s="71">
        <v>4361.9518353923504</v>
      </c>
      <c r="I102">
        <v>8.1554219967585398E-2</v>
      </c>
      <c r="K102" s="69">
        <f t="shared" si="6"/>
        <v>2243.1497584876865</v>
      </c>
      <c r="L102" s="45">
        <v>0.11790098451636401</v>
      </c>
      <c r="N102" s="64">
        <f t="shared" si="7"/>
        <v>4029.4715495635351</v>
      </c>
    </row>
    <row r="103" spans="1:14" x14ac:dyDescent="0.25">
      <c r="A103">
        <v>94</v>
      </c>
      <c r="B103">
        <v>9.4064789453948194E-2</v>
      </c>
      <c r="D103" s="69">
        <f t="shared" si="4"/>
        <v>2003.513900526438</v>
      </c>
      <c r="E103">
        <v>0.17340129574813301</v>
      </c>
      <c r="G103" s="69">
        <f t="shared" si="5"/>
        <v>2063.8905795086516</v>
      </c>
      <c r="H103" s="71">
        <v>2699.88837558354</v>
      </c>
      <c r="I103">
        <v>0.10182955294047601</v>
      </c>
      <c r="K103" s="69">
        <f t="shared" si="6"/>
        <v>2995.1392864988843</v>
      </c>
      <c r="L103" s="45">
        <v>9.8273369450881901E-2</v>
      </c>
      <c r="N103" s="64">
        <f t="shared" si="7"/>
        <v>3301.5051576521382</v>
      </c>
    </row>
    <row r="104" spans="1:14" x14ac:dyDescent="0.25">
      <c r="A104">
        <v>95</v>
      </c>
      <c r="B104">
        <v>0.104259678207062</v>
      </c>
      <c r="D104" s="69">
        <f t="shared" si="4"/>
        <v>2257.8701011389335</v>
      </c>
      <c r="E104">
        <v>0.19109259458543501</v>
      </c>
      <c r="G104" s="69">
        <f t="shared" si="5"/>
        <v>2302.4781573667892</v>
      </c>
      <c r="H104" s="71">
        <v>6519.5840059055599</v>
      </c>
      <c r="I104">
        <v>0.14500510695314101</v>
      </c>
      <c r="K104" s="69">
        <f t="shared" si="6"/>
        <v>4596.4725187085396</v>
      </c>
      <c r="L104" s="45">
        <v>8.65936661923465E-2</v>
      </c>
      <c r="N104" s="64">
        <f t="shared" si="7"/>
        <v>2868.3179664755335</v>
      </c>
    </row>
    <row r="105" spans="1:14" x14ac:dyDescent="0.25">
      <c r="A105">
        <v>96</v>
      </c>
      <c r="B105">
        <v>7.2382626386214399E-2</v>
      </c>
      <c r="D105" s="69">
        <f t="shared" si="4"/>
        <v>1462.5572748560603</v>
      </c>
      <c r="E105">
        <v>0.126995749409792</v>
      </c>
      <c r="G105" s="69">
        <f t="shared" si="5"/>
        <v>1438.058242274964</v>
      </c>
      <c r="H105" s="71">
        <v>1050.2362998146</v>
      </c>
      <c r="I105">
        <v>0.164197043120032</v>
      </c>
      <c r="K105" s="69">
        <f t="shared" si="6"/>
        <v>5308.2800653001586</v>
      </c>
      <c r="L105" s="45">
        <v>0.12151954775274901</v>
      </c>
      <c r="N105" s="64">
        <f t="shared" si="7"/>
        <v>4163.6800315572045</v>
      </c>
    </row>
    <row r="106" spans="1:14" x14ac:dyDescent="0.25">
      <c r="A106">
        <v>97</v>
      </c>
      <c r="B106">
        <v>5.3432384331707002E-2</v>
      </c>
      <c r="D106" s="69">
        <f t="shared" si="4"/>
        <v>989.76039728351896</v>
      </c>
      <c r="E106">
        <v>0.112111045824055</v>
      </c>
      <c r="G106" s="69">
        <f t="shared" si="5"/>
        <v>1237.3208397633168</v>
      </c>
      <c r="H106" s="71">
        <v>3101.6894980951702</v>
      </c>
      <c r="I106">
        <v>7.539150616992249E-2</v>
      </c>
      <c r="K106" s="69">
        <f t="shared" si="6"/>
        <v>2014.581564506904</v>
      </c>
      <c r="L106" s="45">
        <v>0.13018723618492301</v>
      </c>
      <c r="N106" s="64">
        <f t="shared" si="7"/>
        <v>4485.1549460147689</v>
      </c>
    </row>
    <row r="107" spans="1:14" x14ac:dyDescent="0.25">
      <c r="A107">
        <v>98</v>
      </c>
      <c r="B107">
        <v>5.8141414977368001E-2</v>
      </c>
      <c r="D107" s="69">
        <f t="shared" si="4"/>
        <v>1107.2478140277481</v>
      </c>
      <c r="E107">
        <v>0.127752564418291</v>
      </c>
      <c r="G107" s="69">
        <f t="shared" si="5"/>
        <v>1448.2647659126594</v>
      </c>
      <c r="H107" s="71">
        <v>4801.5852564957504</v>
      </c>
      <c r="I107">
        <v>0.19161816464617701</v>
      </c>
      <c r="K107" s="69">
        <f t="shared" si="6"/>
        <v>6325.2989355477748</v>
      </c>
      <c r="L107" s="45">
        <v>0.18767089821373198</v>
      </c>
      <c r="N107" s="64">
        <f t="shared" si="7"/>
        <v>6617.1599757322401</v>
      </c>
    </row>
    <row r="108" spans="1:14" x14ac:dyDescent="0.25">
      <c r="A108">
        <v>99</v>
      </c>
      <c r="B108">
        <v>4.7658909264639497E-2</v>
      </c>
      <c r="D108" s="69">
        <f t="shared" si="4"/>
        <v>845.71574726791812</v>
      </c>
      <c r="E108">
        <v>9.0678752259733306E-2</v>
      </c>
      <c r="G108" s="69">
        <f t="shared" si="5"/>
        <v>948.28163147894168</v>
      </c>
      <c r="H108" s="71">
        <v>1261.38445534158</v>
      </c>
      <c r="I108">
        <v>0.13518855508646802</v>
      </c>
      <c r="K108" s="69">
        <f t="shared" si="6"/>
        <v>4232.3875384624953</v>
      </c>
      <c r="L108" s="45">
        <v>9.4026742511744796E-2</v>
      </c>
      <c r="N108" s="64">
        <f t="shared" si="7"/>
        <v>3144.0024921289059</v>
      </c>
    </row>
    <row r="109" spans="1:14" x14ac:dyDescent="0.25">
      <c r="A109">
        <v>100</v>
      </c>
      <c r="B109">
        <v>3.5260676310377298E-2</v>
      </c>
      <c r="D109" s="69">
        <f t="shared" si="4"/>
        <v>536.38746474089442</v>
      </c>
      <c r="E109">
        <v>9.2627476374600004E-2</v>
      </c>
      <c r="G109" s="69">
        <f t="shared" si="5"/>
        <v>974.56242469574397</v>
      </c>
      <c r="H109" s="71">
        <v>3824.4300119115001</v>
      </c>
      <c r="I109">
        <v>0.11148939456937999</v>
      </c>
      <c r="K109" s="69">
        <f t="shared" si="6"/>
        <v>3353.4120584871416</v>
      </c>
      <c r="L109" s="45">
        <v>0.10070708363154</v>
      </c>
      <c r="N109" s="64">
        <f t="shared" si="7"/>
        <v>3391.7689072277553</v>
      </c>
    </row>
    <row r="110" spans="1:14" x14ac:dyDescent="0.25">
      <c r="A110">
        <v>101</v>
      </c>
      <c r="B110">
        <v>5.1983925831523101E-2</v>
      </c>
      <c r="D110" s="69">
        <f t="shared" si="4"/>
        <v>953.62224906300742</v>
      </c>
      <c r="E110">
        <v>0.16936060338360001</v>
      </c>
      <c r="G110" s="69">
        <f t="shared" si="5"/>
        <v>2009.3971806355808</v>
      </c>
      <c r="H110" s="71">
        <v>3028.3473719435201</v>
      </c>
      <c r="I110">
        <v>0.152676827288867</v>
      </c>
      <c r="K110" s="69">
        <f t="shared" si="6"/>
        <v>4881.0080852518904</v>
      </c>
      <c r="L110" s="45">
        <v>8.8082993528292505E-2</v>
      </c>
      <c r="N110" s="64">
        <f t="shared" si="7"/>
        <v>2923.5554593398761</v>
      </c>
    </row>
    <row r="111" spans="1:14" x14ac:dyDescent="0.25">
      <c r="A111">
        <v>102</v>
      </c>
      <c r="B111">
        <v>2.5220188321266199E-2</v>
      </c>
      <c r="D111" s="69">
        <f t="shared" si="4"/>
        <v>285.8834681744118</v>
      </c>
      <c r="E111">
        <v>3.0846841122921301E-2</v>
      </c>
      <c r="G111" s="69">
        <f t="shared" si="5"/>
        <v>141.37927297848924</v>
      </c>
      <c r="H111" s="71">
        <v>2923.04488797672</v>
      </c>
      <c r="I111">
        <v>9.5502606413036706E-2</v>
      </c>
      <c r="K111" s="69">
        <f t="shared" si="6"/>
        <v>2760.4798834063363</v>
      </c>
      <c r="L111" s="45">
        <v>0.16107947815422</v>
      </c>
      <c r="N111" s="64">
        <f t="shared" si="7"/>
        <v>5630.9138091989234</v>
      </c>
    </row>
    <row r="112" spans="1:14" x14ac:dyDescent="0.25">
      <c r="A112">
        <v>103</v>
      </c>
      <c r="B112">
        <v>5.0044699199698797E-2</v>
      </c>
      <c r="D112" s="69">
        <f t="shared" si="4"/>
        <v>905.23973796922621</v>
      </c>
      <c r="E112">
        <v>0.20807493877372199</v>
      </c>
      <c r="G112" s="69">
        <f t="shared" si="5"/>
        <v>2531.5046637583641</v>
      </c>
      <c r="H112" s="71">
        <v>4975.7844972639195</v>
      </c>
      <c r="I112">
        <v>8.7426652247891798E-2</v>
      </c>
      <c r="K112" s="69">
        <f t="shared" si="6"/>
        <v>2460.9517341518995</v>
      </c>
      <c r="L112" s="45">
        <v>0.134727721230364</v>
      </c>
      <c r="N112" s="64">
        <f t="shared" si="7"/>
        <v>4653.5564815569142</v>
      </c>
    </row>
    <row r="113" spans="1:14" x14ac:dyDescent="0.25">
      <c r="A113">
        <v>104</v>
      </c>
      <c r="B113">
        <v>7.2237894947848699E-2</v>
      </c>
      <c r="D113" s="69">
        <f t="shared" si="4"/>
        <v>1458.9463145343366</v>
      </c>
      <c r="E113">
        <v>0.16152528247162701</v>
      </c>
      <c r="G113" s="69">
        <f t="shared" si="5"/>
        <v>1903.7288373827266</v>
      </c>
      <c r="H113" s="71">
        <v>852.93988237605004</v>
      </c>
      <c r="I113">
        <v>9.5023380903120194E-2</v>
      </c>
      <c r="K113" s="69">
        <f t="shared" si="6"/>
        <v>2742.7059427517056</v>
      </c>
      <c r="L113" s="45">
        <v>0.12334804643405499</v>
      </c>
      <c r="N113" s="64">
        <f t="shared" si="7"/>
        <v>4231.4970120311064</v>
      </c>
    </row>
    <row r="114" spans="1:14" x14ac:dyDescent="0.25">
      <c r="A114">
        <v>105</v>
      </c>
      <c r="B114">
        <v>4.1261178125747304E-2</v>
      </c>
      <c r="D114" s="69">
        <f t="shared" si="4"/>
        <v>686.09629241787434</v>
      </c>
      <c r="E114">
        <v>0.205843833972332</v>
      </c>
      <c r="G114" s="69">
        <f t="shared" si="5"/>
        <v>2501.4156411599265</v>
      </c>
      <c r="H114" s="71">
        <v>1160.69822244803</v>
      </c>
      <c r="I114">
        <v>0.112920656045149</v>
      </c>
      <c r="K114" s="69">
        <f t="shared" si="6"/>
        <v>3406.4959532405951</v>
      </c>
      <c r="L114" s="45">
        <v>0.12885809831775599</v>
      </c>
      <c r="N114" s="64">
        <f t="shared" si="7"/>
        <v>4435.8587022130459</v>
      </c>
    </row>
    <row r="115" spans="1:14" x14ac:dyDescent="0.25">
      <c r="A115">
        <v>106</v>
      </c>
      <c r="B115">
        <v>5.9254040313218202E-2</v>
      </c>
      <c r="D115" s="69">
        <f t="shared" si="4"/>
        <v>1135.0071314646962</v>
      </c>
      <c r="E115">
        <v>0.238642076344738</v>
      </c>
      <c r="G115" s="69">
        <f t="shared" si="5"/>
        <v>2943.7377836776359</v>
      </c>
      <c r="H115" s="71">
        <v>3837.7702054111701</v>
      </c>
      <c r="I115">
        <v>0.20988564282393901</v>
      </c>
      <c r="K115" s="69">
        <f t="shared" si="6"/>
        <v>7002.8193644954663</v>
      </c>
      <c r="L115" s="45">
        <v>0.12466801417118301</v>
      </c>
      <c r="N115" s="64">
        <f t="shared" si="7"/>
        <v>4280.45314591853</v>
      </c>
    </row>
    <row r="116" spans="1:14" x14ac:dyDescent="0.25">
      <c r="A116">
        <v>107</v>
      </c>
      <c r="B116">
        <v>3.5211665673491196E-2</v>
      </c>
      <c r="D116" s="69">
        <f t="shared" si="4"/>
        <v>535.16467951097798</v>
      </c>
      <c r="E116">
        <v>9.0306548592053296E-2</v>
      </c>
      <c r="G116" s="69">
        <f t="shared" si="5"/>
        <v>943.26203555450616</v>
      </c>
      <c r="H116" s="71">
        <v>3081.14840814733</v>
      </c>
      <c r="I116">
        <v>9.6794501693048013E-2</v>
      </c>
      <c r="K116" s="69">
        <f t="shared" si="6"/>
        <v>2808.3948411115707</v>
      </c>
      <c r="L116" s="45">
        <v>0.17067242964610199</v>
      </c>
      <c r="N116" s="64">
        <f t="shared" si="7"/>
        <v>5986.7057004719281</v>
      </c>
    </row>
    <row r="117" spans="1:14" x14ac:dyDescent="0.25">
      <c r="A117">
        <v>108</v>
      </c>
      <c r="B117">
        <v>4.2876728468883796E-2</v>
      </c>
      <c r="D117" s="69">
        <f t="shared" si="4"/>
        <v>726.40327929430316</v>
      </c>
      <c r="E117">
        <v>0.17392792825600001</v>
      </c>
      <c r="G117" s="69">
        <f t="shared" si="5"/>
        <v>2070.9928265301323</v>
      </c>
      <c r="H117" s="71">
        <v>5750.4859567199001</v>
      </c>
      <c r="I117">
        <v>0.117002232526358</v>
      </c>
      <c r="K117" s="69">
        <f t="shared" si="6"/>
        <v>3557.8770810252677</v>
      </c>
      <c r="L117" s="45">
        <v>7.2708750315040899E-2</v>
      </c>
      <c r="N117" s="64">
        <f t="shared" si="7"/>
        <v>2353.3418942694243</v>
      </c>
    </row>
    <row r="118" spans="1:14" x14ac:dyDescent="0.25">
      <c r="A118">
        <v>109</v>
      </c>
      <c r="B118">
        <v>9.9280708150690705E-2</v>
      </c>
      <c r="D118" s="69">
        <f t="shared" si="4"/>
        <v>2133.647862214043</v>
      </c>
      <c r="E118">
        <v>0.193931223494653</v>
      </c>
      <c r="G118" s="69">
        <f t="shared" si="5"/>
        <v>2340.7603435486435</v>
      </c>
      <c r="H118" s="71">
        <v>2328.52759435807</v>
      </c>
      <c r="I118">
        <v>0.114370938814504</v>
      </c>
      <c r="K118" s="69">
        <f t="shared" si="6"/>
        <v>3460.2853265972863</v>
      </c>
      <c r="L118" s="45">
        <v>8.4497777304755994E-2</v>
      </c>
      <c r="N118" s="64">
        <f t="shared" si="7"/>
        <v>2790.5837809284735</v>
      </c>
    </row>
    <row r="119" spans="1:14" x14ac:dyDescent="0.25">
      <c r="A119">
        <v>110</v>
      </c>
      <c r="B119">
        <v>0.110841715640834</v>
      </c>
      <c r="D119" s="69">
        <f t="shared" si="4"/>
        <v>2422.0878846269707</v>
      </c>
      <c r="E119">
        <v>6.9458809048930703E-2</v>
      </c>
      <c r="G119" s="69">
        <f t="shared" si="5"/>
        <v>662.10621273140987</v>
      </c>
      <c r="H119" s="71">
        <v>1426.9962368363099</v>
      </c>
      <c r="I119">
        <v>0.10349750880413999</v>
      </c>
      <c r="K119" s="69">
        <f t="shared" si="6"/>
        <v>3057.0019125942117</v>
      </c>
      <c r="L119" s="45">
        <v>0.16534351527593502</v>
      </c>
      <c r="N119" s="64">
        <f t="shared" si="7"/>
        <v>5789.0621990117079</v>
      </c>
    </row>
    <row r="120" spans="1:14" x14ac:dyDescent="0.25">
      <c r="A120">
        <v>111</v>
      </c>
      <c r="B120">
        <v>2.8002351136479899E-2</v>
      </c>
      <c r="D120" s="69">
        <f t="shared" si="4"/>
        <v>355.29671831379972</v>
      </c>
      <c r="E120">
        <v>8.0288492752972701E-2</v>
      </c>
      <c r="G120" s="69">
        <f t="shared" si="5"/>
        <v>808.15699326930542</v>
      </c>
      <c r="H120" s="71">
        <v>1124.92464121791</v>
      </c>
      <c r="I120">
        <v>7.9346458611473811E-2</v>
      </c>
      <c r="K120" s="69">
        <f t="shared" si="6"/>
        <v>2161.2663476276271</v>
      </c>
      <c r="L120" s="45">
        <v>9.9852316214751297E-2</v>
      </c>
      <c r="N120" s="64">
        <f t="shared" si="7"/>
        <v>3360.0665353273912</v>
      </c>
    </row>
    <row r="121" spans="1:14" x14ac:dyDescent="0.25">
      <c r="A121">
        <v>112</v>
      </c>
      <c r="B121">
        <v>3.41976084310298E-2</v>
      </c>
      <c r="D121" s="69">
        <f t="shared" si="4"/>
        <v>509.86457534679232</v>
      </c>
      <c r="E121">
        <v>8.489684355504E-2</v>
      </c>
      <c r="G121" s="69">
        <f t="shared" si="5"/>
        <v>870.30592116303148</v>
      </c>
      <c r="H121" s="71">
        <v>3262.9493515804302</v>
      </c>
      <c r="I121">
        <v>0.13290082489137001</v>
      </c>
      <c r="K121" s="69">
        <f t="shared" si="6"/>
        <v>4147.5381723914688</v>
      </c>
      <c r="L121" s="45">
        <v>0.12229540294091</v>
      </c>
      <c r="N121" s="64">
        <f t="shared" si="7"/>
        <v>4192.4556367485129</v>
      </c>
    </row>
    <row r="122" spans="1:14" x14ac:dyDescent="0.25">
      <c r="A122">
        <v>113</v>
      </c>
      <c r="B122">
        <v>8.4085929320529509E-2</v>
      </c>
      <c r="D122" s="69">
        <f t="shared" si="4"/>
        <v>1754.5474810346473</v>
      </c>
      <c r="E122">
        <v>0.185535960055248</v>
      </c>
      <c r="G122" s="69">
        <f t="shared" si="5"/>
        <v>2227.5405292258365</v>
      </c>
      <c r="H122" s="71">
        <v>4983.6191764147297</v>
      </c>
      <c r="I122">
        <v>0.12748286720955801</v>
      </c>
      <c r="K122" s="69">
        <f t="shared" si="6"/>
        <v>3946.5921536317305</v>
      </c>
      <c r="L122" s="45">
        <v>0.16202044347775299</v>
      </c>
      <c r="N122" s="64">
        <f t="shared" si="7"/>
        <v>5665.8131654987474</v>
      </c>
    </row>
    <row r="123" spans="1:14" x14ac:dyDescent="0.25">
      <c r="A123">
        <v>114</v>
      </c>
      <c r="B123">
        <v>8.8289819952484805E-2</v>
      </c>
      <c r="D123" s="69">
        <f t="shared" si="4"/>
        <v>1859.431965292312</v>
      </c>
      <c r="E123">
        <v>0.18463148713571501</v>
      </c>
      <c r="G123" s="69">
        <f t="shared" si="5"/>
        <v>2215.3426682833351</v>
      </c>
      <c r="H123" s="71">
        <v>1094.86269066316</v>
      </c>
      <c r="I123">
        <v>0.148451712996889</v>
      </c>
      <c r="K123" s="69">
        <f t="shared" si="6"/>
        <v>4724.3032998623694</v>
      </c>
      <c r="L123" s="45">
        <v>0.19320040267976002</v>
      </c>
      <c r="N123" s="64">
        <f t="shared" si="7"/>
        <v>6822.2431405366806</v>
      </c>
    </row>
    <row r="124" spans="1:14" x14ac:dyDescent="0.25">
      <c r="A124">
        <v>115</v>
      </c>
      <c r="B124">
        <v>4.9691271188731796E-2</v>
      </c>
      <c r="D124" s="69">
        <f t="shared" si="4"/>
        <v>896.42192658976001</v>
      </c>
      <c r="E124">
        <v>0.10932922116585</v>
      </c>
      <c r="G124" s="69">
        <f t="shared" si="5"/>
        <v>1199.80472444974</v>
      </c>
      <c r="H124" s="71">
        <v>377.99408028213497</v>
      </c>
      <c r="I124">
        <v>0.28306332574313198</v>
      </c>
      <c r="K124" s="69">
        <f t="shared" si="6"/>
        <v>9716.8981573288092</v>
      </c>
      <c r="L124" s="45">
        <v>6.8801836120990209E-2</v>
      </c>
      <c r="N124" s="64">
        <f t="shared" si="7"/>
        <v>2208.4387962688802</v>
      </c>
    </row>
    <row r="125" spans="1:14" x14ac:dyDescent="0.25">
      <c r="A125">
        <v>116</v>
      </c>
      <c r="B125">
        <v>0.112081460905066</v>
      </c>
      <c r="D125" s="69">
        <f t="shared" si="4"/>
        <v>2453.0187660493962</v>
      </c>
      <c r="E125">
        <v>0.12910996128270899</v>
      </c>
      <c r="G125" s="69">
        <f t="shared" si="5"/>
        <v>1466.5708288564877</v>
      </c>
      <c r="H125" s="71">
        <v>1043.13286719294</v>
      </c>
      <c r="I125">
        <v>0.122451276377399</v>
      </c>
      <c r="K125" s="69">
        <f t="shared" si="6"/>
        <v>3759.9760511943614</v>
      </c>
      <c r="L125" s="45">
        <v>0.116561508886405</v>
      </c>
      <c r="N125" s="64">
        <f t="shared" si="7"/>
        <v>3979.7918896485962</v>
      </c>
    </row>
    <row r="126" spans="1:14" x14ac:dyDescent="0.25">
      <c r="A126">
        <v>117</v>
      </c>
      <c r="B126">
        <v>4.63799268596835E-2</v>
      </c>
      <c r="D126" s="69">
        <f t="shared" si="4"/>
        <v>813.80592333036145</v>
      </c>
      <c r="E126">
        <v>0.361794259704937</v>
      </c>
      <c r="G126" s="69">
        <f t="shared" si="5"/>
        <v>4604.5870749630276</v>
      </c>
      <c r="H126" s="71">
        <v>4917.4637807600602</v>
      </c>
      <c r="I126">
        <v>6.2628863699074902E-2</v>
      </c>
      <c r="K126" s="69">
        <f t="shared" si="6"/>
        <v>1541.2293635511594</v>
      </c>
      <c r="L126" s="45">
        <v>0.10182552488631701</v>
      </c>
      <c r="N126" s="64">
        <f t="shared" si="7"/>
        <v>3433.2506482384974</v>
      </c>
    </row>
    <row r="127" spans="1:14" x14ac:dyDescent="0.25">
      <c r="A127">
        <v>118</v>
      </c>
      <c r="B127">
        <v>5.0257473446117404E-2</v>
      </c>
      <c r="D127" s="69">
        <f t="shared" si="4"/>
        <v>910.5483244793727</v>
      </c>
      <c r="E127">
        <v>0.15324008750080001</v>
      </c>
      <c r="G127" s="69">
        <f t="shared" si="5"/>
        <v>1791.9934233607735</v>
      </c>
      <c r="H127" s="71">
        <v>4545.0137829011201</v>
      </c>
      <c r="I127">
        <v>6.1975809545810001E-2</v>
      </c>
      <c r="K127" s="69">
        <f t="shared" si="6"/>
        <v>1517.008312033237</v>
      </c>
      <c r="L127" s="45">
        <v>0.14273823593438101</v>
      </c>
      <c r="N127" s="64">
        <f t="shared" si="7"/>
        <v>4950.6575540500144</v>
      </c>
    </row>
    <row r="128" spans="1:14" x14ac:dyDescent="0.25">
      <c r="A128">
        <v>119</v>
      </c>
      <c r="B128">
        <v>5.7052341913815099E-2</v>
      </c>
      <c r="D128" s="69">
        <f t="shared" si="4"/>
        <v>1080.0761112909115</v>
      </c>
      <c r="E128">
        <v>0.173005249165467</v>
      </c>
      <c r="G128" s="69">
        <f t="shared" si="5"/>
        <v>2058.5494343645746</v>
      </c>
      <c r="H128" s="71">
        <v>1512.43112965979</v>
      </c>
      <c r="I128">
        <v>0.131982467806777</v>
      </c>
      <c r="K128" s="69">
        <f t="shared" si="6"/>
        <v>4113.4773305048193</v>
      </c>
      <c r="L128" s="45">
        <v>7.9926182815612604E-2</v>
      </c>
      <c r="N128" s="64">
        <f t="shared" si="7"/>
        <v>2621.0284307526681</v>
      </c>
    </row>
    <row r="129" spans="1:14" x14ac:dyDescent="0.25">
      <c r="A129">
        <v>120</v>
      </c>
      <c r="B129">
        <v>7.2415029537125405E-2</v>
      </c>
      <c r="D129" s="69">
        <f t="shared" si="4"/>
        <v>1463.3657135308895</v>
      </c>
      <c r="E129">
        <v>0.19147385843121101</v>
      </c>
      <c r="G129" s="69">
        <f t="shared" si="5"/>
        <v>2307.619940246901</v>
      </c>
      <c r="H129" s="71">
        <v>4132.0280560814899</v>
      </c>
      <c r="I129">
        <v>0.136580401137255</v>
      </c>
      <c r="K129" s="69">
        <f t="shared" si="6"/>
        <v>4284.0095589834409</v>
      </c>
      <c r="L129" s="45">
        <v>0.21871383271157402</v>
      </c>
      <c r="N129" s="64">
        <f t="shared" si="7"/>
        <v>7768.5078570384103</v>
      </c>
    </row>
    <row r="130" spans="1:14" x14ac:dyDescent="0.25">
      <c r="A130">
        <v>121</v>
      </c>
      <c r="B130">
        <v>0.156396703141054</v>
      </c>
      <c r="D130" s="69">
        <f t="shared" si="4"/>
        <v>3558.6567889189978</v>
      </c>
      <c r="E130">
        <v>0.11218589995466501</v>
      </c>
      <c r="G130" s="69">
        <f t="shared" si="5"/>
        <v>1238.3303340847438</v>
      </c>
      <c r="H130" s="71">
        <v>1663.7878583818599</v>
      </c>
      <c r="I130">
        <v>7.471758620317441E-2</v>
      </c>
      <c r="K130" s="69">
        <f t="shared" si="6"/>
        <v>1989.5866231962079</v>
      </c>
      <c r="L130" s="45">
        <v>0.182068736069668</v>
      </c>
      <c r="N130" s="64">
        <f t="shared" si="7"/>
        <v>6409.3820185371787</v>
      </c>
    </row>
    <row r="131" spans="1:14" x14ac:dyDescent="0.25">
      <c r="A131">
        <v>122</v>
      </c>
      <c r="B131">
        <v>5.3813083322126198E-2</v>
      </c>
      <c r="D131" s="69">
        <f t="shared" si="4"/>
        <v>999.2586028181762</v>
      </c>
      <c r="E131">
        <v>6.2541890964612906E-2</v>
      </c>
      <c r="G131" s="69">
        <f t="shared" si="5"/>
        <v>568.82359130505631</v>
      </c>
      <c r="H131" s="71">
        <v>7319.8873253720703</v>
      </c>
      <c r="I131">
        <v>0.10191848276062901</v>
      </c>
      <c r="K131" s="69">
        <f t="shared" si="6"/>
        <v>2998.4375945253119</v>
      </c>
      <c r="L131" s="45">
        <v>0.13520940081322103</v>
      </c>
      <c r="N131" s="64">
        <f t="shared" si="7"/>
        <v>4671.4214410448585</v>
      </c>
    </row>
    <row r="132" spans="1:14" x14ac:dyDescent="0.25">
      <c r="A132">
        <v>123</v>
      </c>
      <c r="B132">
        <v>8.7520415264373791E-2</v>
      </c>
      <c r="D132" s="69">
        <f t="shared" si="4"/>
        <v>1840.2357918037505</v>
      </c>
      <c r="E132">
        <v>5.5353736224816E-2</v>
      </c>
      <c r="G132" s="69">
        <f t="shared" si="5"/>
        <v>471.88303061419532</v>
      </c>
      <c r="H132" s="71">
        <v>3013.22955414029</v>
      </c>
      <c r="I132">
        <v>0.19405654049238899</v>
      </c>
      <c r="K132" s="69">
        <f t="shared" si="6"/>
        <v>6415.7355811090856</v>
      </c>
      <c r="L132" s="45">
        <v>0.129431632406599</v>
      </c>
      <c r="N132" s="64">
        <f t="shared" si="7"/>
        <v>4457.1304430689934</v>
      </c>
    </row>
    <row r="133" spans="1:14" x14ac:dyDescent="0.25">
      <c r="A133">
        <v>124</v>
      </c>
      <c r="B133">
        <v>3.8453346478870304E-2</v>
      </c>
      <c r="D133" s="69">
        <f t="shared" si="4"/>
        <v>616.04262072469101</v>
      </c>
      <c r="E133">
        <v>8.85698481228267E-2</v>
      </c>
      <c r="G133" s="69">
        <f t="shared" si="5"/>
        <v>919.84062584182868</v>
      </c>
      <c r="H133" s="71">
        <v>1324.5384162472401</v>
      </c>
      <c r="I133">
        <v>0.148093767119993</v>
      </c>
      <c r="K133" s="69">
        <f t="shared" si="6"/>
        <v>4711.0274857792911</v>
      </c>
      <c r="L133" s="45">
        <v>0.118855901161443</v>
      </c>
      <c r="N133" s="64">
        <f t="shared" si="7"/>
        <v>4064.8883448478891</v>
      </c>
    </row>
    <row r="134" spans="1:14" x14ac:dyDescent="0.25">
      <c r="A134">
        <v>125</v>
      </c>
      <c r="B134">
        <v>5.66143974930014E-2</v>
      </c>
      <c r="D134" s="69">
        <f t="shared" si="4"/>
        <v>1069.1496674958687</v>
      </c>
      <c r="E134">
        <v>0.128083970180845</v>
      </c>
      <c r="G134" s="69">
        <f t="shared" si="5"/>
        <v>1452.7341550119645</v>
      </c>
      <c r="H134" s="71">
        <v>3849.3877304402699</v>
      </c>
      <c r="I134">
        <v>7.7950242812715204E-2</v>
      </c>
      <c r="K134" s="69">
        <f t="shared" si="6"/>
        <v>2109.4822580191312</v>
      </c>
      <c r="L134" s="45">
        <v>9.3777603431588599E-2</v>
      </c>
      <c r="N134" s="64">
        <f t="shared" si="7"/>
        <v>3134.7622010053865</v>
      </c>
    </row>
    <row r="135" spans="1:14" x14ac:dyDescent="0.25">
      <c r="A135">
        <v>126</v>
      </c>
      <c r="B135">
        <v>2.98027522296966E-2</v>
      </c>
      <c r="D135" s="69">
        <f t="shared" si="4"/>
        <v>400.21561765042219</v>
      </c>
      <c r="E135">
        <v>7.1424242420736E-2</v>
      </c>
      <c r="G135" s="69">
        <f t="shared" si="5"/>
        <v>688.612349557941</v>
      </c>
      <c r="H135" s="71">
        <v>2742.4435809452598</v>
      </c>
      <c r="I135">
        <v>0.16031472619867601</v>
      </c>
      <c r="K135" s="69">
        <f t="shared" si="6"/>
        <v>5164.2892527604145</v>
      </c>
      <c r="L135" s="45">
        <v>0.30970216682692003</v>
      </c>
      <c r="N135" s="64">
        <f t="shared" si="7"/>
        <v>11143.163874644093</v>
      </c>
    </row>
    <row r="136" spans="1:14" x14ac:dyDescent="0.25">
      <c r="A136">
        <v>127</v>
      </c>
      <c r="B136">
        <v>5.5174672824542803E-2</v>
      </c>
      <c r="D136" s="69">
        <f t="shared" si="4"/>
        <v>1033.229423002238</v>
      </c>
      <c r="E136">
        <v>0.24788724046767799</v>
      </c>
      <c r="G136" s="69">
        <f t="shared" si="5"/>
        <v>3068.4194893725462</v>
      </c>
      <c r="H136" s="71">
        <v>4140.3154685125401</v>
      </c>
      <c r="I136">
        <v>0.185280648287967</v>
      </c>
      <c r="K136" s="69">
        <f t="shared" si="6"/>
        <v>6090.2475091990336</v>
      </c>
      <c r="L136" s="45">
        <v>0.103352615850536</v>
      </c>
      <c r="N136" s="64">
        <f t="shared" si="7"/>
        <v>3489.8887520343083</v>
      </c>
    </row>
    <row r="137" spans="1:14" x14ac:dyDescent="0.25">
      <c r="A137">
        <v>128</v>
      </c>
      <c r="B137">
        <v>3.5304693804350501E-2</v>
      </c>
      <c r="D137" s="69">
        <f t="shared" si="4"/>
        <v>537.48567412783711</v>
      </c>
      <c r="E137">
        <v>0.23235445231519999</v>
      </c>
      <c r="G137" s="69">
        <f t="shared" si="5"/>
        <v>2858.9419186885125</v>
      </c>
      <c r="H137" s="71">
        <v>827.00534503605797</v>
      </c>
      <c r="I137">
        <v>6.1387665246953507E-2</v>
      </c>
      <c r="K137" s="69">
        <f t="shared" si="6"/>
        <v>1495.1946947530209</v>
      </c>
      <c r="L137" s="45">
        <v>5.3863137400213999E-2</v>
      </c>
      <c r="N137" s="64">
        <f t="shared" si="7"/>
        <v>1654.379091545007</v>
      </c>
    </row>
    <row r="138" spans="1:14" x14ac:dyDescent="0.25">
      <c r="A138">
        <v>129</v>
      </c>
      <c r="B138">
        <v>4.46662618890908E-2</v>
      </c>
      <c r="D138" s="69">
        <f t="shared" ref="D138:D201" si="8">($B138*$D$4*$D$5-$D$2)/$D$3</f>
        <v>771.05103687713245</v>
      </c>
      <c r="E138">
        <v>0.13142719005810299</v>
      </c>
      <c r="G138" s="69">
        <f t="shared" si="5"/>
        <v>1497.8213326181858</v>
      </c>
      <c r="H138" s="71">
        <v>3227.2471796253199</v>
      </c>
      <c r="I138">
        <v>7.7377953046740208E-2</v>
      </c>
      <c r="K138" s="69">
        <f t="shared" si="6"/>
        <v>2088.2566677130885</v>
      </c>
      <c r="L138" s="45">
        <v>0.177032165301788</v>
      </c>
      <c r="N138" s="64">
        <f t="shared" si="7"/>
        <v>6222.5812158279396</v>
      </c>
    </row>
    <row r="139" spans="1:14" x14ac:dyDescent="0.25">
      <c r="A139">
        <v>130</v>
      </c>
      <c r="B139">
        <v>7.1295528093440697E-2</v>
      </c>
      <c r="D139" s="69">
        <f t="shared" si="8"/>
        <v>1435.4348414349213</v>
      </c>
      <c r="E139">
        <v>0.11986756400580301</v>
      </c>
      <c r="G139" s="69">
        <f t="shared" ref="G139:G202" si="9">($E139*$G$4*$G$5-$G$2)/$G$3</f>
        <v>1341.9264372728601</v>
      </c>
      <c r="H139" s="71">
        <v>2881.3982629780098</v>
      </c>
      <c r="I139">
        <v>0.10143496355300601</v>
      </c>
      <c r="K139" s="69">
        <f t="shared" ref="K139:K202" si="10">($I139*$K$4*$K$5-$K$2)/$K$3</f>
        <v>2980.504405402799</v>
      </c>
      <c r="L139" s="45">
        <v>4.7875961782913798E-2</v>
      </c>
      <c r="N139" s="64">
        <f t="shared" ref="N139:N202" si="11">($L139*$N$4*$D$5-$D$2)/$D$3</f>
        <v>1432.321413252198</v>
      </c>
    </row>
    <row r="140" spans="1:14" x14ac:dyDescent="0.25">
      <c r="A140">
        <v>131</v>
      </c>
      <c r="B140">
        <v>3.9864569216877699E-2</v>
      </c>
      <c r="D140" s="69">
        <f t="shared" si="8"/>
        <v>651.25175959321382</v>
      </c>
      <c r="E140">
        <v>0.11221089479859001</v>
      </c>
      <c r="G140" s="69">
        <f t="shared" si="9"/>
        <v>1238.6674183952769</v>
      </c>
      <c r="H140" s="71">
        <v>1222.29313304624</v>
      </c>
      <c r="I140">
        <v>0.18094015423844401</v>
      </c>
      <c r="K140" s="69">
        <f t="shared" si="10"/>
        <v>5929.263417051181</v>
      </c>
      <c r="L140" s="45">
        <v>0.180338827389074</v>
      </c>
      <c r="N140" s="64">
        <f t="shared" si="11"/>
        <v>6345.2216314322313</v>
      </c>
    </row>
    <row r="141" spans="1:14" x14ac:dyDescent="0.25">
      <c r="A141">
        <v>132</v>
      </c>
      <c r="B141">
        <v>6.9181180744353504E-2</v>
      </c>
      <c r="D141" s="69">
        <f t="shared" si="8"/>
        <v>1382.683176212026</v>
      </c>
      <c r="E141">
        <v>0.144069919889664</v>
      </c>
      <c r="G141" s="69">
        <f t="shared" si="9"/>
        <v>1668.3231321619762</v>
      </c>
      <c r="H141" s="71">
        <v>1667.6820690838199</v>
      </c>
      <c r="I141">
        <v>8.4688537986588402E-2</v>
      </c>
      <c r="K141" s="69">
        <f t="shared" si="10"/>
        <v>2359.3981244651272</v>
      </c>
      <c r="L141" s="45">
        <v>0.113147719071754</v>
      </c>
      <c r="N141" s="64">
        <f t="shared" si="11"/>
        <v>3853.1782258985963</v>
      </c>
    </row>
    <row r="142" spans="1:14" x14ac:dyDescent="0.25">
      <c r="A142">
        <v>133</v>
      </c>
      <c r="B142">
        <v>8.8857892438143501E-2</v>
      </c>
      <c r="D142" s="69">
        <f t="shared" si="8"/>
        <v>1873.6050242264284</v>
      </c>
      <c r="E142">
        <v>9.7566564234133304E-2</v>
      </c>
      <c r="G142" s="69">
        <f t="shared" si="9"/>
        <v>1041.1717234290809</v>
      </c>
      <c r="H142" s="71">
        <v>2540.2700292213899</v>
      </c>
      <c r="I142">
        <v>8.6567986819191908E-2</v>
      </c>
      <c r="K142" s="69">
        <f t="shared" si="10"/>
        <v>2429.1047893292957</v>
      </c>
      <c r="L142" s="45">
        <v>6.9488859423401814E-2</v>
      </c>
      <c r="N142" s="64">
        <f t="shared" si="11"/>
        <v>2233.9197257117639</v>
      </c>
    </row>
    <row r="143" spans="1:14" x14ac:dyDescent="0.25">
      <c r="A143">
        <v>134</v>
      </c>
      <c r="B143">
        <v>7.0558371182105506E-2</v>
      </c>
      <c r="D143" s="69">
        <f t="shared" si="8"/>
        <v>1417.0432301321305</v>
      </c>
      <c r="E143">
        <v>0.15957778740005299</v>
      </c>
      <c r="G143" s="69">
        <f t="shared" si="9"/>
        <v>1877.4646192328528</v>
      </c>
      <c r="H143" s="71">
        <v>7810.7773927820899</v>
      </c>
      <c r="I143">
        <v>5.6960492278183901E-2</v>
      </c>
      <c r="K143" s="69">
        <f t="shared" si="10"/>
        <v>1330.9957779874949</v>
      </c>
      <c r="L143" s="45">
        <v>0.32324972528935397</v>
      </c>
      <c r="N143" s="64">
        <f t="shared" si="11"/>
        <v>11645.627735903057</v>
      </c>
    </row>
    <row r="144" spans="1:14" x14ac:dyDescent="0.25">
      <c r="A144">
        <v>135</v>
      </c>
      <c r="B144">
        <v>2.86863974552591E-2</v>
      </c>
      <c r="D144" s="69">
        <f t="shared" si="8"/>
        <v>372.36325301575999</v>
      </c>
      <c r="E144">
        <v>9.9764739759307997E-2</v>
      </c>
      <c r="G144" s="69">
        <f t="shared" si="9"/>
        <v>1070.8166567424366</v>
      </c>
      <c r="H144" s="71">
        <v>472.36125836428698</v>
      </c>
      <c r="I144">
        <v>0.13231225717719802</v>
      </c>
      <c r="K144" s="69">
        <f t="shared" si="10"/>
        <v>4125.7088511085785</v>
      </c>
      <c r="L144" s="45">
        <v>0.10318702285455301</v>
      </c>
      <c r="N144" s="64">
        <f t="shared" si="11"/>
        <v>3483.7470921632867</v>
      </c>
    </row>
    <row r="145" spans="1:14" x14ac:dyDescent="0.25">
      <c r="A145">
        <v>136</v>
      </c>
      <c r="B145">
        <v>5.0547535791575601E-2</v>
      </c>
      <c r="D145" s="69">
        <f t="shared" si="8"/>
        <v>917.78520149864971</v>
      </c>
      <c r="E145">
        <v>0.29661408851861099</v>
      </c>
      <c r="G145" s="69">
        <f t="shared" si="9"/>
        <v>3725.5572586255903</v>
      </c>
      <c r="H145" s="71">
        <v>2355.6881416496599</v>
      </c>
      <c r="I145">
        <v>0.143026587376794</v>
      </c>
      <c r="K145" s="69">
        <f t="shared" si="10"/>
        <v>4523.0914302515757</v>
      </c>
      <c r="L145" s="45">
        <v>5.6597026212208301E-2</v>
      </c>
      <c r="N145" s="64">
        <f t="shared" si="11"/>
        <v>1755.7759840209774</v>
      </c>
    </row>
    <row r="146" spans="1:14" x14ac:dyDescent="0.25">
      <c r="A146">
        <v>137</v>
      </c>
      <c r="B146">
        <v>0.11172697677429401</v>
      </c>
      <c r="D146" s="69">
        <f t="shared" si="8"/>
        <v>2444.1746051307155</v>
      </c>
      <c r="E146">
        <v>0.15637993669846001</v>
      </c>
      <c r="G146" s="69">
        <f t="shared" si="9"/>
        <v>1834.3379126941386</v>
      </c>
      <c r="H146" s="71">
        <v>4035.8641530889699</v>
      </c>
      <c r="I146">
        <v>9.9565652220941603E-2</v>
      </c>
      <c r="K146" s="69">
        <f t="shared" si="10"/>
        <v>2911.1737291478344</v>
      </c>
      <c r="L146" s="45">
        <v>5.2399520422406198E-2</v>
      </c>
      <c r="N146" s="64">
        <f t="shared" si="11"/>
        <v>1600.0951672413978</v>
      </c>
    </row>
    <row r="147" spans="1:14" x14ac:dyDescent="0.25">
      <c r="A147">
        <v>138</v>
      </c>
      <c r="B147">
        <v>5.3156783721199606E-2</v>
      </c>
      <c r="D147" s="69">
        <f t="shared" si="8"/>
        <v>982.88433165173501</v>
      </c>
      <c r="E147">
        <v>0.34923779586097797</v>
      </c>
      <c r="G147" s="69">
        <f t="shared" si="9"/>
        <v>4435.2486717997272</v>
      </c>
      <c r="H147" s="71">
        <v>4575.39456149534</v>
      </c>
      <c r="I147">
        <v>9.9502913396053203E-2</v>
      </c>
      <c r="K147" s="69">
        <f t="shared" si="10"/>
        <v>2908.8468159780782</v>
      </c>
      <c r="L147" s="45">
        <v>0.11205493485866801</v>
      </c>
      <c r="N147" s="64">
        <f t="shared" si="11"/>
        <v>3812.6480760009167</v>
      </c>
    </row>
    <row r="148" spans="1:14" x14ac:dyDescent="0.25">
      <c r="A148">
        <v>139</v>
      </c>
      <c r="B148">
        <v>7.1834351803927804E-2</v>
      </c>
      <c r="D148" s="69">
        <f t="shared" si="8"/>
        <v>1448.8781614277527</v>
      </c>
      <c r="E148">
        <v>0.173596958292667</v>
      </c>
      <c r="G148" s="69">
        <f t="shared" si="9"/>
        <v>2066.5293146861673</v>
      </c>
      <c r="H148" s="71">
        <v>4536.9473365405802</v>
      </c>
      <c r="I148">
        <v>0.163784701100637</v>
      </c>
      <c r="K148" s="69">
        <f t="shared" si="10"/>
        <v>5292.9867588494762</v>
      </c>
      <c r="L148" s="45">
        <v>0.142724702071021</v>
      </c>
      <c r="N148" s="64">
        <f t="shared" si="11"/>
        <v>4950.1555981248575</v>
      </c>
    </row>
    <row r="149" spans="1:14" x14ac:dyDescent="0.25">
      <c r="A149">
        <v>140</v>
      </c>
      <c r="B149">
        <v>6.6241324152998105E-2</v>
      </c>
      <c r="D149" s="69">
        <f t="shared" si="8"/>
        <v>1309.3355634002264</v>
      </c>
      <c r="E149">
        <v>8.1783213345612699E-2</v>
      </c>
      <c r="G149" s="69">
        <f t="shared" si="9"/>
        <v>828.31502513866269</v>
      </c>
      <c r="H149" s="71">
        <v>1831.54405639376</v>
      </c>
      <c r="I149">
        <v>0.16145299115969602</v>
      </c>
      <c r="K149" s="69">
        <f t="shared" si="10"/>
        <v>5206.5062329665388</v>
      </c>
      <c r="L149" s="45">
        <v>0.178121453490591</v>
      </c>
      <c r="N149" s="64">
        <f t="shared" si="11"/>
        <v>6262.9817020769879</v>
      </c>
    </row>
    <row r="150" spans="1:14" x14ac:dyDescent="0.25">
      <c r="A150">
        <v>141</v>
      </c>
      <c r="B150">
        <v>4.9868691462018604E-2</v>
      </c>
      <c r="D150" s="69">
        <f t="shared" si="8"/>
        <v>900.8484532265594</v>
      </c>
      <c r="E150">
        <v>0.16650934542047999</v>
      </c>
      <c r="G150" s="69">
        <f t="shared" si="9"/>
        <v>1970.9446770898728</v>
      </c>
      <c r="H150" s="71">
        <v>2894.6585444750199</v>
      </c>
      <c r="I150">
        <v>0.12965325743060502</v>
      </c>
      <c r="K150" s="69">
        <f t="shared" si="10"/>
        <v>4027.0895106964695</v>
      </c>
      <c r="L150" s="45">
        <v>0.19183370773106001</v>
      </c>
      <c r="N150" s="64">
        <f t="shared" si="11"/>
        <v>6771.5539463921314</v>
      </c>
    </row>
    <row r="151" spans="1:14" x14ac:dyDescent="0.25">
      <c r="A151">
        <v>142</v>
      </c>
      <c r="B151">
        <v>7.3281815151453003E-2</v>
      </c>
      <c r="D151" s="69">
        <f t="shared" si="8"/>
        <v>1484.991481201831</v>
      </c>
      <c r="E151">
        <v>0.117067063901013</v>
      </c>
      <c r="G151" s="69">
        <f t="shared" si="9"/>
        <v>1304.1584620134922</v>
      </c>
      <c r="H151" s="71">
        <v>4065.8467515277398</v>
      </c>
      <c r="I151">
        <v>0.15451087977415198</v>
      </c>
      <c r="K151" s="69">
        <f t="shared" si="10"/>
        <v>4949.0310501324811</v>
      </c>
      <c r="L151" s="45">
        <v>0.113137158487047</v>
      </c>
      <c r="N151" s="64">
        <f t="shared" si="11"/>
        <v>3852.7865455686133</v>
      </c>
    </row>
    <row r="152" spans="1:14" x14ac:dyDescent="0.25">
      <c r="A152">
        <v>143</v>
      </c>
      <c r="B152">
        <v>7.4196277129438298E-2</v>
      </c>
      <c r="D152" s="69">
        <f t="shared" si="8"/>
        <v>1507.8067448067316</v>
      </c>
      <c r="E152">
        <v>0.20655208131214101</v>
      </c>
      <c r="G152" s="69">
        <f t="shared" si="9"/>
        <v>2510.9671737457202</v>
      </c>
      <c r="H152" s="71">
        <v>5275.0530994946103</v>
      </c>
      <c r="I152">
        <v>0.16604130364108</v>
      </c>
      <c r="K152" s="69">
        <f t="shared" si="10"/>
        <v>5376.6816348628809</v>
      </c>
      <c r="L152" s="45">
        <v>4.6238349395512503E-2</v>
      </c>
      <c r="N152" s="64">
        <f t="shared" si="11"/>
        <v>1371.5841929109222</v>
      </c>
    </row>
    <row r="153" spans="1:14" x14ac:dyDescent="0.25">
      <c r="A153">
        <v>144</v>
      </c>
      <c r="B153">
        <v>8.9314242914050795E-2</v>
      </c>
      <c r="D153" s="69">
        <f t="shared" si="8"/>
        <v>1884.9906877692538</v>
      </c>
      <c r="E153">
        <v>0.118961213261483</v>
      </c>
      <c r="G153" s="69">
        <f t="shared" si="9"/>
        <v>1329.7032516963843</v>
      </c>
      <c r="H153" s="71">
        <v>1538.4071202785401</v>
      </c>
      <c r="I153">
        <v>0.128313070225962</v>
      </c>
      <c r="K153" s="69">
        <f t="shared" si="10"/>
        <v>3977.3834592686749</v>
      </c>
      <c r="L153" s="45">
        <v>0.19234153846643601</v>
      </c>
      <c r="N153" s="64">
        <f t="shared" si="11"/>
        <v>6790.388823013669</v>
      </c>
    </row>
    <row r="154" spans="1:14" x14ac:dyDescent="0.25">
      <c r="A154">
        <v>145</v>
      </c>
      <c r="B154">
        <v>4.7100359853544702E-2</v>
      </c>
      <c r="D154" s="69">
        <f t="shared" si="8"/>
        <v>831.78028318381769</v>
      </c>
      <c r="E154">
        <v>6.7305360111861307E-2</v>
      </c>
      <c r="G154" s="69">
        <f t="shared" si="9"/>
        <v>633.06446906625547</v>
      </c>
      <c r="H154" s="71">
        <v>5478.8741123637401</v>
      </c>
      <c r="I154">
        <v>0.132954168065198</v>
      </c>
      <c r="K154" s="69">
        <f t="shared" si="10"/>
        <v>4149.5166113233063</v>
      </c>
      <c r="L154" s="45">
        <v>0.179777429117493</v>
      </c>
      <c r="N154" s="64">
        <f t="shared" si="11"/>
        <v>6324.3999945280702</v>
      </c>
    </row>
    <row r="155" spans="1:14" x14ac:dyDescent="0.25">
      <c r="A155">
        <v>146</v>
      </c>
      <c r="B155">
        <v>6.1765901539732097E-2</v>
      </c>
      <c r="D155" s="69">
        <f t="shared" si="8"/>
        <v>1197.676523305463</v>
      </c>
      <c r="E155">
        <v>0.12855757115239699</v>
      </c>
      <c r="G155" s="69">
        <f t="shared" si="9"/>
        <v>1459.1212105760028</v>
      </c>
      <c r="H155" s="71">
        <v>326.44358050741903</v>
      </c>
      <c r="I155">
        <v>0.119093582086767</v>
      </c>
      <c r="K155" s="69">
        <f t="shared" si="10"/>
        <v>3635.44290798067</v>
      </c>
      <c r="L155" s="45">
        <v>0.10417813968532399</v>
      </c>
      <c r="N155" s="64">
        <f t="shared" si="11"/>
        <v>3520.5065120343165</v>
      </c>
    </row>
    <row r="156" spans="1:14" x14ac:dyDescent="0.25">
      <c r="A156">
        <v>147</v>
      </c>
      <c r="B156">
        <v>6.2713392103716695E-2</v>
      </c>
      <c r="D156" s="69">
        <f t="shared" si="8"/>
        <v>1221.3158298057626</v>
      </c>
      <c r="E156">
        <v>4.0419881811092698E-2</v>
      </c>
      <c r="G156" s="69">
        <f t="shared" si="9"/>
        <v>270.4827724746591</v>
      </c>
      <c r="H156" s="71">
        <v>2864.7450643399402</v>
      </c>
      <c r="I156">
        <v>9.9564408416875694E-2</v>
      </c>
      <c r="K156" s="69">
        <f t="shared" si="10"/>
        <v>2911.1275978397211</v>
      </c>
      <c r="L156" s="45">
        <v>0.19501296458089201</v>
      </c>
      <c r="N156" s="64">
        <f t="shared" si="11"/>
        <v>6889.4690435758948</v>
      </c>
    </row>
    <row r="157" spans="1:14" x14ac:dyDescent="0.25">
      <c r="A157">
        <v>148</v>
      </c>
      <c r="B157">
        <v>7.5792461369204311E-2</v>
      </c>
      <c r="D157" s="69">
        <f t="shared" si="8"/>
        <v>1547.6305593216691</v>
      </c>
      <c r="E157">
        <v>0.144488415270912</v>
      </c>
      <c r="G157" s="69">
        <f t="shared" si="9"/>
        <v>1673.9670252573917</v>
      </c>
      <c r="H157" s="71">
        <v>5575.5379797718097</v>
      </c>
      <c r="I157">
        <v>8.9890386021485497E-2</v>
      </c>
      <c r="K157" s="69">
        <f t="shared" si="10"/>
        <v>2552.328877009536</v>
      </c>
      <c r="L157" s="45">
        <v>0.21459083110428501</v>
      </c>
      <c r="N157" s="64">
        <f t="shared" si="11"/>
        <v>7615.5903174448486</v>
      </c>
    </row>
    <row r="158" spans="1:14" x14ac:dyDescent="0.25">
      <c r="A158">
        <v>149</v>
      </c>
      <c r="B158">
        <v>5.4283102963363201E-2</v>
      </c>
      <c r="D158" s="69">
        <f t="shared" si="8"/>
        <v>1010.9853036241831</v>
      </c>
      <c r="E158">
        <v>0.28422479568704301</v>
      </c>
      <c r="G158" s="69">
        <f t="shared" si="9"/>
        <v>3558.4733494540137</v>
      </c>
      <c r="H158" s="71">
        <v>791.54939621784604</v>
      </c>
      <c r="I158">
        <v>9.0372529878444796E-2</v>
      </c>
      <c r="K158" s="69">
        <f t="shared" si="10"/>
        <v>2570.2110559070707</v>
      </c>
      <c r="L158" s="45">
        <v>0.16931897914739599</v>
      </c>
      <c r="N158" s="64">
        <f t="shared" si="11"/>
        <v>5936.5077282329867</v>
      </c>
    </row>
    <row r="159" spans="1:14" x14ac:dyDescent="0.25">
      <c r="A159">
        <v>150</v>
      </c>
      <c r="B159">
        <v>7.0034732089240298E-2</v>
      </c>
      <c r="D159" s="69">
        <f t="shared" si="8"/>
        <v>1403.9787570045853</v>
      </c>
      <c r="E159">
        <v>5.98212218901207E-2</v>
      </c>
      <c r="G159" s="69">
        <f t="shared" si="9"/>
        <v>532.13222960198141</v>
      </c>
      <c r="H159" s="71">
        <v>5540.6349550382101</v>
      </c>
      <c r="I159">
        <v>0.10408663527902901</v>
      </c>
      <c r="K159" s="69">
        <f t="shared" si="10"/>
        <v>3078.8519576900444</v>
      </c>
      <c r="L159" s="45">
        <v>0.102874045621116</v>
      </c>
      <c r="N159" s="64">
        <f t="shared" si="11"/>
        <v>3472.139115003788</v>
      </c>
    </row>
    <row r="160" spans="1:14" x14ac:dyDescent="0.25">
      <c r="A160">
        <v>151</v>
      </c>
      <c r="B160">
        <v>4.4962519792228005E-2</v>
      </c>
      <c r="D160" s="69">
        <f t="shared" si="8"/>
        <v>778.44248924784984</v>
      </c>
      <c r="E160">
        <v>7.1017168351850707E-2</v>
      </c>
      <c r="G160" s="69">
        <f t="shared" si="9"/>
        <v>683.12248603817409</v>
      </c>
      <c r="H160" s="71">
        <v>5305.9805389857102</v>
      </c>
      <c r="I160">
        <v>8.7860616722526999E-2</v>
      </c>
      <c r="K160" s="69">
        <f t="shared" si="10"/>
        <v>2477.0469933957743</v>
      </c>
      <c r="L160" s="45">
        <v>0.116779707110525</v>
      </c>
      <c r="N160" s="64">
        <f t="shared" si="11"/>
        <v>3987.8846188673106</v>
      </c>
    </row>
    <row r="161" spans="1:14" x14ac:dyDescent="0.25">
      <c r="A161">
        <v>152</v>
      </c>
      <c r="B161">
        <v>5.9424665703493404E-2</v>
      </c>
      <c r="D161" s="69">
        <f t="shared" si="8"/>
        <v>1139.2641299518223</v>
      </c>
      <c r="E161">
        <v>7.9826866614916697E-2</v>
      </c>
      <c r="G161" s="69">
        <f t="shared" si="9"/>
        <v>801.93143215207635</v>
      </c>
      <c r="H161" s="71">
        <v>8144.4746999138997</v>
      </c>
      <c r="I161">
        <v>0.18612668680854599</v>
      </c>
      <c r="K161" s="69">
        <f t="shared" si="10"/>
        <v>6121.6261360566123</v>
      </c>
      <c r="L161" s="45">
        <v>0.18356849819364701</v>
      </c>
      <c r="N161" s="64">
        <f t="shared" si="11"/>
        <v>6465.0065260729116</v>
      </c>
    </row>
    <row r="162" spans="1:14" x14ac:dyDescent="0.25">
      <c r="A162">
        <v>153</v>
      </c>
      <c r="B162">
        <v>0.12759746247700302</v>
      </c>
      <c r="D162" s="69">
        <f t="shared" si="8"/>
        <v>2840.1334569605651</v>
      </c>
      <c r="E162">
        <v>9.7618855329366705E-2</v>
      </c>
      <c r="G162" s="69">
        <f t="shared" si="9"/>
        <v>1041.8769291841822</v>
      </c>
      <c r="H162" s="71">
        <v>5046.8181725796003</v>
      </c>
      <c r="I162">
        <v>0.15792082587377701</v>
      </c>
      <c r="K162" s="69">
        <f t="shared" si="10"/>
        <v>5075.5021547712659</v>
      </c>
      <c r="L162" s="45">
        <v>0.13496170964586199</v>
      </c>
      <c r="N162" s="64">
        <f t="shared" si="11"/>
        <v>4662.2348513950656</v>
      </c>
    </row>
    <row r="163" spans="1:14" x14ac:dyDescent="0.25">
      <c r="A163">
        <v>154</v>
      </c>
      <c r="B163">
        <v>6.8415657078446601E-2</v>
      </c>
      <c r="D163" s="69">
        <f t="shared" si="8"/>
        <v>1363.5838318391354</v>
      </c>
      <c r="E163">
        <v>0.34082640588011298</v>
      </c>
      <c r="G163" s="69">
        <f t="shared" si="9"/>
        <v>4321.8113724577843</v>
      </c>
      <c r="H163" s="71">
        <v>7559.5789954529801</v>
      </c>
      <c r="I163">
        <v>0.23080024738189603</v>
      </c>
      <c r="K163" s="69">
        <f t="shared" si="10"/>
        <v>7778.5187639138467</v>
      </c>
      <c r="L163" s="45">
        <v>0.12462070008727701</v>
      </c>
      <c r="N163" s="64">
        <f t="shared" si="11"/>
        <v>4278.6983192198832</v>
      </c>
    </row>
    <row r="164" spans="1:14" x14ac:dyDescent="0.25">
      <c r="A164">
        <v>155</v>
      </c>
      <c r="B164">
        <v>6.0759650714152798E-2</v>
      </c>
      <c r="D164" s="69">
        <f t="shared" si="8"/>
        <v>1172.5711844385369</v>
      </c>
      <c r="E164">
        <v>5.9836115614294097E-2</v>
      </c>
      <c r="G164" s="69">
        <f t="shared" si="9"/>
        <v>532.33308865752599</v>
      </c>
      <c r="H164" s="71">
        <v>698.09142403860096</v>
      </c>
      <c r="I164">
        <v>0.19276737562530599</v>
      </c>
      <c r="K164" s="69">
        <f t="shared" si="10"/>
        <v>6367.9218913796703</v>
      </c>
      <c r="L164" s="45">
        <v>0.109047178739327</v>
      </c>
      <c r="N164" s="64">
        <f t="shared" si="11"/>
        <v>3701.0937499841648</v>
      </c>
    </row>
    <row r="165" spans="1:14" x14ac:dyDescent="0.25">
      <c r="A165">
        <v>156</v>
      </c>
      <c r="B165">
        <v>6.7972740936316001E-2</v>
      </c>
      <c r="D165" s="69">
        <f t="shared" si="8"/>
        <v>1352.5333466567567</v>
      </c>
      <c r="E165">
        <v>0.16434124909596001</v>
      </c>
      <c r="G165" s="69">
        <f t="shared" si="9"/>
        <v>1941.7053965041155</v>
      </c>
      <c r="H165" s="71">
        <v>1345.27022223925</v>
      </c>
      <c r="I165">
        <v>9.3464935610383507E-2</v>
      </c>
      <c r="K165" s="69">
        <f t="shared" si="10"/>
        <v>2684.904941817058</v>
      </c>
      <c r="L165" s="45">
        <v>0.19015193196972799</v>
      </c>
      <c r="N165" s="64">
        <f t="shared" si="11"/>
        <v>6709.1787556775971</v>
      </c>
    </row>
    <row r="166" spans="1:14" x14ac:dyDescent="0.25">
      <c r="A166">
        <v>157</v>
      </c>
      <c r="B166">
        <v>5.2683577650313E-2</v>
      </c>
      <c r="D166" s="69">
        <f t="shared" si="8"/>
        <v>971.07813138685003</v>
      </c>
      <c r="E166">
        <v>0.16987271283161301</v>
      </c>
      <c r="G166" s="69">
        <f t="shared" si="9"/>
        <v>2016.3035674375531</v>
      </c>
      <c r="H166" s="71">
        <v>2918.12902958317</v>
      </c>
      <c r="I166">
        <v>0.14526980563327799</v>
      </c>
      <c r="K166" s="69">
        <f t="shared" si="10"/>
        <v>4606.2898980732862</v>
      </c>
      <c r="L166" s="45">
        <v>5.8787688996099804E-2</v>
      </c>
      <c r="N166" s="64">
        <f t="shared" si="11"/>
        <v>1837.0252278727496</v>
      </c>
    </row>
    <row r="167" spans="1:14" x14ac:dyDescent="0.25">
      <c r="A167">
        <v>158</v>
      </c>
      <c r="B167">
        <v>4.9973231372348499E-2</v>
      </c>
      <c r="D167" s="69">
        <f t="shared" si="8"/>
        <v>903.45665965703768</v>
      </c>
      <c r="E167">
        <v>0.14091065918788301</v>
      </c>
      <c r="G167" s="69">
        <f t="shared" si="9"/>
        <v>1625.7168562976499</v>
      </c>
      <c r="H167" s="71">
        <v>1437.2466846847501</v>
      </c>
      <c r="I167">
        <v>9.8250032893219305E-2</v>
      </c>
      <c r="K167" s="69">
        <f t="shared" si="10"/>
        <v>2862.3788729243092</v>
      </c>
      <c r="L167" s="45">
        <v>0.12629215203333299</v>
      </c>
      <c r="N167" s="64">
        <f t="shared" si="11"/>
        <v>4340.690611119041</v>
      </c>
    </row>
    <row r="168" spans="1:14" x14ac:dyDescent="0.25">
      <c r="A168">
        <v>159</v>
      </c>
      <c r="B168">
        <v>8.8556894190662414E-2</v>
      </c>
      <c r="D168" s="69">
        <f t="shared" si="8"/>
        <v>1866.0953031814659</v>
      </c>
      <c r="E168">
        <v>4.8454719705946003E-2</v>
      </c>
      <c r="G168" s="69">
        <f t="shared" si="9"/>
        <v>378.84183245355774</v>
      </c>
      <c r="H168" s="71">
        <v>1420.7121604876399</v>
      </c>
      <c r="I168">
        <v>0.123386159457993</v>
      </c>
      <c r="K168" s="69">
        <f t="shared" si="10"/>
        <v>3794.6498238747663</v>
      </c>
      <c r="L168" s="45">
        <v>0.29590556409003199</v>
      </c>
      <c r="N168" s="64">
        <f t="shared" si="11"/>
        <v>10631.463238499557</v>
      </c>
    </row>
    <row r="169" spans="1:14" x14ac:dyDescent="0.25">
      <c r="A169">
        <v>160</v>
      </c>
      <c r="B169">
        <v>3.8028836772332701E-2</v>
      </c>
      <c r="D169" s="69">
        <f t="shared" si="8"/>
        <v>605.4513647833204</v>
      </c>
      <c r="E169">
        <v>0.183070469392771</v>
      </c>
      <c r="G169" s="69">
        <f t="shared" si="9"/>
        <v>2194.290542845416</v>
      </c>
      <c r="H169" s="71">
        <v>3060.85747711674</v>
      </c>
      <c r="I169">
        <v>0.207751335060777</v>
      </c>
      <c r="K169" s="69">
        <f t="shared" si="10"/>
        <v>6923.6602656241039</v>
      </c>
      <c r="L169" s="45">
        <v>0.16224151465376901</v>
      </c>
      <c r="N169" s="64">
        <f t="shared" si="11"/>
        <v>5674.0124493049107</v>
      </c>
    </row>
    <row r="170" spans="1:14" x14ac:dyDescent="0.25">
      <c r="A170">
        <v>161</v>
      </c>
      <c r="B170">
        <v>7.5174407095125212E-2</v>
      </c>
      <c r="D170" s="69">
        <f t="shared" si="8"/>
        <v>1532.2104855244872</v>
      </c>
      <c r="E170">
        <v>0.14679122923323701</v>
      </c>
      <c r="G170" s="69">
        <f t="shared" si="9"/>
        <v>1705.0231286323778</v>
      </c>
      <c r="H170" s="71">
        <v>1535.42564161255</v>
      </c>
      <c r="I170">
        <v>0.170564976742823</v>
      </c>
      <c r="K170" s="69">
        <f t="shared" si="10"/>
        <v>5544.4596341295291</v>
      </c>
      <c r="L170" s="45">
        <v>9.3961780761167304E-2</v>
      </c>
      <c r="N170" s="64">
        <f t="shared" si="11"/>
        <v>3141.5931331200618</v>
      </c>
    </row>
    <row r="171" spans="1:14" x14ac:dyDescent="0.25">
      <c r="A171">
        <v>162</v>
      </c>
      <c r="B171">
        <v>5.9342176615405001E-2</v>
      </c>
      <c r="D171" s="69">
        <f t="shared" si="8"/>
        <v>1137.2060779665323</v>
      </c>
      <c r="E171">
        <v>0.20505502400086401</v>
      </c>
      <c r="G171" s="69">
        <f t="shared" si="9"/>
        <v>2490.7776285293294</v>
      </c>
      <c r="H171" s="71">
        <v>3889.1733738489602</v>
      </c>
      <c r="I171">
        <v>0.15239672561616299</v>
      </c>
      <c r="K171" s="69">
        <f t="shared" si="10"/>
        <v>4870.6194260405482</v>
      </c>
      <c r="L171" s="45">
        <v>0.10702521709474899</v>
      </c>
      <c r="N171" s="64">
        <f t="shared" si="11"/>
        <v>3626.101443579335</v>
      </c>
    </row>
    <row r="172" spans="1:14" x14ac:dyDescent="0.25">
      <c r="A172">
        <v>163</v>
      </c>
      <c r="B172">
        <v>5.77842394065134E-2</v>
      </c>
      <c r="D172" s="69">
        <f t="shared" si="8"/>
        <v>1098.3365033352773</v>
      </c>
      <c r="E172">
        <v>0.133330375271143</v>
      </c>
      <c r="G172" s="69">
        <f t="shared" si="9"/>
        <v>1523.4879811989686</v>
      </c>
      <c r="H172" s="71">
        <v>4075.8547840630799</v>
      </c>
      <c r="I172">
        <v>0.203963530037436</v>
      </c>
      <c r="K172" s="69">
        <f t="shared" si="10"/>
        <v>6783.1747941643207</v>
      </c>
      <c r="L172" s="45">
        <v>6.2749789647058102E-2</v>
      </c>
      <c r="N172" s="64">
        <f t="shared" si="11"/>
        <v>1983.975130122479</v>
      </c>
    </row>
    <row r="173" spans="1:14" x14ac:dyDescent="0.25">
      <c r="A173">
        <v>164</v>
      </c>
      <c r="B173">
        <v>5.67411184346076E-2</v>
      </c>
      <c r="D173" s="69">
        <f t="shared" si="8"/>
        <v>1072.3112770068253</v>
      </c>
      <c r="E173">
        <v>0.15281659613679799</v>
      </c>
      <c r="G173" s="69">
        <f t="shared" si="9"/>
        <v>1786.2821536733245</v>
      </c>
      <c r="H173" s="71">
        <v>4304.3574439423001</v>
      </c>
      <c r="I173">
        <v>7.8360038602148505E-2</v>
      </c>
      <c r="K173" s="69">
        <f t="shared" si="10"/>
        <v>2124.6811276351791</v>
      </c>
      <c r="L173" s="45">
        <v>8.9838957911517803E-2</v>
      </c>
      <c r="N173" s="64">
        <f t="shared" si="11"/>
        <v>2988.6822234483429</v>
      </c>
    </row>
    <row r="174" spans="1:14" x14ac:dyDescent="0.25">
      <c r="A174">
        <v>165</v>
      </c>
      <c r="B174">
        <v>4.62329984083572E-2</v>
      </c>
      <c r="D174" s="69">
        <f t="shared" si="8"/>
        <v>810.14014888727888</v>
      </c>
      <c r="E174">
        <v>0.143545747179605</v>
      </c>
      <c r="G174" s="69">
        <f t="shared" si="9"/>
        <v>1661.254058352165</v>
      </c>
      <c r="H174" s="71">
        <v>3622.9517965177502</v>
      </c>
      <c r="I174">
        <v>6.0868898539943803E-2</v>
      </c>
      <c r="K174" s="69">
        <f t="shared" si="10"/>
        <v>1475.954215118297</v>
      </c>
      <c r="L174" s="45">
        <v>0.219361754524208</v>
      </c>
      <c r="N174" s="64">
        <f t="shared" si="11"/>
        <v>7792.5385557560221</v>
      </c>
    </row>
    <row r="175" spans="1:14" x14ac:dyDescent="0.25">
      <c r="A175">
        <v>166</v>
      </c>
      <c r="B175">
        <v>3.9158540176635601E-2</v>
      </c>
      <c r="D175" s="69">
        <f t="shared" si="8"/>
        <v>633.63676951858281</v>
      </c>
      <c r="E175">
        <v>0.18960718487169101</v>
      </c>
      <c r="G175" s="69">
        <f t="shared" si="9"/>
        <v>2282.4456934426662</v>
      </c>
      <c r="H175" s="71">
        <v>4298.2876752135498</v>
      </c>
      <c r="I175">
        <v>8.3592338919516701E-2</v>
      </c>
      <c r="K175" s="69">
        <f t="shared" si="10"/>
        <v>2318.741321434778</v>
      </c>
      <c r="L175" s="45">
        <v>0.181014756850159</v>
      </c>
      <c r="N175" s="64">
        <f t="shared" si="11"/>
        <v>6370.2911026507709</v>
      </c>
    </row>
    <row r="176" spans="1:14" x14ac:dyDescent="0.25">
      <c r="A176">
        <v>167</v>
      </c>
      <c r="B176">
        <v>5.0838935261778406E-2</v>
      </c>
      <c r="D176" s="69">
        <f t="shared" si="8"/>
        <v>925.0554389574587</v>
      </c>
      <c r="E176">
        <v>0.169966246245293</v>
      </c>
      <c r="G176" s="69">
        <f t="shared" si="9"/>
        <v>2017.5649734441972</v>
      </c>
      <c r="H176" s="71">
        <v>502.28709661965701</v>
      </c>
      <c r="I176">
        <v>7.7290902627397795E-2</v>
      </c>
      <c r="K176" s="69">
        <f t="shared" si="10"/>
        <v>2085.028064570442</v>
      </c>
      <c r="L176" s="45">
        <v>9.8957445788354706E-2</v>
      </c>
      <c r="N176" s="64">
        <f t="shared" si="11"/>
        <v>3326.8767874462142</v>
      </c>
    </row>
    <row r="177" spans="1:14" x14ac:dyDescent="0.25">
      <c r="A177">
        <v>168</v>
      </c>
      <c r="B177">
        <v>3.5561843427721299E-2</v>
      </c>
      <c r="D177" s="69">
        <f t="shared" si="8"/>
        <v>543.9013989850165</v>
      </c>
      <c r="E177">
        <v>0.124879601644725</v>
      </c>
      <c r="G177" s="69">
        <f t="shared" si="9"/>
        <v>1409.5195479540755</v>
      </c>
      <c r="H177" s="71">
        <v>3518.04593259581</v>
      </c>
      <c r="I177">
        <v>8.5187089753259601E-2</v>
      </c>
      <c r="K177" s="69">
        <f t="shared" si="10"/>
        <v>2377.8888544674164</v>
      </c>
      <c r="L177" s="45">
        <v>8.0637443365375608E-2</v>
      </c>
      <c r="N177" s="64">
        <f t="shared" si="11"/>
        <v>2647.4082927171744</v>
      </c>
    </row>
    <row r="178" spans="1:14" x14ac:dyDescent="0.25">
      <c r="A178">
        <v>169</v>
      </c>
      <c r="B178">
        <v>4.9111629283896598E-2</v>
      </c>
      <c r="D178" s="69">
        <f t="shared" si="8"/>
        <v>881.96021776683256</v>
      </c>
      <c r="E178">
        <v>0.18434862512595501</v>
      </c>
      <c r="G178" s="69">
        <f t="shared" si="9"/>
        <v>2211.5279477024787</v>
      </c>
      <c r="H178" s="71">
        <v>335.45093032466002</v>
      </c>
      <c r="I178">
        <v>9.1406131304134608E-2</v>
      </c>
      <c r="K178" s="69">
        <f t="shared" si="10"/>
        <v>2608.5461821067456</v>
      </c>
      <c r="L178" s="45">
        <v>0.174471715662464</v>
      </c>
      <c r="N178" s="64">
        <f t="shared" si="11"/>
        <v>6127.6169891813961</v>
      </c>
    </row>
    <row r="179" spans="1:14" x14ac:dyDescent="0.25">
      <c r="A179">
        <v>170</v>
      </c>
      <c r="B179">
        <v>0.147242870351179</v>
      </c>
      <c r="D179" s="69">
        <f t="shared" si="8"/>
        <v>3330.2742939394871</v>
      </c>
      <c r="E179">
        <v>0.190847034268323</v>
      </c>
      <c r="G179" s="69">
        <f t="shared" si="9"/>
        <v>2299.1664931517062</v>
      </c>
      <c r="H179" s="71">
        <v>4475.5032224267898</v>
      </c>
      <c r="I179">
        <v>0.11056756447000901</v>
      </c>
      <c r="K179" s="69">
        <f t="shared" si="10"/>
        <v>3319.2224063487843</v>
      </c>
      <c r="L179" s="45">
        <v>0.153832887693549</v>
      </c>
      <c r="N179" s="64">
        <f t="shared" si="11"/>
        <v>5362.145836436327</v>
      </c>
    </row>
    <row r="180" spans="1:14" x14ac:dyDescent="0.25">
      <c r="A180">
        <v>171</v>
      </c>
      <c r="B180">
        <v>8.4773286124914804E-2</v>
      </c>
      <c r="D180" s="69">
        <f t="shared" si="8"/>
        <v>1771.6966103152581</v>
      </c>
      <c r="E180">
        <v>5.68963649451069E-2</v>
      </c>
      <c r="G180" s="69">
        <f t="shared" si="9"/>
        <v>492.68715886353385</v>
      </c>
      <c r="H180" s="71">
        <v>1199.6714562401901</v>
      </c>
      <c r="I180">
        <v>0.10510504019190001</v>
      </c>
      <c r="K180" s="69">
        <f t="shared" si="10"/>
        <v>3116.6234621471162</v>
      </c>
      <c r="L180" s="45">
        <v>0.145057579015859</v>
      </c>
      <c r="N180" s="64">
        <f t="shared" si="11"/>
        <v>5036.6794068831423</v>
      </c>
    </row>
    <row r="181" spans="1:14" x14ac:dyDescent="0.25">
      <c r="A181">
        <v>172</v>
      </c>
      <c r="B181">
        <v>6.9548076009576104E-2</v>
      </c>
      <c r="D181" s="69">
        <f t="shared" si="8"/>
        <v>1391.836987297628</v>
      </c>
      <c r="E181">
        <v>9.7291252681166701E-2</v>
      </c>
      <c r="G181" s="69">
        <f t="shared" si="9"/>
        <v>1037.4588294701496</v>
      </c>
      <c r="H181" s="71">
        <v>1989.6508096989</v>
      </c>
      <c r="I181">
        <v>0.28003707800314903</v>
      </c>
      <c r="K181" s="69">
        <f t="shared" si="10"/>
        <v>9604.6579976886424</v>
      </c>
      <c r="L181" s="45">
        <v>0.17238463392512099</v>
      </c>
      <c r="N181" s="64">
        <f t="shared" si="11"/>
        <v>6050.2094510322668</v>
      </c>
    </row>
    <row r="182" spans="1:14" x14ac:dyDescent="0.25">
      <c r="A182">
        <v>173</v>
      </c>
      <c r="B182">
        <v>4.3811362960755898E-2</v>
      </c>
      <c r="D182" s="69">
        <f t="shared" si="8"/>
        <v>749.72183470682478</v>
      </c>
      <c r="E182">
        <v>0.29006355862475802</v>
      </c>
      <c r="G182" s="69">
        <f t="shared" si="9"/>
        <v>3637.2158047032594</v>
      </c>
      <c r="H182" s="71">
        <v>2187.9009321449298</v>
      </c>
      <c r="I182">
        <v>0.111026691426357</v>
      </c>
      <c r="K182" s="69">
        <f t="shared" si="10"/>
        <v>3336.250914026708</v>
      </c>
      <c r="L182" s="45">
        <v>0.11911736252950701</v>
      </c>
      <c r="N182" s="64">
        <f t="shared" si="11"/>
        <v>4074.5856559118561</v>
      </c>
    </row>
    <row r="183" spans="1:14" x14ac:dyDescent="0.25">
      <c r="A183">
        <v>174</v>
      </c>
      <c r="B183">
        <v>6.0694600899447899E-2</v>
      </c>
      <c r="D183" s="69">
        <f t="shared" si="8"/>
        <v>1170.9482315923049</v>
      </c>
      <c r="E183">
        <v>0.120344314748075</v>
      </c>
      <c r="G183" s="69">
        <f t="shared" si="9"/>
        <v>1348.3559711294083</v>
      </c>
      <c r="H183" s="71">
        <v>1715.3651624312699</v>
      </c>
      <c r="I183">
        <v>0.165859309938299</v>
      </c>
      <c r="K183" s="69">
        <f t="shared" si="10"/>
        <v>5369.9316910351645</v>
      </c>
      <c r="L183" s="45">
        <v>9.1096512159163798E-2</v>
      </c>
      <c r="N183" s="64">
        <f t="shared" si="11"/>
        <v>3035.323510494045</v>
      </c>
    </row>
    <row r="184" spans="1:14" x14ac:dyDescent="0.25">
      <c r="A184">
        <v>175</v>
      </c>
      <c r="B184">
        <v>5.4085280911290397E-2</v>
      </c>
      <c r="D184" s="69">
        <f t="shared" si="8"/>
        <v>1006.0497651616141</v>
      </c>
      <c r="E184">
        <v>4.9803773060947999E-2</v>
      </c>
      <c r="G184" s="69">
        <f t="shared" si="9"/>
        <v>397.03537354578464</v>
      </c>
      <c r="H184" s="71">
        <v>3896.2365084326898</v>
      </c>
      <c r="I184">
        <v>0.149976818961021</v>
      </c>
      <c r="K184" s="69">
        <f t="shared" si="10"/>
        <v>4780.8677822147974</v>
      </c>
      <c r="L184" s="45">
        <v>0.11188028296578401</v>
      </c>
      <c r="N184" s="64">
        <f t="shared" si="11"/>
        <v>3806.1704317288495</v>
      </c>
    </row>
    <row r="185" spans="1:14" x14ac:dyDescent="0.25">
      <c r="A185">
        <v>176</v>
      </c>
      <c r="B185">
        <v>6.6439828035638401E-2</v>
      </c>
      <c r="D185" s="69">
        <f t="shared" si="8"/>
        <v>1314.2881131158665</v>
      </c>
      <c r="E185">
        <v>0.21953375045340001</v>
      </c>
      <c r="G185" s="69">
        <f t="shared" si="9"/>
        <v>2686.039960964607</v>
      </c>
      <c r="H185" s="71">
        <v>5770.0763589225498</v>
      </c>
      <c r="I185">
        <v>6.4924592942913098E-2</v>
      </c>
      <c r="K185" s="69">
        <f t="shared" si="10"/>
        <v>1626.375405434844</v>
      </c>
      <c r="L185" s="45">
        <v>0.206450243669105</v>
      </c>
      <c r="N185" s="64">
        <f t="shared" si="11"/>
        <v>7313.664992159197</v>
      </c>
    </row>
    <row r="186" spans="1:14" x14ac:dyDescent="0.25">
      <c r="A186">
        <v>177</v>
      </c>
      <c r="B186">
        <v>0.176784862925848</v>
      </c>
      <c r="D186" s="69">
        <f t="shared" si="8"/>
        <v>4067.3288289897405</v>
      </c>
      <c r="E186">
        <v>0.150439410398617</v>
      </c>
      <c r="G186" s="69">
        <f t="shared" si="9"/>
        <v>1754.2230610873332</v>
      </c>
      <c r="H186" s="71">
        <v>4514.1369103220804</v>
      </c>
      <c r="I186">
        <v>0.11173637974565899</v>
      </c>
      <c r="K186" s="69">
        <f t="shared" si="10"/>
        <v>3362.5724637137359</v>
      </c>
      <c r="L186" s="45">
        <v>0.19885750309550099</v>
      </c>
      <c r="N186" s="64">
        <f t="shared" si="11"/>
        <v>7032.0586970670201</v>
      </c>
    </row>
    <row r="187" spans="1:14" x14ac:dyDescent="0.25">
      <c r="A187">
        <v>178</v>
      </c>
      <c r="B187">
        <v>7.4105388500029609E-2</v>
      </c>
      <c r="D187" s="69">
        <f t="shared" si="8"/>
        <v>1505.539129434449</v>
      </c>
      <c r="E187">
        <v>0.2246963186824</v>
      </c>
      <c r="G187" s="69">
        <f t="shared" si="9"/>
        <v>2755.6631503421663</v>
      </c>
      <c r="H187" s="71">
        <v>3244.40867779154</v>
      </c>
      <c r="I187">
        <v>0.14879519294830001</v>
      </c>
      <c r="K187" s="69">
        <f t="shared" si="10"/>
        <v>4737.0425888737127</v>
      </c>
      <c r="L187" s="45">
        <v>0.13113830006932001</v>
      </c>
      <c r="N187" s="64">
        <f t="shared" si="11"/>
        <v>4520.4288466945964</v>
      </c>
    </row>
    <row r="188" spans="1:14" x14ac:dyDescent="0.25">
      <c r="A188">
        <v>179</v>
      </c>
      <c r="B188">
        <v>7.4577692027458106E-2</v>
      </c>
      <c r="D188" s="69">
        <f t="shared" si="8"/>
        <v>1517.3228117954654</v>
      </c>
      <c r="E188">
        <v>0.12170912392038399</v>
      </c>
      <c r="G188" s="69">
        <f t="shared" si="9"/>
        <v>1366.7619975978093</v>
      </c>
      <c r="H188" s="71">
        <v>4628.5415652244901</v>
      </c>
      <c r="I188">
        <v>0.15154579859306</v>
      </c>
      <c r="K188" s="69">
        <f t="shared" si="10"/>
        <v>4839.0594900665865</v>
      </c>
      <c r="L188" s="45">
        <v>9.1298416157316098E-2</v>
      </c>
      <c r="N188" s="64">
        <f t="shared" si="11"/>
        <v>3042.8119050115174</v>
      </c>
    </row>
    <row r="189" spans="1:14" x14ac:dyDescent="0.25">
      <c r="A189">
        <v>180</v>
      </c>
      <c r="B189">
        <v>3.32496334749375E-2</v>
      </c>
      <c r="D189" s="69">
        <f t="shared" si="8"/>
        <v>486.21318356149322</v>
      </c>
      <c r="E189">
        <v>0.136604803320579</v>
      </c>
      <c r="G189" s="69">
        <f t="shared" si="9"/>
        <v>1567.6474216318236</v>
      </c>
      <c r="H189" s="71">
        <v>4534.3228441168003</v>
      </c>
      <c r="I189">
        <v>0.143225889452231</v>
      </c>
      <c r="K189" s="69">
        <f t="shared" si="10"/>
        <v>4530.4833223521828</v>
      </c>
      <c r="L189" s="45">
        <v>0.14368834903102701</v>
      </c>
      <c r="N189" s="64">
        <f t="shared" si="11"/>
        <v>4985.896191070643</v>
      </c>
    </row>
    <row r="190" spans="1:14" x14ac:dyDescent="0.25">
      <c r="A190">
        <v>181</v>
      </c>
      <c r="B190">
        <v>0.105211189613969</v>
      </c>
      <c r="D190" s="69">
        <f t="shared" si="8"/>
        <v>2281.6097251957822</v>
      </c>
      <c r="E190">
        <v>0.14862974878267701</v>
      </c>
      <c r="G190" s="69">
        <f t="shared" si="9"/>
        <v>1729.8176861252871</v>
      </c>
      <c r="H190" s="71">
        <v>822.11226042265503</v>
      </c>
      <c r="I190">
        <v>0.22153960309571202</v>
      </c>
      <c r="K190" s="69">
        <f t="shared" si="10"/>
        <v>7435.0517769519911</v>
      </c>
      <c r="L190" s="45">
        <v>0.105601724267122</v>
      </c>
      <c r="N190" s="64">
        <f t="shared" si="11"/>
        <v>3573.3056793368542</v>
      </c>
    </row>
    <row r="191" spans="1:14" x14ac:dyDescent="0.25">
      <c r="A191">
        <v>182</v>
      </c>
      <c r="B191">
        <v>6.2231141311791097E-2</v>
      </c>
      <c r="D191" s="69">
        <f t="shared" si="8"/>
        <v>1209.2839693169371</v>
      </c>
      <c r="E191">
        <v>0.170736006022533</v>
      </c>
      <c r="G191" s="69">
        <f t="shared" si="9"/>
        <v>2027.946072224637</v>
      </c>
      <c r="H191" s="71">
        <v>1247.0240533339399</v>
      </c>
      <c r="I191">
        <v>0.113311996581913</v>
      </c>
      <c r="K191" s="69">
        <f t="shared" si="10"/>
        <v>3421.0103380808482</v>
      </c>
      <c r="L191" s="45">
        <v>0.195829188912307</v>
      </c>
      <c r="N191" s="64">
        <f t="shared" si="11"/>
        <v>6919.7418953486722</v>
      </c>
    </row>
    <row r="192" spans="1:14" x14ac:dyDescent="0.25">
      <c r="A192">
        <v>183</v>
      </c>
      <c r="B192">
        <v>5.6510212372812806E-2</v>
      </c>
      <c r="D192" s="69">
        <f t="shared" si="8"/>
        <v>1066.5503128610833</v>
      </c>
      <c r="E192">
        <v>0.16440732466813299</v>
      </c>
      <c r="G192" s="69">
        <f t="shared" si="9"/>
        <v>1942.5965018359132</v>
      </c>
      <c r="H192" s="71">
        <v>4653.5261936249899</v>
      </c>
      <c r="I192">
        <v>0.10174463950172301</v>
      </c>
      <c r="K192" s="69">
        <f t="shared" si="10"/>
        <v>2991.9899415872596</v>
      </c>
      <c r="L192" s="45">
        <v>0.27053931613031201</v>
      </c>
      <c r="N192" s="64">
        <f t="shared" si="11"/>
        <v>9690.6573411981663</v>
      </c>
    </row>
    <row r="193" spans="1:14" x14ac:dyDescent="0.25">
      <c r="A193">
        <v>184</v>
      </c>
      <c r="B193">
        <v>9.0932402738745005E-2</v>
      </c>
      <c r="D193" s="69">
        <f t="shared" si="8"/>
        <v>1925.3627796047128</v>
      </c>
      <c r="E193">
        <v>0.13860531348098701</v>
      </c>
      <c r="G193" s="69">
        <f t="shared" si="9"/>
        <v>1594.6266094258799</v>
      </c>
      <c r="H193" s="71">
        <v>3874.4385374887502</v>
      </c>
      <c r="I193">
        <v>0.165489842015063</v>
      </c>
      <c r="K193" s="69">
        <f t="shared" si="10"/>
        <v>5356.2285370805039</v>
      </c>
      <c r="L193" s="45">
        <v>0.165541496287682</v>
      </c>
      <c r="N193" s="64">
        <f t="shared" si="11"/>
        <v>5796.4050943307566</v>
      </c>
    </row>
    <row r="194" spans="1:14" x14ac:dyDescent="0.25">
      <c r="A194">
        <v>185</v>
      </c>
      <c r="B194">
        <v>3.7543459521307401E-2</v>
      </c>
      <c r="D194" s="69">
        <f t="shared" si="8"/>
        <v>593.34150106393224</v>
      </c>
      <c r="E194">
        <v>0.13432545825723199</v>
      </c>
      <c r="G194" s="69">
        <f t="shared" si="9"/>
        <v>1536.9078234390547</v>
      </c>
      <c r="H194" s="71">
        <v>1149.54815655682</v>
      </c>
      <c r="I194">
        <v>0.12466828428971501</v>
      </c>
      <c r="K194" s="69">
        <f t="shared" si="10"/>
        <v>3842.2024065301139</v>
      </c>
      <c r="L194" s="45">
        <v>0.11499884210736301</v>
      </c>
      <c r="N194" s="64">
        <f t="shared" si="11"/>
        <v>3921.8343184865462</v>
      </c>
    </row>
    <row r="195" spans="1:14" x14ac:dyDescent="0.25">
      <c r="A195">
        <v>186</v>
      </c>
      <c r="B195">
        <v>5.4074333206880196E-2</v>
      </c>
      <c r="D195" s="69">
        <f t="shared" si="8"/>
        <v>1005.7766266736285</v>
      </c>
      <c r="E195">
        <v>0.14345359617024001</v>
      </c>
      <c r="G195" s="69">
        <f t="shared" si="9"/>
        <v>1660.0112956627906</v>
      </c>
      <c r="H195" s="71">
        <v>4608.7143454217303</v>
      </c>
      <c r="I195">
        <v>8.8602131717359894E-2</v>
      </c>
      <c r="K195" s="69">
        <f t="shared" si="10"/>
        <v>2504.5489590465077</v>
      </c>
      <c r="L195" s="45">
        <v>0.19541973527952003</v>
      </c>
      <c r="N195" s="64">
        <f t="shared" si="11"/>
        <v>6904.5557159417231</v>
      </c>
    </row>
    <row r="196" spans="1:14" x14ac:dyDescent="0.25">
      <c r="A196">
        <v>187</v>
      </c>
      <c r="B196">
        <v>3.4855522016437705E-2</v>
      </c>
      <c r="D196" s="69">
        <f t="shared" si="8"/>
        <v>526.27911443282073</v>
      </c>
      <c r="E196">
        <v>6.4216174921030905E-2</v>
      </c>
      <c r="G196" s="69">
        <f t="shared" si="9"/>
        <v>591.40324232345665</v>
      </c>
      <c r="H196" s="71">
        <v>6806.7072415176999</v>
      </c>
      <c r="I196">
        <v>0.10043704433417799</v>
      </c>
      <c r="K196" s="69">
        <f t="shared" si="10"/>
        <v>2943.4926925316399</v>
      </c>
      <c r="L196" s="45">
        <v>0.16566640859277001</v>
      </c>
      <c r="N196" s="64">
        <f t="shared" si="11"/>
        <v>5801.0379526651441</v>
      </c>
    </row>
    <row r="197" spans="1:14" x14ac:dyDescent="0.25">
      <c r="A197">
        <v>188</v>
      </c>
      <c r="B197">
        <v>4.9199229145454805E-2</v>
      </c>
      <c r="D197" s="69">
        <f t="shared" si="8"/>
        <v>884.14578040510276</v>
      </c>
      <c r="E197">
        <v>0.11665158443993601</v>
      </c>
      <c r="G197" s="69">
        <f t="shared" si="9"/>
        <v>1298.5552420814904</v>
      </c>
      <c r="H197" s="71">
        <v>3602.9769135896199</v>
      </c>
      <c r="I197">
        <v>6.7577613623014496E-2</v>
      </c>
      <c r="K197" s="69">
        <f t="shared" si="10"/>
        <v>1724.7729889271052</v>
      </c>
      <c r="L197" s="45">
        <v>0.114196930470484</v>
      </c>
      <c r="N197" s="64">
        <f t="shared" si="11"/>
        <v>3892.0923086201915</v>
      </c>
    </row>
    <row r="198" spans="1:14" x14ac:dyDescent="0.25">
      <c r="A198">
        <v>189</v>
      </c>
      <c r="B198">
        <v>5.3750230992139901E-2</v>
      </c>
      <c r="D198" s="69">
        <f t="shared" si="8"/>
        <v>997.6904758633749</v>
      </c>
      <c r="E198">
        <v>7.9814981684376701E-2</v>
      </c>
      <c r="G198" s="69">
        <f t="shared" si="9"/>
        <v>801.77115015036304</v>
      </c>
      <c r="H198" s="71">
        <v>2255.1898574533302</v>
      </c>
      <c r="I198">
        <v>0.116625598554325</v>
      </c>
      <c r="K198" s="69">
        <f t="shared" si="10"/>
        <v>3543.9081462984864</v>
      </c>
      <c r="L198" s="45">
        <v>0.13114530364844298</v>
      </c>
      <c r="N198" s="64">
        <f t="shared" si="11"/>
        <v>4520.6886016473827</v>
      </c>
    </row>
    <row r="199" spans="1:14" x14ac:dyDescent="0.25">
      <c r="A199">
        <v>190</v>
      </c>
      <c r="B199">
        <v>8.0840238851251495E-2</v>
      </c>
      <c r="D199" s="69">
        <f t="shared" si="8"/>
        <v>1673.5695011741423</v>
      </c>
      <c r="E199">
        <v>8.9268388778453306E-2</v>
      </c>
      <c r="G199" s="69">
        <f t="shared" si="9"/>
        <v>929.26125259140247</v>
      </c>
      <c r="H199" s="71">
        <v>3218.6096640516498</v>
      </c>
      <c r="I199">
        <v>0.18202054559134398</v>
      </c>
      <c r="K199" s="69">
        <f t="shared" si="10"/>
        <v>5969.3339295611831</v>
      </c>
      <c r="L199" s="45">
        <v>8.3611998027705206E-2</v>
      </c>
      <c r="N199" s="64">
        <f t="shared" si="11"/>
        <v>2757.7312136556134</v>
      </c>
    </row>
    <row r="200" spans="1:14" x14ac:dyDescent="0.25">
      <c r="A200">
        <v>191</v>
      </c>
      <c r="B200">
        <v>5.6235073816125303E-2</v>
      </c>
      <c r="D200" s="69">
        <f t="shared" si="8"/>
        <v>1059.6857751877651</v>
      </c>
      <c r="E200">
        <v>9.25198521461333E-2</v>
      </c>
      <c r="G200" s="69">
        <f t="shared" si="9"/>
        <v>973.11098779306815</v>
      </c>
      <c r="H200" s="71">
        <v>2718.6808484687799</v>
      </c>
      <c r="I200">
        <v>0.10569227247752301</v>
      </c>
      <c r="K200" s="69">
        <f t="shared" si="10"/>
        <v>3138.4032538718202</v>
      </c>
      <c r="L200" s="45">
        <v>6.6497960007180196E-2</v>
      </c>
      <c r="N200" s="64">
        <f t="shared" si="11"/>
        <v>2122.9905960476203</v>
      </c>
    </row>
    <row r="201" spans="1:14" x14ac:dyDescent="0.25">
      <c r="A201">
        <v>192</v>
      </c>
      <c r="B201">
        <v>6.2480980991050102E-2</v>
      </c>
      <c r="D201" s="69">
        <f t="shared" si="8"/>
        <v>1215.5173155669543</v>
      </c>
      <c r="E201">
        <v>0.104915141295924</v>
      </c>
      <c r="G201" s="69">
        <f t="shared" si="9"/>
        <v>1140.2757642347069</v>
      </c>
      <c r="H201" s="71">
        <v>7459.0514757356304</v>
      </c>
      <c r="I201">
        <v>5.8669867288652103E-2</v>
      </c>
      <c r="K201" s="69">
        <f t="shared" si="10"/>
        <v>1394.3945941270288</v>
      </c>
      <c r="L201" s="45">
        <v>9.0873946843548895E-2</v>
      </c>
      <c r="N201" s="64">
        <f t="shared" si="11"/>
        <v>3027.0688107135438</v>
      </c>
    </row>
    <row r="202" spans="1:14" x14ac:dyDescent="0.25">
      <c r="A202">
        <v>193</v>
      </c>
      <c r="B202">
        <v>3.1873938237034098E-2</v>
      </c>
      <c r="D202" s="69">
        <f t="shared" ref="D202:D265" si="12">($B202*$D$4*$D$5-$D$2)/$D$3</f>
        <v>451.8904339574882</v>
      </c>
      <c r="E202">
        <v>0.13936252896440701</v>
      </c>
      <c r="G202" s="69">
        <f t="shared" si="9"/>
        <v>1604.8385339299718</v>
      </c>
      <c r="H202" s="71">
        <v>3450.4288241652498</v>
      </c>
      <c r="I202">
        <v>8.6332203912372202E-2</v>
      </c>
      <c r="K202" s="69">
        <f t="shared" si="10"/>
        <v>2420.3598638057783</v>
      </c>
      <c r="L202" s="45">
        <v>0.116288267284071</v>
      </c>
      <c r="N202" s="64">
        <f t="shared" si="11"/>
        <v>3969.6576628101557</v>
      </c>
    </row>
    <row r="203" spans="1:14" x14ac:dyDescent="0.25">
      <c r="A203">
        <v>194</v>
      </c>
      <c r="B203">
        <v>4.4049180965109597E-2</v>
      </c>
      <c r="D203" s="69">
        <f t="shared" si="12"/>
        <v>755.65524756590844</v>
      </c>
      <c r="E203">
        <v>0.130383540525421</v>
      </c>
      <c r="G203" s="69">
        <f t="shared" ref="G203:G266" si="13">($E203*$G$4*$G$5-$G$2)/$G$3</f>
        <v>1483.7465144589701</v>
      </c>
      <c r="H203" s="71">
        <v>2380.6106086029999</v>
      </c>
      <c r="I203">
        <v>0.172997679120932</v>
      </c>
      <c r="K203" s="69">
        <f t="shared" ref="K203:K266" si="14">($I203*$K$4*$K$5-$K$2)/$K$3</f>
        <v>5634.6858570750119</v>
      </c>
      <c r="L203" s="45">
        <v>7.9861528209838301E-2</v>
      </c>
      <c r="N203" s="64">
        <f t="shared" ref="N203:N266" si="15">($L203*$N$4*$D$5-$D$2)/$D$3</f>
        <v>2618.6304634026383</v>
      </c>
    </row>
    <row r="204" spans="1:14" x14ac:dyDescent="0.25">
      <c r="A204">
        <v>195</v>
      </c>
      <c r="B204">
        <v>3.8105355240198202E-2</v>
      </c>
      <c r="D204" s="69">
        <f t="shared" si="12"/>
        <v>607.36045346827677</v>
      </c>
      <c r="E204">
        <v>0.201137203775104</v>
      </c>
      <c r="G204" s="69">
        <f t="shared" si="13"/>
        <v>2437.9413022231561</v>
      </c>
      <c r="H204" s="71">
        <v>5584.2385997471101</v>
      </c>
      <c r="I204">
        <v>0.11545378017958199</v>
      </c>
      <c r="K204" s="69">
        <f t="shared" si="14"/>
        <v>3500.446707331439</v>
      </c>
      <c r="L204" s="45">
        <v>0.15666966209699801</v>
      </c>
      <c r="N204" s="64">
        <f t="shared" si="15"/>
        <v>5467.358640959741</v>
      </c>
    </row>
    <row r="205" spans="1:14" x14ac:dyDescent="0.25">
      <c r="A205">
        <v>196</v>
      </c>
      <c r="B205">
        <v>6.0761071773517104E-2</v>
      </c>
      <c r="D205" s="69">
        <f t="shared" si="12"/>
        <v>1172.6066389951784</v>
      </c>
      <c r="E205">
        <v>4.5068500562157297E-2</v>
      </c>
      <c r="G205" s="69">
        <f t="shared" si="13"/>
        <v>333.17476012363193</v>
      </c>
      <c r="H205" s="71">
        <v>1583.6834028103599</v>
      </c>
      <c r="I205">
        <v>0.17355987248893101</v>
      </c>
      <c r="K205" s="69">
        <f t="shared" si="14"/>
        <v>5655.5369832201568</v>
      </c>
      <c r="L205" s="45">
        <v>0.12843908701726098</v>
      </c>
      <c r="N205" s="64">
        <f t="shared" si="15"/>
        <v>4420.3180395510863</v>
      </c>
    </row>
    <row r="206" spans="1:14" x14ac:dyDescent="0.25">
      <c r="A206">
        <v>197</v>
      </c>
      <c r="B206">
        <v>6.3994162185226008E-2</v>
      </c>
      <c r="D206" s="69">
        <f t="shared" si="12"/>
        <v>1253.2702551732161</v>
      </c>
      <c r="E206">
        <v>0.25562482384541602</v>
      </c>
      <c r="G206" s="69">
        <f t="shared" si="13"/>
        <v>3172.7697292021644</v>
      </c>
      <c r="H206" s="71">
        <v>1797.2549197701701</v>
      </c>
      <c r="I206">
        <v>0.218494238957752</v>
      </c>
      <c r="K206" s="69">
        <f t="shared" si="14"/>
        <v>7322.1026113925991</v>
      </c>
      <c r="L206" s="45">
        <v>9.2492428302124591E-2</v>
      </c>
      <c r="N206" s="64">
        <f t="shared" si="15"/>
        <v>3087.096486202599</v>
      </c>
    </row>
    <row r="207" spans="1:14" x14ac:dyDescent="0.25">
      <c r="A207">
        <v>198</v>
      </c>
      <c r="B207">
        <v>4.2463073352977401E-2</v>
      </c>
      <c r="D207" s="69">
        <f t="shared" si="12"/>
        <v>716.08283870943296</v>
      </c>
      <c r="E207">
        <v>0.17012032482093301</v>
      </c>
      <c r="G207" s="69">
        <f t="shared" si="13"/>
        <v>2019.6429008196747</v>
      </c>
      <c r="H207" s="71">
        <v>8571.8238711618505</v>
      </c>
      <c r="I207">
        <v>5.8668416192467099E-2</v>
      </c>
      <c r="K207" s="69">
        <f t="shared" si="14"/>
        <v>1394.3407745849911</v>
      </c>
      <c r="L207" s="45">
        <v>0.18881052685563698</v>
      </c>
      <c r="N207" s="64">
        <f t="shared" si="15"/>
        <v>6659.427533344242</v>
      </c>
    </row>
    <row r="208" spans="1:14" x14ac:dyDescent="0.25">
      <c r="A208">
        <v>199</v>
      </c>
      <c r="B208">
        <v>0.120788682038628</v>
      </c>
      <c r="D208" s="69">
        <f t="shared" si="12"/>
        <v>2670.2585750418393</v>
      </c>
      <c r="E208">
        <v>2.6302872821445299E-2</v>
      </c>
      <c r="G208" s="69">
        <f t="shared" si="13"/>
        <v>80.098617392737509</v>
      </c>
      <c r="H208" s="71">
        <v>1520.10906662966</v>
      </c>
      <c r="I208">
        <v>0.121807390075814</v>
      </c>
      <c r="K208" s="69">
        <f t="shared" si="14"/>
        <v>3736.0950250889368</v>
      </c>
      <c r="L208" s="45">
        <v>0.14619150613889301</v>
      </c>
      <c r="N208" s="64">
        <f t="shared" si="15"/>
        <v>5078.7355015075591</v>
      </c>
    </row>
    <row r="209" spans="1:14" x14ac:dyDescent="0.25">
      <c r="A209">
        <v>200</v>
      </c>
      <c r="B209">
        <v>0.114640270598084</v>
      </c>
      <c r="D209" s="69">
        <f t="shared" si="12"/>
        <v>2516.8594932380765</v>
      </c>
      <c r="E209">
        <v>5.6311092335040801E-2</v>
      </c>
      <c r="G209" s="69">
        <f t="shared" si="13"/>
        <v>484.79408240224234</v>
      </c>
      <c r="H209" s="71">
        <v>5619.3200848512397</v>
      </c>
      <c r="I209">
        <v>0.21978541140529201</v>
      </c>
      <c r="K209" s="69">
        <f t="shared" si="14"/>
        <v>7369.990760046182</v>
      </c>
      <c r="L209" s="45">
        <v>7.6867304599571404E-2</v>
      </c>
      <c r="N209" s="64">
        <f t="shared" si="15"/>
        <v>2507.5780430820864</v>
      </c>
    </row>
    <row r="210" spans="1:14" x14ac:dyDescent="0.25">
      <c r="A210">
        <v>201</v>
      </c>
      <c r="B210">
        <v>4.4626480541604202E-2</v>
      </c>
      <c r="D210" s="69">
        <f t="shared" si="12"/>
        <v>770.05851673817108</v>
      </c>
      <c r="E210">
        <v>0.121421084554112</v>
      </c>
      <c r="G210" s="69">
        <f t="shared" si="13"/>
        <v>1362.8774543905163</v>
      </c>
      <c r="H210" s="71">
        <v>4047.3059764987402</v>
      </c>
      <c r="I210">
        <v>9.0795258569570103E-2</v>
      </c>
      <c r="K210" s="69">
        <f t="shared" si="14"/>
        <v>2585.889592449043</v>
      </c>
      <c r="L210" s="45">
        <v>0.114035367394444</v>
      </c>
      <c r="N210" s="64">
        <f t="shared" si="15"/>
        <v>3886.1001139934597</v>
      </c>
    </row>
    <row r="211" spans="1:14" x14ac:dyDescent="0.25">
      <c r="A211">
        <v>202</v>
      </c>
      <c r="B211">
        <v>8.0531379267534106E-2</v>
      </c>
      <c r="D211" s="69">
        <f t="shared" si="12"/>
        <v>1665.8636446278294</v>
      </c>
      <c r="E211">
        <v>0.21499619061540001</v>
      </c>
      <c r="G211" s="69">
        <f t="shared" si="13"/>
        <v>2624.8457309032101</v>
      </c>
      <c r="H211" s="71">
        <v>4655.2674410784502</v>
      </c>
      <c r="I211">
        <v>0.27643567177140299</v>
      </c>
      <c r="K211" s="69">
        <f t="shared" si="14"/>
        <v>9471.0858498966245</v>
      </c>
      <c r="L211" s="45">
        <v>0.115963093057114</v>
      </c>
      <c r="N211" s="64">
        <f t="shared" si="15"/>
        <v>3957.5973127395669</v>
      </c>
    </row>
    <row r="212" spans="1:14" x14ac:dyDescent="0.25">
      <c r="A212">
        <v>203</v>
      </c>
      <c r="B212">
        <v>3.6777402262211101E-2</v>
      </c>
      <c r="D212" s="69">
        <f t="shared" si="12"/>
        <v>574.22884386933129</v>
      </c>
      <c r="E212">
        <v>0.106351780009005</v>
      </c>
      <c r="G212" s="69">
        <f t="shared" si="13"/>
        <v>1159.6504949406581</v>
      </c>
      <c r="H212" s="71">
        <v>6188.0205197775404</v>
      </c>
      <c r="I212">
        <v>0.162420815577343</v>
      </c>
      <c r="K212" s="69">
        <f t="shared" si="14"/>
        <v>5242.4017631655834</v>
      </c>
      <c r="L212" s="45">
        <v>0.129896415304396</v>
      </c>
      <c r="N212" s="64">
        <f t="shared" si="15"/>
        <v>4474.3687233186629</v>
      </c>
    </row>
    <row r="213" spans="1:14" x14ac:dyDescent="0.25">
      <c r="A213">
        <v>204</v>
      </c>
      <c r="B213">
        <v>8.3060687759377305E-2</v>
      </c>
      <c r="D213" s="69">
        <f t="shared" si="12"/>
        <v>1728.9683350017835</v>
      </c>
      <c r="E213">
        <v>0.14409832340505599</v>
      </c>
      <c r="G213" s="69">
        <f t="shared" si="13"/>
        <v>1668.7061863403244</v>
      </c>
      <c r="H213" s="71">
        <v>4722.6642222754499</v>
      </c>
      <c r="I213">
        <v>0.12452400499723601</v>
      </c>
      <c r="K213" s="69">
        <f t="shared" si="14"/>
        <v>3836.8512481941125</v>
      </c>
      <c r="L213" s="45">
        <v>0.42957742362561901</v>
      </c>
      <c r="N213" s="64">
        <f t="shared" si="15"/>
        <v>15589.203695583368</v>
      </c>
    </row>
    <row r="214" spans="1:14" x14ac:dyDescent="0.25">
      <c r="A214">
        <v>205</v>
      </c>
      <c r="B214">
        <v>6.9074954173138595E-2</v>
      </c>
      <c r="D214" s="69">
        <f t="shared" si="12"/>
        <v>1380.0328886304117</v>
      </c>
      <c r="E214">
        <v>0.2174640794486</v>
      </c>
      <c r="G214" s="69">
        <f t="shared" si="13"/>
        <v>2658.1280593829497</v>
      </c>
      <c r="H214" s="71">
        <v>4727.9125073110699</v>
      </c>
      <c r="I214">
        <v>0.106952689095209</v>
      </c>
      <c r="K214" s="69">
        <f t="shared" si="14"/>
        <v>3185.1507030357106</v>
      </c>
      <c r="L214" s="45">
        <v>0.17778775621391502</v>
      </c>
      <c r="N214" s="64">
        <f t="shared" si="15"/>
        <v>6250.6052415807917</v>
      </c>
    </row>
    <row r="215" spans="1:14" x14ac:dyDescent="0.25">
      <c r="A215">
        <v>206</v>
      </c>
      <c r="B215">
        <v>3.7750060237868706E-2</v>
      </c>
      <c r="D215" s="69">
        <f t="shared" si="12"/>
        <v>598.49606180323417</v>
      </c>
      <c r="E215">
        <v>0.119169167455744</v>
      </c>
      <c r="G215" s="69">
        <f t="shared" si="13"/>
        <v>1332.5077539531412</v>
      </c>
      <c r="H215" s="71">
        <v>2646.9843346780999</v>
      </c>
      <c r="I215">
        <v>7.3714555039976204E-2</v>
      </c>
      <c r="K215" s="69">
        <f t="shared" si="14"/>
        <v>1952.3853139993412</v>
      </c>
      <c r="L215" s="45">
        <v>0.19004423852775301</v>
      </c>
      <c r="N215" s="64">
        <f t="shared" si="15"/>
        <v>6705.1845258068006</v>
      </c>
    </row>
    <row r="216" spans="1:14" x14ac:dyDescent="0.25">
      <c r="A216">
        <v>207</v>
      </c>
      <c r="B216">
        <v>3.6536518824736706E-2</v>
      </c>
      <c r="D216" s="69">
        <f t="shared" si="12"/>
        <v>568.21895034030661</v>
      </c>
      <c r="E216">
        <v>0.13937791246567599</v>
      </c>
      <c r="G216" s="69">
        <f t="shared" si="13"/>
        <v>1605.0459981947781</v>
      </c>
      <c r="H216" s="71">
        <v>4419.8714640283797</v>
      </c>
      <c r="I216">
        <v>0.13110634919512001</v>
      </c>
      <c r="K216" s="69">
        <f t="shared" si="14"/>
        <v>4080.9830665564696</v>
      </c>
      <c r="L216" s="45">
        <v>6.7906633035696301E-2</v>
      </c>
      <c r="N216" s="64">
        <f t="shared" si="15"/>
        <v>2175.2367104395416</v>
      </c>
    </row>
    <row r="217" spans="1:14" x14ac:dyDescent="0.25">
      <c r="A217">
        <v>208</v>
      </c>
      <c r="B217">
        <v>6.2688921847312701E-2</v>
      </c>
      <c r="D217" s="69">
        <f t="shared" si="12"/>
        <v>1220.7053119671023</v>
      </c>
      <c r="E217">
        <v>0.26348238772899202</v>
      </c>
      <c r="G217" s="69">
        <f t="shared" si="13"/>
        <v>3278.7380445920521</v>
      </c>
      <c r="H217" s="71">
        <v>3129.1280037322399</v>
      </c>
      <c r="I217">
        <v>0.236958815680025</v>
      </c>
      <c r="K217" s="69">
        <f t="shared" si="14"/>
        <v>8006.9332059319822</v>
      </c>
      <c r="L217" s="45">
        <v>8.0716688011886709E-2</v>
      </c>
      <c r="N217" s="64">
        <f t="shared" si="15"/>
        <v>2650.347388435453</v>
      </c>
    </row>
    <row r="218" spans="1:14" x14ac:dyDescent="0.25">
      <c r="A218">
        <v>209</v>
      </c>
      <c r="B218">
        <v>9.5096205090568611E-2</v>
      </c>
      <c r="D218" s="69">
        <f t="shared" si="12"/>
        <v>2029.2470859428026</v>
      </c>
      <c r="E218">
        <v>0.18749645397554099</v>
      </c>
      <c r="G218" s="69">
        <f t="shared" si="13"/>
        <v>2253.9800518493571</v>
      </c>
      <c r="H218" s="71">
        <v>4848.5282869471203</v>
      </c>
      <c r="I218">
        <v>0.11324946864010199</v>
      </c>
      <c r="K218" s="69">
        <f t="shared" si="14"/>
        <v>3418.691246329663</v>
      </c>
      <c r="L218" s="45">
        <v>0.16193629012148303</v>
      </c>
      <c r="N218" s="64">
        <f t="shared" si="15"/>
        <v>5662.6920112002408</v>
      </c>
    </row>
    <row r="219" spans="1:14" x14ac:dyDescent="0.25">
      <c r="A219">
        <v>210</v>
      </c>
      <c r="B219">
        <v>8.5022946988454293E-2</v>
      </c>
      <c r="D219" s="69">
        <f t="shared" si="12"/>
        <v>1777.9254952231133</v>
      </c>
      <c r="E219">
        <v>0.109235625988701</v>
      </c>
      <c r="G219" s="69">
        <f t="shared" si="13"/>
        <v>1198.5424854914504</v>
      </c>
      <c r="H219" s="71">
        <v>3928.8432998205299</v>
      </c>
      <c r="I219">
        <v>7.6445959057573801E-2</v>
      </c>
      <c r="K219" s="69">
        <f t="shared" si="14"/>
        <v>2053.6900482173892</v>
      </c>
      <c r="L219" s="45">
        <v>0.22000748304165002</v>
      </c>
      <c r="N219" s="64">
        <f t="shared" si="15"/>
        <v>7816.4879075966974</v>
      </c>
    </row>
    <row r="220" spans="1:14" x14ac:dyDescent="0.25">
      <c r="A220">
        <v>211</v>
      </c>
      <c r="B220">
        <v>5.4281738352527302E-2</v>
      </c>
      <c r="D220" s="69">
        <f t="shared" si="12"/>
        <v>1010.9512574235879</v>
      </c>
      <c r="E220">
        <v>0.163879027327653</v>
      </c>
      <c r="G220" s="69">
        <f t="shared" si="13"/>
        <v>1935.4718026256858</v>
      </c>
      <c r="H220" s="71">
        <v>3277.1024163069201</v>
      </c>
      <c r="I220">
        <v>0.17377065300004799</v>
      </c>
      <c r="K220" s="69">
        <f t="shared" si="14"/>
        <v>5663.3545977215199</v>
      </c>
      <c r="L220" s="45">
        <v>0.13256593509377701</v>
      </c>
      <c r="N220" s="64">
        <f t="shared" si="15"/>
        <v>4573.3782404061139</v>
      </c>
    </row>
    <row r="221" spans="1:14" x14ac:dyDescent="0.25">
      <c r="A221">
        <v>212</v>
      </c>
      <c r="B221">
        <v>5.6980516696388199E-2</v>
      </c>
      <c r="D221" s="69">
        <f t="shared" si="12"/>
        <v>1078.2841163162443</v>
      </c>
      <c r="E221">
        <v>0.18108567118906699</v>
      </c>
      <c r="G221" s="69">
        <f t="shared" si="13"/>
        <v>2167.5232489166938</v>
      </c>
      <c r="H221" s="71">
        <v>1039.4641298157001</v>
      </c>
      <c r="I221">
        <v>0.23715520669831203</v>
      </c>
      <c r="K221" s="69">
        <f t="shared" si="14"/>
        <v>8014.2171301636954</v>
      </c>
      <c r="L221" s="45">
        <v>0.22236180523346202</v>
      </c>
      <c r="N221" s="64">
        <f t="shared" si="15"/>
        <v>7903.8070966908626</v>
      </c>
    </row>
    <row r="222" spans="1:14" x14ac:dyDescent="0.25">
      <c r="A222">
        <v>213</v>
      </c>
      <c r="B222">
        <v>6.7817478516287499E-2</v>
      </c>
      <c r="D222" s="69">
        <f t="shared" si="12"/>
        <v>1348.6596448231503</v>
      </c>
      <c r="E222">
        <v>0.13915003197404199</v>
      </c>
      <c r="G222" s="69">
        <f t="shared" si="13"/>
        <v>1601.9727668260643</v>
      </c>
      <c r="H222" s="71">
        <v>5871.1140358599496</v>
      </c>
      <c r="I222">
        <v>0.13028839158900701</v>
      </c>
      <c r="K222" s="69">
        <f t="shared" si="14"/>
        <v>4050.6459295547493</v>
      </c>
      <c r="L222" s="45">
        <v>0.115616423207947</v>
      </c>
      <c r="N222" s="64">
        <f t="shared" si="15"/>
        <v>3944.7397139716782</v>
      </c>
    </row>
    <row r="223" spans="1:14" x14ac:dyDescent="0.25">
      <c r="A223">
        <v>214</v>
      </c>
      <c r="B223">
        <v>7.6059750802121004E-2</v>
      </c>
      <c r="D223" s="69">
        <f t="shared" si="12"/>
        <v>1554.2992661871356</v>
      </c>
      <c r="E223">
        <v>0.13766338023159899</v>
      </c>
      <c r="G223" s="69">
        <f t="shared" si="13"/>
        <v>1581.9235527118258</v>
      </c>
      <c r="H223" s="71">
        <v>3922.5117538689901</v>
      </c>
      <c r="I223">
        <v>0.144852177658712</v>
      </c>
      <c r="K223" s="69">
        <f t="shared" si="14"/>
        <v>4590.8005414300151</v>
      </c>
      <c r="L223" s="45">
        <v>8.762044836835671E-2</v>
      </c>
      <c r="N223" s="64">
        <f t="shared" si="15"/>
        <v>2906.4001742962691</v>
      </c>
    </row>
    <row r="224" spans="1:14" x14ac:dyDescent="0.25">
      <c r="A224">
        <v>215</v>
      </c>
      <c r="B224">
        <v>8.7094737491233212E-2</v>
      </c>
      <c r="D224" s="69">
        <f t="shared" si="12"/>
        <v>1829.6153933194457</v>
      </c>
      <c r="E224">
        <v>0.21443544634039999</v>
      </c>
      <c r="G224" s="69">
        <f t="shared" si="13"/>
        <v>2617.2834473422095</v>
      </c>
      <c r="H224" s="71">
        <v>4921.3980443160599</v>
      </c>
      <c r="I224">
        <v>0.13972409367324901</v>
      </c>
      <c r="K224" s="69">
        <f t="shared" si="14"/>
        <v>4400.6056153596928</v>
      </c>
      <c r="L224" s="45">
        <v>0.26210478960766498</v>
      </c>
      <c r="N224" s="64">
        <f t="shared" si="15"/>
        <v>9377.8301423924113</v>
      </c>
    </row>
    <row r="225" spans="1:14" x14ac:dyDescent="0.25">
      <c r="A225">
        <v>216</v>
      </c>
      <c r="B225">
        <v>6.23746493893804E-2</v>
      </c>
      <c r="D225" s="69">
        <f t="shared" si="12"/>
        <v>1212.8644075401269</v>
      </c>
      <c r="E225">
        <v>0.23368197568160001</v>
      </c>
      <c r="G225" s="69">
        <f t="shared" si="13"/>
        <v>2876.845103042147</v>
      </c>
      <c r="H225" s="71">
        <v>2707.72450301361</v>
      </c>
      <c r="I225">
        <v>6.7036541183711912E-2</v>
      </c>
      <c r="K225" s="69">
        <f t="shared" si="14"/>
        <v>1704.7052145139769</v>
      </c>
      <c r="L225" s="45">
        <v>6.1517629741957104E-2</v>
      </c>
      <c r="N225" s="64">
        <f t="shared" si="15"/>
        <v>1938.275690970969</v>
      </c>
    </row>
    <row r="226" spans="1:14" x14ac:dyDescent="0.25">
      <c r="A226">
        <v>217</v>
      </c>
      <c r="B226">
        <v>6.05921781040566E-2</v>
      </c>
      <c r="D226" s="69">
        <f t="shared" si="12"/>
        <v>1168.3928458767045</v>
      </c>
      <c r="E226">
        <v>0.17110715501746701</v>
      </c>
      <c r="G226" s="69">
        <f t="shared" si="13"/>
        <v>2032.9514446701623</v>
      </c>
      <c r="H226" s="71">
        <v>5954.4745962009201</v>
      </c>
      <c r="I226">
        <v>0.105803522708894</v>
      </c>
      <c r="K226" s="69">
        <f t="shared" si="14"/>
        <v>3142.5294011016417</v>
      </c>
      <c r="L226" s="45">
        <v>7.2928072937741908E-2</v>
      </c>
      <c r="N226" s="64">
        <f t="shared" si="15"/>
        <v>2361.4763261797475</v>
      </c>
    </row>
    <row r="227" spans="1:14" x14ac:dyDescent="0.25">
      <c r="A227">
        <v>218</v>
      </c>
      <c r="B227">
        <v>0.141659960808281</v>
      </c>
      <c r="D227" s="69">
        <f t="shared" si="12"/>
        <v>3190.9841364808235</v>
      </c>
      <c r="E227">
        <v>0.12992142421417899</v>
      </c>
      <c r="G227" s="69">
        <f t="shared" si="13"/>
        <v>1477.5143427907428</v>
      </c>
      <c r="H227" s="71">
        <v>1460.0189986304399</v>
      </c>
      <c r="I227">
        <v>0.10601197336049001</v>
      </c>
      <c r="K227" s="69">
        <f t="shared" si="14"/>
        <v>3150.2606037071378</v>
      </c>
      <c r="L227" s="45">
        <v>0.25860288579288299</v>
      </c>
      <c r="N227" s="64">
        <f t="shared" si="15"/>
        <v>9247.9484284723749</v>
      </c>
    </row>
    <row r="228" spans="1:14" x14ac:dyDescent="0.25">
      <c r="A228">
        <v>219</v>
      </c>
      <c r="B228">
        <v>3.70857067838435E-2</v>
      </c>
      <c r="D228" s="69">
        <f t="shared" si="12"/>
        <v>581.92085195820016</v>
      </c>
      <c r="E228">
        <v>0.10721236861087199</v>
      </c>
      <c r="G228" s="69">
        <f t="shared" si="13"/>
        <v>1171.2565252236825</v>
      </c>
      <c r="H228" s="71">
        <v>6211.2157082776803</v>
      </c>
      <c r="I228">
        <v>0.107578764399126</v>
      </c>
      <c r="K228" s="69">
        <f t="shared" si="14"/>
        <v>3208.3711390661078</v>
      </c>
      <c r="L228" s="45">
        <v>0.11135326855538899</v>
      </c>
      <c r="N228" s="64">
        <f t="shared" si="15"/>
        <v>3786.6240539574983</v>
      </c>
    </row>
    <row r="229" spans="1:14" x14ac:dyDescent="0.25">
      <c r="A229">
        <v>220</v>
      </c>
      <c r="B229">
        <v>4.5622732518997899E-2</v>
      </c>
      <c r="D229" s="69">
        <f t="shared" si="12"/>
        <v>794.91439049600388</v>
      </c>
      <c r="E229">
        <v>0.26476320834974998</v>
      </c>
      <c r="G229" s="69">
        <f t="shared" si="13"/>
        <v>3296.0113885329206</v>
      </c>
      <c r="H229" s="71">
        <v>3799.6650101953901</v>
      </c>
      <c r="I229">
        <v>0.20078736944644898</v>
      </c>
      <c r="K229" s="69">
        <f t="shared" si="14"/>
        <v>6665.3745337741402</v>
      </c>
      <c r="L229" s="45">
        <v>0.16503269296030398</v>
      </c>
      <c r="N229" s="64">
        <f t="shared" si="15"/>
        <v>5777.5341453546234</v>
      </c>
    </row>
    <row r="230" spans="1:14" x14ac:dyDescent="0.25">
      <c r="A230">
        <v>221</v>
      </c>
      <c r="B230">
        <v>4.1229259454947605E-2</v>
      </c>
      <c r="D230" s="69">
        <f t="shared" si="12"/>
        <v>685.29994122368078</v>
      </c>
      <c r="E230">
        <v>0.12144764927799501</v>
      </c>
      <c r="G230" s="69">
        <f t="shared" si="13"/>
        <v>1363.2357103436832</v>
      </c>
      <c r="H230" s="71">
        <v>4735.1365403127302</v>
      </c>
      <c r="I230">
        <v>0.130028477796408</v>
      </c>
      <c r="K230" s="69">
        <f t="shared" si="14"/>
        <v>4041.0060163419075</v>
      </c>
      <c r="L230" s="45">
        <v>8.9485089983202704E-2</v>
      </c>
      <c r="N230" s="64">
        <f t="shared" si="15"/>
        <v>2975.5576559382666</v>
      </c>
    </row>
    <row r="231" spans="1:14" x14ac:dyDescent="0.25">
      <c r="A231">
        <v>222</v>
      </c>
      <c r="B231">
        <v>8.0485813333574796E-2</v>
      </c>
      <c r="D231" s="69">
        <f t="shared" si="12"/>
        <v>1664.7268026161191</v>
      </c>
      <c r="E231">
        <v>7.4415992392384001E-2</v>
      </c>
      <c r="G231" s="69">
        <f t="shared" si="13"/>
        <v>728.95954994481224</v>
      </c>
      <c r="H231" s="71">
        <v>6424.0624440359597</v>
      </c>
      <c r="I231">
        <v>8.9457317030635392E-2</v>
      </c>
      <c r="K231" s="69">
        <f t="shared" si="14"/>
        <v>2536.2668302623342</v>
      </c>
      <c r="L231" s="45">
        <v>0.10526344826304901</v>
      </c>
      <c r="N231" s="64">
        <f t="shared" si="15"/>
        <v>3560.7593989388702</v>
      </c>
    </row>
    <row r="232" spans="1:14" x14ac:dyDescent="0.25">
      <c r="A232">
        <v>223</v>
      </c>
      <c r="B232">
        <v>5.6198725456679199E-2</v>
      </c>
      <c r="D232" s="69">
        <f t="shared" si="12"/>
        <v>1058.7789059878062</v>
      </c>
      <c r="E232">
        <v>0.20830448543112801</v>
      </c>
      <c r="G232" s="69">
        <f t="shared" si="13"/>
        <v>2534.6003652950126</v>
      </c>
      <c r="H232" s="71">
        <v>1615.97490271532</v>
      </c>
      <c r="I232">
        <v>7.4427459986992309E-2</v>
      </c>
      <c r="K232" s="69">
        <f t="shared" si="14"/>
        <v>1978.8261648273042</v>
      </c>
      <c r="L232" s="45">
        <v>0.106362091887201</v>
      </c>
      <c r="N232" s="64">
        <f t="shared" si="15"/>
        <v>3601.5068678698717</v>
      </c>
    </row>
    <row r="233" spans="1:14" x14ac:dyDescent="0.25">
      <c r="A233">
        <v>224</v>
      </c>
      <c r="B233">
        <v>8.2535340581494296E-2</v>
      </c>
      <c r="D233" s="69">
        <f t="shared" si="12"/>
        <v>1715.8612462041735</v>
      </c>
      <c r="E233">
        <v>5.2960556104993999E-2</v>
      </c>
      <c r="G233" s="69">
        <f t="shared" si="13"/>
        <v>439.60823533671891</v>
      </c>
      <c r="H233" s="71">
        <v>3911.9228225189199</v>
      </c>
      <c r="I233">
        <v>9.5017986553219205E-2</v>
      </c>
      <c r="K233" s="69">
        <f t="shared" si="14"/>
        <v>2742.5058723192542</v>
      </c>
      <c r="L233" s="45">
        <v>0.26365807891545096</v>
      </c>
      <c r="N233" s="64">
        <f t="shared" si="15"/>
        <v>9435.4399135852509</v>
      </c>
    </row>
    <row r="234" spans="1:14" x14ac:dyDescent="0.25">
      <c r="A234">
        <v>225</v>
      </c>
      <c r="B234">
        <v>5.6558263931516403E-2</v>
      </c>
      <c r="D234" s="69">
        <f t="shared" si="12"/>
        <v>1067.7491696805484</v>
      </c>
      <c r="E234">
        <v>0.124765852481731</v>
      </c>
      <c r="G234" s="69">
        <f t="shared" si="13"/>
        <v>1407.9855092420673</v>
      </c>
      <c r="H234" s="71">
        <v>2244.1987484513502</v>
      </c>
      <c r="I234">
        <v>0.12502350473222501</v>
      </c>
      <c r="K234" s="69">
        <f t="shared" si="14"/>
        <v>3855.3771372859628</v>
      </c>
      <c r="L234" s="45">
        <v>0.11333409333593901</v>
      </c>
      <c r="N234" s="64">
        <f t="shared" si="15"/>
        <v>3860.0906398720344</v>
      </c>
    </row>
    <row r="235" spans="1:14" x14ac:dyDescent="0.25">
      <c r="A235">
        <v>226</v>
      </c>
      <c r="B235">
        <v>3.7248615751539295E-2</v>
      </c>
      <c r="D235" s="69">
        <f t="shared" si="12"/>
        <v>585.98533045053784</v>
      </c>
      <c r="E235">
        <v>0.326649612343685</v>
      </c>
      <c r="G235" s="69">
        <f t="shared" si="13"/>
        <v>4130.6209537803588</v>
      </c>
      <c r="H235" s="71">
        <v>6818.79907508411</v>
      </c>
      <c r="I235">
        <v>0.13196862206219501</v>
      </c>
      <c r="K235" s="69">
        <f t="shared" si="14"/>
        <v>4112.9638072523485</v>
      </c>
      <c r="L235" s="45">
        <v>0.130109678202913</v>
      </c>
      <c r="N235" s="64">
        <f t="shared" si="15"/>
        <v>4482.2784068051196</v>
      </c>
    </row>
    <row r="236" spans="1:14" x14ac:dyDescent="0.25">
      <c r="A236">
        <v>227</v>
      </c>
      <c r="B236">
        <v>3.0580554599202101E-2</v>
      </c>
      <c r="D236" s="69">
        <f t="shared" si="12"/>
        <v>419.62130812197239</v>
      </c>
      <c r="E236">
        <v>0.121471160650112</v>
      </c>
      <c r="G236" s="69">
        <f t="shared" si="13"/>
        <v>1363.5527883251873</v>
      </c>
      <c r="H236" s="71">
        <v>1109.3685459544899</v>
      </c>
      <c r="I236">
        <v>0.13642414081174201</v>
      </c>
      <c r="K236" s="69">
        <f t="shared" si="14"/>
        <v>4278.2140374703531</v>
      </c>
      <c r="L236" s="45">
        <v>0.122861918147482</v>
      </c>
      <c r="N236" s="64">
        <f t="shared" si="15"/>
        <v>4213.4670550749515</v>
      </c>
    </row>
    <row r="237" spans="1:14" x14ac:dyDescent="0.25">
      <c r="A237">
        <v>228</v>
      </c>
      <c r="B237">
        <v>4.7482468963040002E-2</v>
      </c>
      <c r="D237" s="69">
        <f t="shared" si="12"/>
        <v>841.31367032165781</v>
      </c>
      <c r="E237">
        <v>0.12488775274104801</v>
      </c>
      <c r="G237" s="69">
        <f t="shared" si="13"/>
        <v>1409.629474893103</v>
      </c>
      <c r="H237" s="71">
        <v>3375.6033054773602</v>
      </c>
      <c r="I237">
        <v>7.0043735433941601E-2</v>
      </c>
      <c r="K237" s="69">
        <f t="shared" si="14"/>
        <v>1816.2387014309029</v>
      </c>
      <c r="L237" s="45">
        <v>8.8549014481648008E-2</v>
      </c>
      <c r="N237" s="64">
        <f t="shared" si="15"/>
        <v>2940.8396576919172</v>
      </c>
    </row>
    <row r="238" spans="1:14" x14ac:dyDescent="0.25">
      <c r="A238">
        <v>229</v>
      </c>
      <c r="B238">
        <v>5.2389550766493598E-2</v>
      </c>
      <c r="D238" s="69">
        <f t="shared" si="12"/>
        <v>963.74234157517697</v>
      </c>
      <c r="E238">
        <v>8.9801668418506703E-2</v>
      </c>
      <c r="G238" s="69">
        <f t="shared" si="13"/>
        <v>936.4531438601839</v>
      </c>
      <c r="H238" s="71">
        <v>2441.41760828721</v>
      </c>
      <c r="I238">
        <v>0.132954059298206</v>
      </c>
      <c r="K238" s="69">
        <f t="shared" si="14"/>
        <v>4149.5125772766605</v>
      </c>
      <c r="L238" s="45">
        <v>9.2703396167718E-2</v>
      </c>
      <c r="N238" s="64">
        <f t="shared" si="15"/>
        <v>3094.9210494729155</v>
      </c>
    </row>
    <row r="239" spans="1:14" x14ac:dyDescent="0.25">
      <c r="A239">
        <v>230</v>
      </c>
      <c r="B239">
        <v>7.9327881809796191E-2</v>
      </c>
      <c r="D239" s="69">
        <f t="shared" si="12"/>
        <v>1635.8371236710882</v>
      </c>
      <c r="E239">
        <v>2.6621199937265302E-2</v>
      </c>
      <c r="G239" s="69">
        <f t="shared" si="13"/>
        <v>84.39162585008846</v>
      </c>
      <c r="H239" s="71">
        <v>1472.5588758438</v>
      </c>
      <c r="I239">
        <v>8.3296075349156201E-2</v>
      </c>
      <c r="K239" s="69">
        <f t="shared" si="14"/>
        <v>2307.7532354319401</v>
      </c>
      <c r="L239" s="45">
        <v>0.10008562274025</v>
      </c>
      <c r="N239" s="64">
        <f t="shared" si="15"/>
        <v>3368.7196146245983</v>
      </c>
    </row>
    <row r="240" spans="1:14" x14ac:dyDescent="0.25">
      <c r="A240">
        <v>231</v>
      </c>
      <c r="B240">
        <v>6.2374767527498105E-2</v>
      </c>
      <c r="D240" s="69">
        <f t="shared" si="12"/>
        <v>1212.8673550134633</v>
      </c>
      <c r="E240">
        <v>0.16685855237172001</v>
      </c>
      <c r="G240" s="69">
        <f t="shared" si="13"/>
        <v>1975.654135758442</v>
      </c>
      <c r="H240" s="71">
        <v>3940.0415780415701</v>
      </c>
      <c r="I240">
        <v>7.8664217136614992E-2</v>
      </c>
      <c r="K240" s="69">
        <f t="shared" si="14"/>
        <v>2135.9627708452035</v>
      </c>
      <c r="L240" s="45">
        <v>0.17865003718121802</v>
      </c>
      <c r="N240" s="64">
        <f t="shared" si="15"/>
        <v>6282.5862827051078</v>
      </c>
    </row>
    <row r="241" spans="1:14" x14ac:dyDescent="0.25">
      <c r="A241">
        <v>232</v>
      </c>
      <c r="B241">
        <v>5.1133511178117201E-2</v>
      </c>
      <c r="D241" s="69">
        <f t="shared" si="12"/>
        <v>932.40492679262491</v>
      </c>
      <c r="E241">
        <v>7.9512773898457997E-2</v>
      </c>
      <c r="G241" s="69">
        <f t="shared" si="13"/>
        <v>797.69552945595797</v>
      </c>
      <c r="H241" s="71">
        <v>2252.37137473341</v>
      </c>
      <c r="I241">
        <v>0.18158477439180998</v>
      </c>
      <c r="K241" s="69">
        <f t="shared" si="14"/>
        <v>5953.1716609021869</v>
      </c>
      <c r="L241" s="45">
        <v>0.14982577920346299</v>
      </c>
      <c r="N241" s="64">
        <f t="shared" si="15"/>
        <v>5213.5266435393023</v>
      </c>
    </row>
    <row r="242" spans="1:14" x14ac:dyDescent="0.25">
      <c r="A242">
        <v>233</v>
      </c>
      <c r="B242">
        <v>5.2431174573417803E-2</v>
      </c>
      <c r="D242" s="69">
        <f t="shared" si="12"/>
        <v>964.78082994328554</v>
      </c>
      <c r="E242">
        <v>9.0722771709493305E-2</v>
      </c>
      <c r="G242" s="69">
        <f t="shared" si="13"/>
        <v>948.87528455062807</v>
      </c>
      <c r="H242" s="71">
        <v>3118.6933164515599</v>
      </c>
      <c r="I242">
        <v>0.19078966856586899</v>
      </c>
      <c r="K242" s="69">
        <f t="shared" si="14"/>
        <v>6294.5709382703453</v>
      </c>
      <c r="L242" s="45">
        <v>5.5304811763472302E-2</v>
      </c>
      <c r="N242" s="64">
        <f t="shared" si="15"/>
        <v>1707.8491887030657</v>
      </c>
    </row>
    <row r="243" spans="1:14" x14ac:dyDescent="0.25">
      <c r="A243">
        <v>234</v>
      </c>
      <c r="B243">
        <v>4.2712630517112604E-2</v>
      </c>
      <c r="D243" s="69">
        <f t="shared" si="12"/>
        <v>722.30913638096683</v>
      </c>
      <c r="E243">
        <v>0.16014209689433301</v>
      </c>
      <c r="G243" s="69">
        <f t="shared" si="13"/>
        <v>1885.0749838895581</v>
      </c>
      <c r="H243" s="71">
        <v>1786.43123634877</v>
      </c>
      <c r="I243">
        <v>0.194428749384739</v>
      </c>
      <c r="K243" s="69">
        <f t="shared" si="14"/>
        <v>6429.5403945567405</v>
      </c>
      <c r="L243" s="45">
        <v>0.13679495596837699</v>
      </c>
      <c r="N243" s="64">
        <f t="shared" si="15"/>
        <v>4730.2279165959953</v>
      </c>
    </row>
    <row r="244" spans="1:14" x14ac:dyDescent="0.25">
      <c r="A244">
        <v>235</v>
      </c>
      <c r="B244">
        <v>0.117139176814402</v>
      </c>
      <c r="D244" s="69">
        <f t="shared" si="12"/>
        <v>2579.20566554677</v>
      </c>
      <c r="E244">
        <v>7.6571034631916002E-2</v>
      </c>
      <c r="G244" s="69">
        <f t="shared" si="13"/>
        <v>758.02278113210082</v>
      </c>
      <c r="H244" s="71">
        <v>803.06472288430598</v>
      </c>
      <c r="I244">
        <v>6.6802341520519407E-2</v>
      </c>
      <c r="K244" s="69">
        <f t="shared" si="14"/>
        <v>1696.0190097340119</v>
      </c>
      <c r="L244" s="45">
        <v>0.13969252370148702</v>
      </c>
      <c r="N244" s="64">
        <f t="shared" si="15"/>
        <v>4837.695478037047</v>
      </c>
    </row>
    <row r="245" spans="1:14" x14ac:dyDescent="0.25">
      <c r="A245">
        <v>236</v>
      </c>
      <c r="B245">
        <v>3.6501943994633003E-2</v>
      </c>
      <c r="D245" s="69">
        <f t="shared" si="12"/>
        <v>567.35632960603778</v>
      </c>
      <c r="E245">
        <v>0.19732355517448499</v>
      </c>
      <c r="G245" s="69">
        <f t="shared" si="13"/>
        <v>2386.5098504800389</v>
      </c>
      <c r="H245" s="71">
        <v>3079.5514269484502</v>
      </c>
      <c r="I245">
        <v>0.17132360470508201</v>
      </c>
      <c r="K245" s="69">
        <f t="shared" si="14"/>
        <v>5572.5963006907141</v>
      </c>
      <c r="L245" s="45">
        <v>9.946051429810121E-2</v>
      </c>
      <c r="N245" s="64">
        <f t="shared" si="15"/>
        <v>3345.5350384208045</v>
      </c>
    </row>
    <row r="246" spans="1:14" x14ac:dyDescent="0.25">
      <c r="A246">
        <v>237</v>
      </c>
      <c r="B246">
        <v>6.2256033742933703E-2</v>
      </c>
      <c r="D246" s="69">
        <f t="shared" si="12"/>
        <v>1209.905020155526</v>
      </c>
      <c r="E246">
        <v>0.34748110635077001</v>
      </c>
      <c r="G246" s="69">
        <f t="shared" si="13"/>
        <v>4411.5576868051385</v>
      </c>
      <c r="H246" s="71">
        <v>6093.5739402787003</v>
      </c>
      <c r="I246">
        <v>9.3761430494956402E-2</v>
      </c>
      <c r="K246" s="69">
        <f t="shared" si="14"/>
        <v>2695.9016070065186</v>
      </c>
      <c r="L246" s="45">
        <v>7.2442213226574501E-2</v>
      </c>
      <c r="N246" s="64">
        <f t="shared" si="15"/>
        <v>2343.4563303863888</v>
      </c>
    </row>
    <row r="247" spans="1:14" x14ac:dyDescent="0.25">
      <c r="A247">
        <v>238</v>
      </c>
      <c r="B247">
        <v>9.3701067768033594E-2</v>
      </c>
      <c r="D247" s="69">
        <f t="shared" si="12"/>
        <v>1994.4392682915986</v>
      </c>
      <c r="E247">
        <v>0.111448386580113</v>
      </c>
      <c r="G247" s="69">
        <f t="shared" si="13"/>
        <v>1228.3841152519392</v>
      </c>
      <c r="H247" s="71">
        <v>4444.8886922261399</v>
      </c>
      <c r="I247">
        <v>0.13025195184646299</v>
      </c>
      <c r="K247" s="69">
        <f t="shared" si="14"/>
        <v>4049.2944200711236</v>
      </c>
      <c r="L247" s="45">
        <v>0.12387736003725801</v>
      </c>
      <c r="N247" s="64">
        <f t="shared" si="15"/>
        <v>4251.1286643040803</v>
      </c>
    </row>
    <row r="248" spans="1:14" x14ac:dyDescent="0.25">
      <c r="A248">
        <v>239</v>
      </c>
      <c r="B248">
        <v>3.2531626328421298E-2</v>
      </c>
      <c r="D248" s="69">
        <f t="shared" si="12"/>
        <v>468.29934710646563</v>
      </c>
      <c r="E248">
        <v>7.1809376163871994E-2</v>
      </c>
      <c r="G248" s="69">
        <f t="shared" si="13"/>
        <v>693.80632246921812</v>
      </c>
      <c r="H248" s="71">
        <v>4861.39464533502</v>
      </c>
      <c r="I248">
        <v>0.120797125845002</v>
      </c>
      <c r="K248" s="69">
        <f t="shared" si="14"/>
        <v>3698.6254494666427</v>
      </c>
      <c r="L248" s="45">
        <v>9.9224169484438213E-2</v>
      </c>
      <c r="N248" s="64">
        <f t="shared" si="15"/>
        <v>3336.7692723980235</v>
      </c>
    </row>
    <row r="249" spans="1:14" x14ac:dyDescent="0.25">
      <c r="A249">
        <v>240</v>
      </c>
      <c r="B249">
        <v>3.4943377049151798E-2</v>
      </c>
      <c r="D249" s="69">
        <f t="shared" si="12"/>
        <v>528.47104343440185</v>
      </c>
      <c r="E249">
        <v>0.111189982395184</v>
      </c>
      <c r="G249" s="69">
        <f t="shared" si="13"/>
        <v>1224.8992366594966</v>
      </c>
      <c r="H249" s="71">
        <v>5057.7243851149797</v>
      </c>
      <c r="I249">
        <v>0.10428170761415301</v>
      </c>
      <c r="K249" s="69">
        <f t="shared" si="14"/>
        <v>3086.0869734312942</v>
      </c>
      <c r="L249" s="45">
        <v>0.13337167731220201</v>
      </c>
      <c r="N249" s="64">
        <f t="shared" si="15"/>
        <v>4603.262322277531</v>
      </c>
    </row>
    <row r="250" spans="1:14" x14ac:dyDescent="0.25">
      <c r="A250">
        <v>241</v>
      </c>
      <c r="B250">
        <v>5.32249262793845E-2</v>
      </c>
      <c r="D250" s="69">
        <f t="shared" si="12"/>
        <v>984.58444654456616</v>
      </c>
      <c r="E250">
        <v>8.0726401681017995E-2</v>
      </c>
      <c r="G250" s="69">
        <f t="shared" si="13"/>
        <v>814.06270044352868</v>
      </c>
      <c r="H250" s="71">
        <v>2262.5888699769098</v>
      </c>
      <c r="I250">
        <v>0.16350697852388299</v>
      </c>
      <c r="K250" s="69">
        <f t="shared" si="14"/>
        <v>5282.6863376583397</v>
      </c>
      <c r="L250" s="45">
        <v>0.11654515471048101</v>
      </c>
      <c r="N250" s="64">
        <f t="shared" si="15"/>
        <v>3979.1853314702148</v>
      </c>
    </row>
    <row r="251" spans="1:14" x14ac:dyDescent="0.25">
      <c r="A251">
        <v>242</v>
      </c>
      <c r="B251">
        <v>5.2195367142885703E-2</v>
      </c>
      <c r="D251" s="69">
        <f t="shared" si="12"/>
        <v>958.89757966377431</v>
      </c>
      <c r="E251">
        <v>0.160258551468653</v>
      </c>
      <c r="G251" s="69">
        <f t="shared" si="13"/>
        <v>1886.6455081949259</v>
      </c>
      <c r="H251" s="71">
        <v>4049.9250290110899</v>
      </c>
      <c r="I251">
        <v>0.21409186246520401</v>
      </c>
      <c r="K251" s="69">
        <f t="shared" si="14"/>
        <v>7158.82336832492</v>
      </c>
      <c r="L251" s="45">
        <v>0.13658808897854499</v>
      </c>
      <c r="N251" s="64">
        <f t="shared" si="15"/>
        <v>4722.5554502422819</v>
      </c>
    </row>
    <row r="252" spans="1:14" x14ac:dyDescent="0.25">
      <c r="A252">
        <v>243</v>
      </c>
      <c r="B252">
        <v>5.6803578224929097E-2</v>
      </c>
      <c r="D252" s="69">
        <f t="shared" si="12"/>
        <v>1073.8696103385525</v>
      </c>
      <c r="E252">
        <v>0.26174945215457002</v>
      </c>
      <c r="G252" s="69">
        <f t="shared" si="13"/>
        <v>3255.367408829924</v>
      </c>
      <c r="H252" s="71">
        <v>914.84551195199697</v>
      </c>
      <c r="I252">
        <v>0.12253226563849001</v>
      </c>
      <c r="K252" s="69">
        <f t="shared" si="14"/>
        <v>3762.9798527251787</v>
      </c>
      <c r="L252" s="45">
        <v>0.12961672999631599</v>
      </c>
      <c r="N252" s="64">
        <f t="shared" si="15"/>
        <v>4463.9955066076982</v>
      </c>
    </row>
    <row r="253" spans="1:14" x14ac:dyDescent="0.25">
      <c r="A253">
        <v>244</v>
      </c>
      <c r="B253">
        <v>3.51435830555741E-2</v>
      </c>
      <c r="D253" s="69">
        <f t="shared" si="12"/>
        <v>533.46606009094228</v>
      </c>
      <c r="E253">
        <v>6.9893120666706707E-2</v>
      </c>
      <c r="G253" s="69">
        <f t="shared" si="13"/>
        <v>667.96340602590897</v>
      </c>
      <c r="H253" s="71">
        <v>308.17320561657601</v>
      </c>
      <c r="I253">
        <v>0.16971097896353299</v>
      </c>
      <c r="K253" s="69">
        <f t="shared" si="14"/>
        <v>5512.7858072271756</v>
      </c>
      <c r="L253" s="45">
        <v>0.10544010369755501</v>
      </c>
      <c r="N253" s="64">
        <f t="shared" si="15"/>
        <v>3567.3113523392117</v>
      </c>
    </row>
    <row r="254" spans="1:14" x14ac:dyDescent="0.25">
      <c r="A254">
        <v>245</v>
      </c>
      <c r="B254">
        <v>4.8083390830754802E-2</v>
      </c>
      <c r="D254" s="69">
        <f t="shared" si="12"/>
        <v>856.30630112306983</v>
      </c>
      <c r="E254">
        <v>4.2112620642719999E-2</v>
      </c>
      <c r="G254" s="69">
        <f t="shared" si="13"/>
        <v>293.31130877934373</v>
      </c>
      <c r="H254" s="71">
        <v>2936.69425684527</v>
      </c>
      <c r="I254">
        <v>0.10874692883473401</v>
      </c>
      <c r="K254" s="69">
        <f t="shared" si="14"/>
        <v>3251.6970574984648</v>
      </c>
      <c r="L254" s="45">
        <v>0.163403252931273</v>
      </c>
      <c r="N254" s="64">
        <f t="shared" si="15"/>
        <v>5717.1000286872477</v>
      </c>
    </row>
    <row r="255" spans="1:14" x14ac:dyDescent="0.25">
      <c r="A255">
        <v>246</v>
      </c>
      <c r="B255">
        <v>5.7055072487425904E-2</v>
      </c>
      <c r="D255" s="69">
        <f t="shared" si="12"/>
        <v>1080.1442374221483</v>
      </c>
      <c r="E255">
        <v>9.2251346246433302E-2</v>
      </c>
      <c r="G255" s="69">
        <f t="shared" si="13"/>
        <v>969.48987592111416</v>
      </c>
      <c r="H255" s="71">
        <v>7205.7271427964197</v>
      </c>
      <c r="I255">
        <v>0.125528154096609</v>
      </c>
      <c r="K255" s="69">
        <f t="shared" si="14"/>
        <v>3874.0940203991363</v>
      </c>
      <c r="L255" s="45">
        <v>7.8308238232192295E-2</v>
      </c>
      <c r="N255" s="64">
        <f t="shared" si="15"/>
        <v>2561.0206673654384</v>
      </c>
    </row>
    <row r="256" spans="1:14" x14ac:dyDescent="0.25">
      <c r="A256">
        <v>247</v>
      </c>
      <c r="B256">
        <v>0.11028266954047</v>
      </c>
      <c r="D256" s="69">
        <f t="shared" si="12"/>
        <v>2408.1400284512579</v>
      </c>
      <c r="E256">
        <v>0.112442644389707</v>
      </c>
      <c r="G256" s="69">
        <f t="shared" si="13"/>
        <v>1241.7928290348636</v>
      </c>
      <c r="H256" s="71">
        <v>5333.93043232128</v>
      </c>
      <c r="I256">
        <v>0.196875989351016</v>
      </c>
      <c r="K256" s="69">
        <f t="shared" si="14"/>
        <v>6520.3058004630884</v>
      </c>
      <c r="L256" s="45">
        <v>8.0052198614093892E-2</v>
      </c>
      <c r="N256" s="64">
        <f t="shared" si="15"/>
        <v>2625.7022164285236</v>
      </c>
    </row>
    <row r="257" spans="1:14" x14ac:dyDescent="0.25">
      <c r="A257">
        <v>248</v>
      </c>
      <c r="B257">
        <v>8.4267114250475006E-2</v>
      </c>
      <c r="D257" s="69">
        <f t="shared" si="12"/>
        <v>1759.0679335383688</v>
      </c>
      <c r="E257">
        <v>0.309705119751994</v>
      </c>
      <c r="G257" s="69">
        <f t="shared" si="13"/>
        <v>3902.1049198437981</v>
      </c>
      <c r="H257" s="71">
        <v>4207.2270491537001</v>
      </c>
      <c r="I257">
        <v>0.15842603559499699</v>
      </c>
      <c r="K257" s="69">
        <f t="shared" si="14"/>
        <v>5094.2398208956565</v>
      </c>
      <c r="L257" s="45">
        <v>0.102874045621116</v>
      </c>
      <c r="N257" s="64">
        <f t="shared" si="15"/>
        <v>3472.139115003788</v>
      </c>
    </row>
    <row r="258" spans="1:14" x14ac:dyDescent="0.25">
      <c r="A258">
        <v>249</v>
      </c>
      <c r="B258">
        <v>7.6701382524434397E-2</v>
      </c>
      <c r="D258" s="69">
        <f t="shared" si="12"/>
        <v>1570.3075828085641</v>
      </c>
      <c r="E258">
        <v>0.108756368037231</v>
      </c>
      <c r="G258" s="69">
        <f t="shared" si="13"/>
        <v>1192.0791390259335</v>
      </c>
      <c r="H258" s="71">
        <v>4262.3076752659299</v>
      </c>
      <c r="I258">
        <v>0.13207240835426801</v>
      </c>
      <c r="K258" s="69">
        <f t="shared" si="14"/>
        <v>4116.813125282998</v>
      </c>
      <c r="L258" s="45">
        <v>0.15360280418731198</v>
      </c>
      <c r="N258" s="64">
        <f t="shared" si="15"/>
        <v>5353.6122953354406</v>
      </c>
    </row>
    <row r="259" spans="1:14" x14ac:dyDescent="0.25">
      <c r="A259">
        <v>250</v>
      </c>
      <c r="B259">
        <v>7.8788242256723193E-2</v>
      </c>
      <c r="D259" s="69">
        <f t="shared" si="12"/>
        <v>1622.373448907796</v>
      </c>
      <c r="E259">
        <v>0.11851339675182899</v>
      </c>
      <c r="G259" s="69">
        <f t="shared" si="13"/>
        <v>1323.6639293523426</v>
      </c>
      <c r="H259" s="71">
        <v>2804.8149147870099</v>
      </c>
      <c r="I259">
        <v>0.10169583974422901</v>
      </c>
      <c r="K259" s="69">
        <f t="shared" si="14"/>
        <v>2990.1800129091935</v>
      </c>
      <c r="L259" s="45">
        <v>0.15203713439490202</v>
      </c>
      <c r="N259" s="64">
        <f t="shared" si="15"/>
        <v>5295.5433457507415</v>
      </c>
    </row>
    <row r="260" spans="1:14" x14ac:dyDescent="0.25">
      <c r="A260">
        <v>251</v>
      </c>
      <c r="B260">
        <v>3.7482199235449896E-2</v>
      </c>
      <c r="D260" s="69">
        <f t="shared" si="12"/>
        <v>591.81309463042498</v>
      </c>
      <c r="E260">
        <v>0.31047142724658899</v>
      </c>
      <c r="G260" s="69">
        <f t="shared" si="13"/>
        <v>3912.4394606093683</v>
      </c>
      <c r="H260" s="71">
        <v>1928.2038557742201</v>
      </c>
      <c r="I260">
        <v>0.17499190618572499</v>
      </c>
      <c r="K260" s="69">
        <f t="shared" si="14"/>
        <v>5708.6495187917362</v>
      </c>
      <c r="L260" s="45">
        <v>0.10760446006084899</v>
      </c>
      <c r="N260" s="64">
        <f t="shared" si="15"/>
        <v>3647.584920337214</v>
      </c>
    </row>
    <row r="261" spans="1:14" x14ac:dyDescent="0.25">
      <c r="A261">
        <v>252</v>
      </c>
      <c r="B261">
        <v>0.11086175150510399</v>
      </c>
      <c r="D261" s="69">
        <f t="shared" si="12"/>
        <v>2422.5877671107442</v>
      </c>
      <c r="E261">
        <v>0.15359761755228901</v>
      </c>
      <c r="G261" s="69">
        <f t="shared" si="13"/>
        <v>1796.8151286397772</v>
      </c>
      <c r="H261" s="71">
        <v>5599.54041268939</v>
      </c>
      <c r="I261">
        <v>0.11217148655898002</v>
      </c>
      <c r="K261" s="69">
        <f t="shared" si="14"/>
        <v>3378.7100910277345</v>
      </c>
      <c r="L261" s="45">
        <v>5.6801246537551205E-2</v>
      </c>
      <c r="N261" s="64">
        <f t="shared" si="15"/>
        <v>1763.350288535248</v>
      </c>
    </row>
    <row r="262" spans="1:14" x14ac:dyDescent="0.25">
      <c r="A262">
        <v>253</v>
      </c>
      <c r="B262">
        <v>3.5034498984317798E-2</v>
      </c>
      <c r="D262" s="69">
        <f t="shared" si="12"/>
        <v>530.74447964175658</v>
      </c>
      <c r="E262">
        <v>0.17719311147026701</v>
      </c>
      <c r="G262" s="69">
        <f t="shared" si="13"/>
        <v>2115.0275896936159</v>
      </c>
      <c r="H262" s="71">
        <v>731.35263579142998</v>
      </c>
      <c r="I262">
        <v>0.15529708282364998</v>
      </c>
      <c r="K262" s="69">
        <f t="shared" si="14"/>
        <v>4978.1904459807984</v>
      </c>
      <c r="L262" s="45">
        <v>0.15559306096011302</v>
      </c>
      <c r="N262" s="64">
        <f t="shared" si="15"/>
        <v>5427.428703342197</v>
      </c>
    </row>
    <row r="263" spans="1:14" x14ac:dyDescent="0.25">
      <c r="A263">
        <v>254</v>
      </c>
      <c r="B263">
        <v>4.5946651406293698E-2</v>
      </c>
      <c r="D263" s="69">
        <f t="shared" si="12"/>
        <v>802.99596739933418</v>
      </c>
      <c r="E263">
        <v>0.124408738797795</v>
      </c>
      <c r="G263" s="69">
        <f t="shared" si="13"/>
        <v>1403.1694191599399</v>
      </c>
      <c r="H263" s="71">
        <v>1777.38609715906</v>
      </c>
      <c r="I263">
        <v>7.0112573797386807E-2</v>
      </c>
      <c r="K263" s="69">
        <f t="shared" si="14"/>
        <v>1818.7918396952878</v>
      </c>
      <c r="L263" s="45">
        <v>0.18566583554315499</v>
      </c>
      <c r="N263" s="64">
        <f t="shared" si="15"/>
        <v>6542.7944334599588</v>
      </c>
    </row>
    <row r="264" spans="1:14" x14ac:dyDescent="0.25">
      <c r="A264">
        <v>255</v>
      </c>
      <c r="B264">
        <v>4.9317524234367395E-2</v>
      </c>
      <c r="D264" s="69">
        <f t="shared" si="12"/>
        <v>887.09717007649408</v>
      </c>
      <c r="E264">
        <v>3.1771214253510698E-2</v>
      </c>
      <c r="G264" s="69">
        <f t="shared" si="13"/>
        <v>153.8455112288687</v>
      </c>
      <c r="H264" s="71">
        <v>3282.61887626408</v>
      </c>
      <c r="I264">
        <v>9.0928651285718795E-2</v>
      </c>
      <c r="K264" s="69">
        <f t="shared" si="14"/>
        <v>2590.8369797886694</v>
      </c>
      <c r="L264" s="45">
        <v>0.13668983140176399</v>
      </c>
      <c r="N264" s="64">
        <f t="shared" si="15"/>
        <v>4726.328963452519</v>
      </c>
    </row>
    <row r="265" spans="1:14" x14ac:dyDescent="0.25">
      <c r="A265">
        <v>256</v>
      </c>
      <c r="B265">
        <v>4.9831829026043405E-2</v>
      </c>
      <c r="D265" s="69">
        <f t="shared" si="12"/>
        <v>899.9287581335542</v>
      </c>
      <c r="E265">
        <v>0.150002375912094</v>
      </c>
      <c r="G265" s="69">
        <f t="shared" si="13"/>
        <v>1748.329146766009</v>
      </c>
      <c r="H265" s="71">
        <v>5733.5376043550395</v>
      </c>
      <c r="I265">
        <v>0.12329137965074401</v>
      </c>
      <c r="K265" s="69">
        <f t="shared" si="14"/>
        <v>3791.1345463395733</v>
      </c>
      <c r="L265" s="45">
        <v>0.19678875088584</v>
      </c>
      <c r="N265" s="64">
        <f t="shared" si="15"/>
        <v>6955.3309806938723</v>
      </c>
    </row>
    <row r="266" spans="1:14" x14ac:dyDescent="0.25">
      <c r="A266">
        <v>257</v>
      </c>
      <c r="B266">
        <v>6.5811366700608706E-2</v>
      </c>
      <c r="D266" s="69">
        <f t="shared" ref="D266:D329" si="16">($B266*$D$4*$D$5-$D$2)/$D$3</f>
        <v>1298.6083895523125</v>
      </c>
      <c r="E266">
        <v>0.124655605699453</v>
      </c>
      <c r="G266" s="69">
        <f t="shared" si="13"/>
        <v>1406.4987041752229</v>
      </c>
      <c r="H266" s="71">
        <v>4872.92096504852</v>
      </c>
      <c r="I266">
        <v>0.13359931459325</v>
      </c>
      <c r="K266" s="69">
        <f t="shared" si="14"/>
        <v>4173.4443778254181</v>
      </c>
      <c r="L266" s="45">
        <v>0.21517307324922502</v>
      </c>
      <c r="N266" s="64">
        <f t="shared" si="15"/>
        <v>7637.1850304070031</v>
      </c>
    </row>
    <row r="267" spans="1:14" x14ac:dyDescent="0.25">
      <c r="A267">
        <v>258</v>
      </c>
      <c r="B267">
        <v>4.7145850464026202E-2</v>
      </c>
      <c r="D267" s="69">
        <f t="shared" si="16"/>
        <v>832.91524592110943</v>
      </c>
      <c r="E267">
        <v>0.19123844132899701</v>
      </c>
      <c r="G267" s="69">
        <f t="shared" ref="G267:G330" si="17">($E267*$G$4*$G$5-$G$2)/$G$3</f>
        <v>2304.445068988427</v>
      </c>
      <c r="H267" s="71">
        <v>3851.5967781061499</v>
      </c>
      <c r="I267">
        <v>0.11650628052060601</v>
      </c>
      <c r="K267" s="69">
        <f t="shared" ref="K267:K330" si="18">($I267*$K$4*$K$5-$K$2)/$K$3</f>
        <v>3539.4827732612334</v>
      </c>
      <c r="L267" s="45">
        <v>0.15177082204644002</v>
      </c>
      <c r="N267" s="64">
        <f t="shared" ref="N267:N330" si="19">($L267*$N$4*$D$5-$D$2)/$D$3</f>
        <v>5285.6661172242721</v>
      </c>
    </row>
    <row r="268" spans="1:14" x14ac:dyDescent="0.25">
      <c r="A268">
        <v>259</v>
      </c>
      <c r="B268">
        <v>6.3058371481010997E-2</v>
      </c>
      <c r="D268" s="69">
        <f t="shared" si="16"/>
        <v>1229.9228529742541</v>
      </c>
      <c r="E268">
        <v>0.21675156615480001</v>
      </c>
      <c r="G268" s="69">
        <f t="shared" si="17"/>
        <v>2648.5189954853331</v>
      </c>
      <c r="H268" s="71">
        <v>2666.8444680850398</v>
      </c>
      <c r="I268">
        <v>9.3624419678917811E-2</v>
      </c>
      <c r="K268" s="69">
        <f t="shared" si="18"/>
        <v>2690.8200283699039</v>
      </c>
      <c r="L268" s="45">
        <v>0.277154792886604</v>
      </c>
      <c r="N268" s="64">
        <f t="shared" si="19"/>
        <v>9936.0180092663359</v>
      </c>
    </row>
    <row r="269" spans="1:14" x14ac:dyDescent="0.25">
      <c r="A269">
        <v>260</v>
      </c>
      <c r="B269">
        <v>6.9590786275583502E-2</v>
      </c>
      <c r="D269" s="69">
        <f t="shared" si="16"/>
        <v>1392.9025821512721</v>
      </c>
      <c r="E269">
        <v>0.13994063164836301</v>
      </c>
      <c r="G269" s="69">
        <f t="shared" si="17"/>
        <v>1612.6349156646772</v>
      </c>
      <c r="H269" s="71">
        <v>2812.7973101154498</v>
      </c>
      <c r="I269">
        <v>0.10553294278755701</v>
      </c>
      <c r="K269" s="69">
        <f t="shared" si="18"/>
        <v>3132.4938930482076</v>
      </c>
      <c r="L269" s="45">
        <v>0.120198808281663</v>
      </c>
      <c r="N269" s="64">
        <f t="shared" si="19"/>
        <v>4114.6952749164293</v>
      </c>
    </row>
    <row r="270" spans="1:14" x14ac:dyDescent="0.25">
      <c r="A270">
        <v>261</v>
      </c>
      <c r="B270">
        <v>2.7226385322133301E-2</v>
      </c>
      <c r="D270" s="69">
        <f t="shared" si="16"/>
        <v>335.93684876327626</v>
      </c>
      <c r="E270">
        <v>0.2301061648346</v>
      </c>
      <c r="G270" s="69">
        <f t="shared" si="17"/>
        <v>2828.621167834759</v>
      </c>
      <c r="H270" s="71">
        <v>6762.0670176106096</v>
      </c>
      <c r="I270">
        <v>0.12556795339365601</v>
      </c>
      <c r="K270" s="69">
        <f t="shared" si="18"/>
        <v>3875.5701320191802</v>
      </c>
      <c r="L270" s="45">
        <v>0.14795677080070802</v>
      </c>
      <c r="N270" s="64">
        <f t="shared" si="19"/>
        <v>5144.207202595182</v>
      </c>
    </row>
    <row r="271" spans="1:14" x14ac:dyDescent="0.25">
      <c r="A271">
        <v>262</v>
      </c>
      <c r="B271">
        <v>6.1754093370303104E-2</v>
      </c>
      <c r="D271" s="69">
        <f t="shared" si="16"/>
        <v>1197.3819167447757</v>
      </c>
      <c r="E271">
        <v>0.14571383774626101</v>
      </c>
      <c r="G271" s="69">
        <f t="shared" si="17"/>
        <v>1690.4932612864827</v>
      </c>
      <c r="H271" s="71">
        <v>3805.0143548382098</v>
      </c>
      <c r="I271">
        <v>0.14809908726128101</v>
      </c>
      <c r="K271" s="69">
        <f t="shared" si="18"/>
        <v>4711.2248038969028</v>
      </c>
      <c r="L271" s="45">
        <v>0.18284104168549201</v>
      </c>
      <c r="N271" s="64">
        <f t="shared" si="19"/>
        <v>6438.0259740421479</v>
      </c>
    </row>
    <row r="272" spans="1:14" x14ac:dyDescent="0.25">
      <c r="A272">
        <v>263</v>
      </c>
      <c r="B272">
        <v>5.2272987389696102E-2</v>
      </c>
      <c r="D272" s="69">
        <f t="shared" si="16"/>
        <v>960.83415705538812</v>
      </c>
      <c r="E272">
        <v>0.11802734505736499</v>
      </c>
      <c r="G272" s="69">
        <f t="shared" si="17"/>
        <v>1317.1089614236175</v>
      </c>
      <c r="H272" s="71">
        <v>935.11299966050206</v>
      </c>
      <c r="I272">
        <v>5.16597080831444E-2</v>
      </c>
      <c r="K272" s="69">
        <f t="shared" si="18"/>
        <v>1134.3955934062269</v>
      </c>
      <c r="L272" s="45">
        <v>8.6546391329701905E-2</v>
      </c>
      <c r="N272" s="64">
        <f t="shared" si="19"/>
        <v>2866.5645944498096</v>
      </c>
    </row>
    <row r="273" spans="1:14" x14ac:dyDescent="0.25">
      <c r="A273">
        <v>264</v>
      </c>
      <c r="B273">
        <v>4.7579874454260401E-2</v>
      </c>
      <c r="D273" s="69">
        <f t="shared" si="16"/>
        <v>843.74387738576604</v>
      </c>
      <c r="E273">
        <v>0.316878372664952</v>
      </c>
      <c r="G273" s="69">
        <f t="shared" si="17"/>
        <v>3998.8445122053226</v>
      </c>
      <c r="H273" s="71">
        <v>2319.3886150378698</v>
      </c>
      <c r="I273">
        <v>7.3617702387779399E-2</v>
      </c>
      <c r="K273" s="69">
        <f t="shared" si="18"/>
        <v>1948.7931569526731</v>
      </c>
      <c r="L273" s="45">
        <v>0.17592721425436803</v>
      </c>
      <c r="N273" s="64">
        <f t="shared" si="19"/>
        <v>6181.5998115898037</v>
      </c>
    </row>
    <row r="274" spans="1:14" x14ac:dyDescent="0.25">
      <c r="A274">
        <v>265</v>
      </c>
      <c r="B274">
        <v>5.6290679142129499E-2</v>
      </c>
      <c r="D274" s="69">
        <f t="shared" si="16"/>
        <v>1061.0730938529077</v>
      </c>
      <c r="E274">
        <v>4.5565589031217303E-2</v>
      </c>
      <c r="G274" s="69">
        <f t="shared" si="17"/>
        <v>339.87857169252419</v>
      </c>
      <c r="H274" s="71">
        <v>9020.4188627555304</v>
      </c>
      <c r="I274">
        <v>0.12837773869832902</v>
      </c>
      <c r="K274" s="69">
        <f t="shared" si="18"/>
        <v>3979.7819409151907</v>
      </c>
      <c r="L274" s="45">
        <v>0.18721844748073702</v>
      </c>
      <c r="N274" s="64">
        <f t="shared" si="19"/>
        <v>6600.3790817460294</v>
      </c>
    </row>
    <row r="275" spans="1:14" x14ac:dyDescent="0.25">
      <c r="A275">
        <v>266</v>
      </c>
      <c r="B275">
        <v>5.8406906558938605E-2</v>
      </c>
      <c r="D275" s="69">
        <f t="shared" si="16"/>
        <v>1113.8716656084998</v>
      </c>
      <c r="E275">
        <v>0.101092889033415</v>
      </c>
      <c r="G275" s="69">
        <f t="shared" si="17"/>
        <v>1088.7282821837014</v>
      </c>
      <c r="H275" s="71">
        <v>4506.9524378571195</v>
      </c>
      <c r="I275">
        <v>8.7035240683013299E-2</v>
      </c>
      <c r="K275" s="69">
        <f t="shared" si="18"/>
        <v>2446.4347149579535</v>
      </c>
      <c r="L275" s="45">
        <v>0.19900436794535101</v>
      </c>
      <c r="N275" s="64">
        <f t="shared" si="19"/>
        <v>7037.5057508474847</v>
      </c>
    </row>
    <row r="276" spans="1:14" x14ac:dyDescent="0.25">
      <c r="A276">
        <v>267</v>
      </c>
      <c r="B276">
        <v>3.7797423262875197E-2</v>
      </c>
      <c r="D276" s="69">
        <f t="shared" si="16"/>
        <v>599.67774013066924</v>
      </c>
      <c r="E276">
        <v>0.20487276066135299</v>
      </c>
      <c r="G276" s="69">
        <f t="shared" si="17"/>
        <v>2488.3195970921693</v>
      </c>
      <c r="H276" s="71">
        <v>589.58398339206099</v>
      </c>
      <c r="I276">
        <v>0.113826546312673</v>
      </c>
      <c r="K276" s="69">
        <f t="shared" si="18"/>
        <v>3440.0944147611108</v>
      </c>
      <c r="L276" s="45">
        <v>5.3867391828223803E-2</v>
      </c>
      <c r="N276" s="64">
        <f t="shared" si="19"/>
        <v>1654.5368835435563</v>
      </c>
    </row>
    <row r="277" spans="1:14" x14ac:dyDescent="0.25">
      <c r="A277">
        <v>268</v>
      </c>
      <c r="B277">
        <v>6.3967457048725904E-2</v>
      </c>
      <c r="D277" s="69">
        <f t="shared" si="16"/>
        <v>1252.6039784514685</v>
      </c>
      <c r="E277">
        <v>0.107316394436565</v>
      </c>
      <c r="G277" s="69">
        <f t="shared" si="17"/>
        <v>1172.6594335129519</v>
      </c>
      <c r="H277" s="71">
        <v>5259.2550959219898</v>
      </c>
      <c r="I277">
        <v>7.43362225662067E-2</v>
      </c>
      <c r="K277" s="69">
        <f t="shared" si="18"/>
        <v>1975.4422704624001</v>
      </c>
      <c r="L277" s="45">
        <v>9.8335123142123615E-2</v>
      </c>
      <c r="N277" s="64">
        <f t="shared" si="19"/>
        <v>3303.7955333116597</v>
      </c>
    </row>
    <row r="278" spans="1:14" x14ac:dyDescent="0.25">
      <c r="A278">
        <v>269</v>
      </c>
      <c r="B278">
        <v>6.8020767022976408E-2</v>
      </c>
      <c r="D278" s="69">
        <f t="shared" si="16"/>
        <v>1353.7315679644191</v>
      </c>
      <c r="E278">
        <v>0.2272427734072</v>
      </c>
      <c r="G278" s="69">
        <f t="shared" si="17"/>
        <v>2790.0050305230848</v>
      </c>
      <c r="H278" s="71">
        <v>799.22632842353005</v>
      </c>
      <c r="I278">
        <v>0.11174255095166301</v>
      </c>
      <c r="K278" s="69">
        <f t="shared" si="18"/>
        <v>3362.801346874196</v>
      </c>
      <c r="L278" s="45">
        <v>7.6492648660764509E-2</v>
      </c>
      <c r="N278" s="64">
        <f t="shared" si="19"/>
        <v>2493.6824714055724</v>
      </c>
    </row>
    <row r="279" spans="1:14" x14ac:dyDescent="0.25">
      <c r="A279">
        <v>270</v>
      </c>
      <c r="B279">
        <v>0.131065091069274</v>
      </c>
      <c r="D279" s="69">
        <f t="shared" si="16"/>
        <v>2926.6486564124384</v>
      </c>
      <c r="E279">
        <v>4.4689753583159998E-2</v>
      </c>
      <c r="G279" s="69">
        <f t="shared" si="17"/>
        <v>328.06692009610833</v>
      </c>
      <c r="H279" s="71">
        <v>8509.0795818555598</v>
      </c>
      <c r="I279">
        <v>0.17226006874488201</v>
      </c>
      <c r="K279" s="69">
        <f t="shared" si="18"/>
        <v>5607.3287093880335</v>
      </c>
      <c r="L279" s="45">
        <v>0.182291306550143</v>
      </c>
      <c r="N279" s="64">
        <f t="shared" si="19"/>
        <v>6417.6369098765917</v>
      </c>
    </row>
    <row r="280" spans="1:14" x14ac:dyDescent="0.25">
      <c r="A280">
        <v>271</v>
      </c>
      <c r="B280">
        <v>6.5016160635843312E-2</v>
      </c>
      <c r="D280" s="69">
        <f t="shared" si="16"/>
        <v>1278.7684875939945</v>
      </c>
      <c r="E280">
        <v>9.2811567260899994E-2</v>
      </c>
      <c r="G280" s="69">
        <f t="shared" si="17"/>
        <v>977.04510271006029</v>
      </c>
      <c r="H280" s="71">
        <v>2490.6894873563401</v>
      </c>
      <c r="I280">
        <v>6.9267187799235894E-2</v>
      </c>
      <c r="K280" s="69">
        <f t="shared" si="18"/>
        <v>1787.4374141681321</v>
      </c>
      <c r="L280" s="45">
        <v>0.13069915782757202</v>
      </c>
      <c r="N280" s="64">
        <f t="shared" si="19"/>
        <v>4504.1415498327715</v>
      </c>
    </row>
    <row r="281" spans="1:14" x14ac:dyDescent="0.25">
      <c r="A281">
        <v>272</v>
      </c>
      <c r="B281">
        <v>0.13595593211543</v>
      </c>
      <c r="D281" s="69">
        <f t="shared" si="16"/>
        <v>3048.6721307656944</v>
      </c>
      <c r="E281">
        <v>0.23172722418780001</v>
      </c>
      <c r="G281" s="69">
        <f t="shared" si="17"/>
        <v>2850.4830236657613</v>
      </c>
      <c r="H281" s="71">
        <v>1463.9932332118001</v>
      </c>
      <c r="I281">
        <v>0.161885006453139</v>
      </c>
      <c r="K281" s="69">
        <f t="shared" si="18"/>
        <v>5222.5291992499615</v>
      </c>
      <c r="L281" s="45">
        <v>0.16686974362857801</v>
      </c>
      <c r="N281" s="64">
        <f t="shared" si="19"/>
        <v>5845.6683095044864</v>
      </c>
    </row>
    <row r="282" spans="1:14" x14ac:dyDescent="0.25">
      <c r="A282">
        <v>273</v>
      </c>
      <c r="B282">
        <v>7.66798286419864E-2</v>
      </c>
      <c r="D282" s="69">
        <f t="shared" si="16"/>
        <v>1569.7698267054145</v>
      </c>
      <c r="E282">
        <v>0.19018139355864</v>
      </c>
      <c r="G282" s="69">
        <f t="shared" si="17"/>
        <v>2290.1895601346587</v>
      </c>
      <c r="H282" s="71">
        <v>5494.1914560937803</v>
      </c>
      <c r="I282">
        <v>7.0191449141156104E-2</v>
      </c>
      <c r="K282" s="69">
        <f t="shared" si="18"/>
        <v>1821.717238386007</v>
      </c>
      <c r="L282" s="45">
        <v>0.14768134643866401</v>
      </c>
      <c r="N282" s="64">
        <f t="shared" si="19"/>
        <v>5133.9920196291023</v>
      </c>
    </row>
    <row r="283" spans="1:14" x14ac:dyDescent="0.25">
      <c r="A283">
        <v>274</v>
      </c>
      <c r="B283">
        <v>7.2832058615409812E-2</v>
      </c>
      <c r="D283" s="69">
        <f t="shared" si="16"/>
        <v>1473.7703324008062</v>
      </c>
      <c r="E283">
        <v>8.6503459282293305E-2</v>
      </c>
      <c r="G283" s="69">
        <f t="shared" si="17"/>
        <v>891.97298803241995</v>
      </c>
      <c r="H283" s="71">
        <v>844.70806132288499</v>
      </c>
      <c r="I283">
        <v>4.6629839754336502E-2</v>
      </c>
      <c r="K283" s="69">
        <f t="shared" si="18"/>
        <v>947.84337670053617</v>
      </c>
      <c r="L283" s="45">
        <v>9.5627624807039999E-2</v>
      </c>
      <c r="N283" s="64">
        <f t="shared" si="19"/>
        <v>3203.3774342445367</v>
      </c>
    </row>
    <row r="284" spans="1:14" x14ac:dyDescent="0.25">
      <c r="A284">
        <v>275</v>
      </c>
      <c r="B284">
        <v>6.8372112174263908E-2</v>
      </c>
      <c r="D284" s="69">
        <f t="shared" si="16"/>
        <v>1362.4974132766413</v>
      </c>
      <c r="E284">
        <v>0.23304307916040001</v>
      </c>
      <c r="G284" s="69">
        <f t="shared" si="17"/>
        <v>2868.2288462654715</v>
      </c>
      <c r="H284" s="71">
        <v>2641.1486025497702</v>
      </c>
      <c r="I284">
        <v>9.1817333606467197E-2</v>
      </c>
      <c r="K284" s="69">
        <f t="shared" si="18"/>
        <v>2623.7972177203974</v>
      </c>
      <c r="L284" s="45">
        <v>8.1200492475528407E-2</v>
      </c>
      <c r="N284" s="64">
        <f t="shared" si="19"/>
        <v>2668.291157386132</v>
      </c>
    </row>
    <row r="285" spans="1:14" x14ac:dyDescent="0.25">
      <c r="A285">
        <v>276</v>
      </c>
      <c r="B285">
        <v>7.3514298266227296E-2</v>
      </c>
      <c r="D285" s="69">
        <f t="shared" si="16"/>
        <v>1490.7917918489175</v>
      </c>
      <c r="E285">
        <v>6.5139199072507301E-2</v>
      </c>
      <c r="G285" s="69">
        <f t="shared" si="17"/>
        <v>603.85128803398288</v>
      </c>
      <c r="H285" s="71">
        <v>1912.76317194479</v>
      </c>
      <c r="I285">
        <v>8.4795273158816797E-2</v>
      </c>
      <c r="K285" s="69">
        <f t="shared" si="18"/>
        <v>2363.3568131778379</v>
      </c>
      <c r="L285" s="45">
        <v>0.150384398489322</v>
      </c>
      <c r="N285" s="64">
        <f t="shared" si="19"/>
        <v>5234.2452109568012</v>
      </c>
    </row>
    <row r="286" spans="1:14" x14ac:dyDescent="0.25">
      <c r="A286">
        <v>277</v>
      </c>
      <c r="B286">
        <v>7.4936501286081494E-2</v>
      </c>
      <c r="D286" s="69">
        <f t="shared" si="16"/>
        <v>1526.2748819924213</v>
      </c>
      <c r="E286">
        <v>0.104616327368837</v>
      </c>
      <c r="G286" s="69">
        <f t="shared" si="17"/>
        <v>1136.2459136426385</v>
      </c>
      <c r="H286" s="71">
        <v>4335.8771189844801</v>
      </c>
      <c r="I286">
        <v>5.4629420062637699E-2</v>
      </c>
      <c r="K286" s="69">
        <f t="shared" si="18"/>
        <v>1244.5389046294893</v>
      </c>
      <c r="L286" s="45">
        <v>0.186309444063047</v>
      </c>
      <c r="N286" s="64">
        <f t="shared" si="19"/>
        <v>6566.6651569516371</v>
      </c>
    </row>
    <row r="287" spans="1:14" x14ac:dyDescent="0.25">
      <c r="A287">
        <v>278</v>
      </c>
      <c r="B287">
        <v>5.79451686485601E-2</v>
      </c>
      <c r="D287" s="69">
        <f t="shared" si="16"/>
        <v>1102.3515888909626</v>
      </c>
      <c r="E287">
        <v>0.100708200995359</v>
      </c>
      <c r="G287" s="69">
        <f t="shared" si="17"/>
        <v>1083.540320119703</v>
      </c>
      <c r="H287" s="71">
        <v>686.69317381265898</v>
      </c>
      <c r="I287">
        <v>4.8405125492870904E-2</v>
      </c>
      <c r="K287" s="69">
        <f t="shared" si="18"/>
        <v>1013.6867483675007</v>
      </c>
      <c r="L287" s="45">
        <v>7.61579090346408E-2</v>
      </c>
      <c r="N287" s="64">
        <f t="shared" si="19"/>
        <v>2481.2673513287787</v>
      </c>
    </row>
    <row r="288" spans="1:14" x14ac:dyDescent="0.25">
      <c r="A288">
        <v>279</v>
      </c>
      <c r="B288">
        <v>9.8314662114901696E-2</v>
      </c>
      <c r="D288" s="69">
        <f t="shared" si="16"/>
        <v>2109.5456081109755</v>
      </c>
      <c r="E288">
        <v>0.158553873642203</v>
      </c>
      <c r="G288" s="69">
        <f t="shared" si="17"/>
        <v>1863.6559607692946</v>
      </c>
      <c r="H288" s="71">
        <v>892.219278389951</v>
      </c>
      <c r="I288">
        <v>0.11240705544726601</v>
      </c>
      <c r="K288" s="69">
        <f t="shared" si="18"/>
        <v>3387.4470788420977</v>
      </c>
      <c r="L288" s="45">
        <v>0.16531397118921601</v>
      </c>
      <c r="N288" s="64">
        <f t="shared" si="19"/>
        <v>5787.9664417258946</v>
      </c>
    </row>
    <row r="289" spans="1:14" x14ac:dyDescent="0.25">
      <c r="A289">
        <v>280</v>
      </c>
      <c r="B289">
        <v>5.3700772332005701E-2</v>
      </c>
      <c r="D289" s="69">
        <f t="shared" si="16"/>
        <v>996.45651272912517</v>
      </c>
      <c r="E289">
        <v>0.18737484660241599</v>
      </c>
      <c r="G289" s="69">
        <f t="shared" si="17"/>
        <v>2252.3400361065669</v>
      </c>
      <c r="H289" s="71">
        <v>6420.6563756063697</v>
      </c>
      <c r="I289">
        <v>0.134942231001799</v>
      </c>
      <c r="K289" s="69">
        <f t="shared" si="18"/>
        <v>4223.2516523877412</v>
      </c>
      <c r="L289" s="45">
        <v>0.15012659050807101</v>
      </c>
      <c r="N289" s="64">
        <f t="shared" si="19"/>
        <v>5224.683399942518</v>
      </c>
    </row>
    <row r="290" spans="1:14" x14ac:dyDescent="0.25">
      <c r="A290">
        <v>281</v>
      </c>
      <c r="B290">
        <v>3.9260124890233401E-2</v>
      </c>
      <c r="D290" s="69">
        <f t="shared" si="16"/>
        <v>636.17124560917807</v>
      </c>
      <c r="E290">
        <v>0.121008427384021</v>
      </c>
      <c r="G290" s="69">
        <f t="shared" si="17"/>
        <v>1357.3122963089509</v>
      </c>
      <c r="H290" s="71">
        <v>3008.1247810147001</v>
      </c>
      <c r="I290">
        <v>0.17829396293717703</v>
      </c>
      <c r="K290" s="69">
        <f t="shared" si="18"/>
        <v>5831.1191276169366</v>
      </c>
      <c r="L290" s="45">
        <v>7.1112209952041899E-2</v>
      </c>
      <c r="N290" s="64">
        <f t="shared" si="19"/>
        <v>2294.1279895889097</v>
      </c>
    </row>
    <row r="291" spans="1:14" x14ac:dyDescent="0.25">
      <c r="A291">
        <v>282</v>
      </c>
      <c r="B291">
        <v>4.89710037525782E-2</v>
      </c>
      <c r="D291" s="69">
        <f t="shared" si="16"/>
        <v>878.45169729922713</v>
      </c>
      <c r="E291">
        <v>9.4185497808266697E-2</v>
      </c>
      <c r="G291" s="69">
        <f t="shared" si="17"/>
        <v>995.5741414457782</v>
      </c>
      <c r="H291" s="71">
        <v>944.72473760171204</v>
      </c>
      <c r="I291">
        <v>0.105645347959663</v>
      </c>
      <c r="K291" s="69">
        <f t="shared" si="18"/>
        <v>3136.6628757441281</v>
      </c>
      <c r="L291" s="45">
        <v>0.24972513597122301</v>
      </c>
      <c r="N291" s="64">
        <f t="shared" si="19"/>
        <v>8918.6825709341629</v>
      </c>
    </row>
    <row r="292" spans="1:14" x14ac:dyDescent="0.25">
      <c r="A292">
        <v>283</v>
      </c>
      <c r="B292">
        <v>4.6632077878672906E-2</v>
      </c>
      <c r="D292" s="69">
        <f t="shared" si="16"/>
        <v>820.0969360842895</v>
      </c>
      <c r="E292">
        <v>0.11609066802427701</v>
      </c>
      <c r="G292" s="69">
        <f t="shared" si="17"/>
        <v>1290.9906370050801</v>
      </c>
      <c r="H292" s="71">
        <v>4752.6400674432098</v>
      </c>
      <c r="I292">
        <v>0.190940685502165</v>
      </c>
      <c r="K292" s="69">
        <f t="shared" si="18"/>
        <v>6300.1719883146925</v>
      </c>
      <c r="L292" s="45">
        <v>4.8796325780233199E-2</v>
      </c>
      <c r="N292" s="64">
        <f t="shared" si="19"/>
        <v>1466.456689297632</v>
      </c>
    </row>
    <row r="293" spans="1:14" x14ac:dyDescent="0.25">
      <c r="A293">
        <v>284</v>
      </c>
      <c r="B293">
        <v>3.5728262032671002E-2</v>
      </c>
      <c r="D293" s="69">
        <f t="shared" si="16"/>
        <v>548.05344076706228</v>
      </c>
      <c r="E293">
        <v>0.11101084523169701</v>
      </c>
      <c r="G293" s="69">
        <f t="shared" si="17"/>
        <v>1222.4833653131475</v>
      </c>
      <c r="H293" s="71">
        <v>3868.9780638121201</v>
      </c>
      <c r="I293">
        <v>6.7051591049000089E-2</v>
      </c>
      <c r="K293" s="69">
        <f t="shared" si="18"/>
        <v>1705.2633972629276</v>
      </c>
      <c r="L293" s="45">
        <v>0.22878985935464499</v>
      </c>
      <c r="N293" s="64">
        <f t="shared" si="19"/>
        <v>8142.216467875146</v>
      </c>
    </row>
    <row r="294" spans="1:14" x14ac:dyDescent="0.25">
      <c r="A294">
        <v>285</v>
      </c>
      <c r="B294">
        <v>5.2378474823707596E-2</v>
      </c>
      <c r="D294" s="69">
        <f t="shared" si="16"/>
        <v>963.46600361863091</v>
      </c>
      <c r="E294">
        <v>0.166197366283453</v>
      </c>
      <c r="G294" s="69">
        <f t="shared" si="17"/>
        <v>1966.7372784511363</v>
      </c>
      <c r="H294" s="71">
        <v>2759.0122552809999</v>
      </c>
      <c r="I294">
        <v>8.1090141206194011E-2</v>
      </c>
      <c r="K294" s="69">
        <f t="shared" si="18"/>
        <v>2225.9375938734065</v>
      </c>
      <c r="L294" s="45">
        <v>0.13459326709507299</v>
      </c>
      <c r="N294" s="64">
        <f t="shared" si="19"/>
        <v>4648.5697273629476</v>
      </c>
    </row>
    <row r="295" spans="1:14" x14ac:dyDescent="0.25">
      <c r="A295">
        <v>286</v>
      </c>
      <c r="B295">
        <v>6.5067918474297798E-2</v>
      </c>
      <c r="D295" s="69">
        <f t="shared" si="16"/>
        <v>1280.059813812456</v>
      </c>
      <c r="E295">
        <v>0.18546692750725299</v>
      </c>
      <c r="G295" s="69">
        <f t="shared" si="17"/>
        <v>2226.6095456631838</v>
      </c>
      <c r="H295" s="71">
        <v>3974.1812502678599</v>
      </c>
      <c r="I295">
        <v>0.193522064962798</v>
      </c>
      <c r="K295" s="69">
        <f t="shared" si="18"/>
        <v>6395.9124787330084</v>
      </c>
      <c r="L295" s="45">
        <v>0.102869954702393</v>
      </c>
      <c r="N295" s="64">
        <f t="shared" si="19"/>
        <v>3471.9873873826555</v>
      </c>
    </row>
    <row r="296" spans="1:14" x14ac:dyDescent="0.25">
      <c r="A296">
        <v>287</v>
      </c>
      <c r="B296">
        <v>4.9371570784712902E-2</v>
      </c>
      <c r="D296" s="69">
        <f t="shared" si="16"/>
        <v>888.44559824819885</v>
      </c>
      <c r="E296">
        <v>6.0226578241167103E-2</v>
      </c>
      <c r="G296" s="69">
        <f t="shared" si="17"/>
        <v>537.59892771470879</v>
      </c>
      <c r="H296" s="71">
        <v>4468.1331682437203</v>
      </c>
      <c r="I296">
        <v>6.7883857718199103E-2</v>
      </c>
      <c r="K296" s="69">
        <f t="shared" si="18"/>
        <v>1736.1312414846343</v>
      </c>
      <c r="L296" s="45">
        <v>9.6032164550493113E-2</v>
      </c>
      <c r="N296" s="64">
        <f t="shared" si="19"/>
        <v>3218.3813629665869</v>
      </c>
    </row>
    <row r="297" spans="1:14" x14ac:dyDescent="0.25">
      <c r="A297">
        <v>288</v>
      </c>
      <c r="B297">
        <v>0.11210214819068501</v>
      </c>
      <c r="D297" s="69">
        <f t="shared" si="16"/>
        <v>2453.5349010949531</v>
      </c>
      <c r="E297">
        <v>0.109508285879076</v>
      </c>
      <c r="G297" s="69">
        <f t="shared" si="17"/>
        <v>1202.2196187207232</v>
      </c>
      <c r="H297" s="71">
        <v>3524.6487813776398</v>
      </c>
      <c r="I297">
        <v>0.18614032393857399</v>
      </c>
      <c r="K297" s="69">
        <f t="shared" si="18"/>
        <v>6122.1319220275218</v>
      </c>
      <c r="L297" s="45">
        <v>0.223650346459348</v>
      </c>
      <c r="N297" s="64">
        <f t="shared" si="19"/>
        <v>7951.5976562625629</v>
      </c>
    </row>
    <row r="298" spans="1:14" x14ac:dyDescent="0.25">
      <c r="A298">
        <v>289</v>
      </c>
      <c r="B298">
        <v>4.9057157795828699E-2</v>
      </c>
      <c r="D298" s="69">
        <f t="shared" si="16"/>
        <v>880.60118766045434</v>
      </c>
      <c r="E298">
        <v>0.26442689307545397</v>
      </c>
      <c r="G298" s="69">
        <f t="shared" si="17"/>
        <v>3291.4757890029528</v>
      </c>
      <c r="H298" s="71">
        <v>3890.4353267004599</v>
      </c>
      <c r="I298">
        <v>8.0729938773675097E-2</v>
      </c>
      <c r="K298" s="69">
        <f t="shared" si="18"/>
        <v>2212.5780866544355</v>
      </c>
      <c r="L298" s="45">
        <v>0.119520892937791</v>
      </c>
      <c r="N298" s="64">
        <f t="shared" si="19"/>
        <v>4089.5521495161479</v>
      </c>
    </row>
    <row r="299" spans="1:14" x14ac:dyDescent="0.25">
      <c r="A299">
        <v>290</v>
      </c>
      <c r="B299">
        <v>5.22054963462752E-2</v>
      </c>
      <c r="D299" s="69">
        <f t="shared" si="16"/>
        <v>959.15029705498637</v>
      </c>
      <c r="E299">
        <v>0.10490073932548</v>
      </c>
      <c r="G299" s="69">
        <f t="shared" si="17"/>
        <v>1140.0815370456116</v>
      </c>
      <c r="H299" s="71">
        <v>4895.3214757598298</v>
      </c>
      <c r="I299">
        <v>0.12253605152692</v>
      </c>
      <c r="K299" s="69">
        <f t="shared" si="18"/>
        <v>3763.1202671123247</v>
      </c>
      <c r="L299" s="45">
        <v>0.26712889509648396</v>
      </c>
      <c r="N299" s="64">
        <f t="shared" si="19"/>
        <v>9564.1686217785209</v>
      </c>
    </row>
    <row r="300" spans="1:14" x14ac:dyDescent="0.25">
      <c r="A300">
        <v>291</v>
      </c>
      <c r="B300">
        <v>4.2158981544984701E-2</v>
      </c>
      <c r="D300" s="69">
        <f t="shared" si="16"/>
        <v>708.4959352334356</v>
      </c>
      <c r="E300">
        <v>9.6015317771833295E-2</v>
      </c>
      <c r="G300" s="69">
        <f t="shared" si="17"/>
        <v>1020.2513749852008</v>
      </c>
      <c r="H300" s="71">
        <v>3131.0676709855502</v>
      </c>
      <c r="I300">
        <v>7.3444348664184506E-2</v>
      </c>
      <c r="K300" s="69">
        <f t="shared" si="18"/>
        <v>1942.3636603343241</v>
      </c>
      <c r="L300" s="45">
        <v>0.150347242969989</v>
      </c>
      <c r="N300" s="64">
        <f t="shared" si="19"/>
        <v>5232.867154108927</v>
      </c>
    </row>
    <row r="301" spans="1:14" x14ac:dyDescent="0.25">
      <c r="A301">
        <v>292</v>
      </c>
      <c r="B301">
        <v>8.3694221350171599E-2</v>
      </c>
      <c r="D301" s="69">
        <f t="shared" si="16"/>
        <v>1744.7746082252763</v>
      </c>
      <c r="E301">
        <v>8.4397793594453305E-2</v>
      </c>
      <c r="G301" s="69">
        <f t="shared" si="17"/>
        <v>863.57565661764227</v>
      </c>
      <c r="H301" s="71">
        <v>2082.1368292532602</v>
      </c>
      <c r="I301">
        <v>0.14734295347537901</v>
      </c>
      <c r="K301" s="69">
        <f t="shared" si="18"/>
        <v>4683.180643560102</v>
      </c>
      <c r="L301" s="45">
        <v>8.8601943148072709E-2</v>
      </c>
      <c r="N301" s="64">
        <f t="shared" si="19"/>
        <v>2942.8027230056264</v>
      </c>
    </row>
    <row r="302" spans="1:14" x14ac:dyDescent="0.25">
      <c r="A302">
        <v>293</v>
      </c>
      <c r="B302">
        <v>4.3458743790249998E-2</v>
      </c>
      <c r="D302" s="69">
        <f t="shared" si="16"/>
        <v>740.9242033991153</v>
      </c>
      <c r="E302">
        <v>8.6597302991733294E-2</v>
      </c>
      <c r="G302" s="69">
        <f t="shared" si="17"/>
        <v>893.23857873542136</v>
      </c>
      <c r="H302" s="71">
        <v>2586.1163974876199</v>
      </c>
      <c r="I302">
        <v>0.16618566713347099</v>
      </c>
      <c r="K302" s="69">
        <f t="shared" si="18"/>
        <v>5382.0359160798798</v>
      </c>
      <c r="L302" s="45">
        <v>0.234257595164646</v>
      </c>
      <c r="N302" s="64">
        <f t="shared" si="19"/>
        <v>8345.008701992836</v>
      </c>
    </row>
    <row r="303" spans="1:14" x14ac:dyDescent="0.25">
      <c r="A303">
        <v>294</v>
      </c>
      <c r="B303">
        <v>3.6661521821746E-2</v>
      </c>
      <c r="D303" s="69">
        <f t="shared" si="16"/>
        <v>571.33769819076724</v>
      </c>
      <c r="E303">
        <v>9.4337867423800001E-2</v>
      </c>
      <c r="G303" s="69">
        <f t="shared" si="17"/>
        <v>997.6290215223396</v>
      </c>
      <c r="H303" s="71">
        <v>4820.2888288826598</v>
      </c>
      <c r="I303">
        <v>0.10469892336440399</v>
      </c>
      <c r="K303" s="69">
        <f t="shared" si="18"/>
        <v>3101.5610411336379</v>
      </c>
      <c r="L303" s="45">
        <v>0.10106911505591901</v>
      </c>
      <c r="N303" s="64">
        <f t="shared" si="19"/>
        <v>3405.1962497186528</v>
      </c>
    </row>
    <row r="304" spans="1:14" x14ac:dyDescent="0.25">
      <c r="A304">
        <v>295</v>
      </c>
      <c r="B304">
        <v>8.4564206163720707E-2</v>
      </c>
      <c r="D304" s="69">
        <f t="shared" si="16"/>
        <v>1766.4801939480565</v>
      </c>
      <c r="E304">
        <v>3.1331007721142702E-2</v>
      </c>
      <c r="G304" s="69">
        <f t="shared" si="17"/>
        <v>147.90881820927194</v>
      </c>
      <c r="H304" s="71">
        <v>390.22228863604897</v>
      </c>
      <c r="I304">
        <v>0.10485045659133201</v>
      </c>
      <c r="K304" s="69">
        <f t="shared" si="18"/>
        <v>3107.1812398227535</v>
      </c>
      <c r="L304" s="45">
        <v>0.115536617754554</v>
      </c>
      <c r="N304" s="64">
        <f t="shared" si="19"/>
        <v>3941.7798185504789</v>
      </c>
    </row>
    <row r="305" spans="1:14" x14ac:dyDescent="0.25">
      <c r="A305">
        <v>296</v>
      </c>
      <c r="B305">
        <v>8.5934543561108606E-2</v>
      </c>
      <c r="D305" s="69">
        <f t="shared" si="16"/>
        <v>1800.6692687283321</v>
      </c>
      <c r="E305">
        <v>8.4646821636746694E-2</v>
      </c>
      <c r="G305" s="69">
        <f t="shared" si="17"/>
        <v>866.93408710801771</v>
      </c>
      <c r="H305" s="71">
        <v>1087.59950925161</v>
      </c>
      <c r="I305">
        <v>0.101734811657073</v>
      </c>
      <c r="K305" s="69">
        <f t="shared" si="18"/>
        <v>2991.6254377702517</v>
      </c>
      <c r="L305" s="45">
        <v>0.106479483515241</v>
      </c>
      <c r="N305" s="64">
        <f t="shared" si="19"/>
        <v>3605.8607926651039</v>
      </c>
    </row>
    <row r="306" spans="1:14" x14ac:dyDescent="0.25">
      <c r="A306">
        <v>297</v>
      </c>
      <c r="B306">
        <v>3.6451415298231295E-2</v>
      </c>
      <c r="D306" s="69">
        <f t="shared" si="16"/>
        <v>566.09566972539756</v>
      </c>
      <c r="E306">
        <v>9.2286087901966699E-2</v>
      </c>
      <c r="G306" s="69">
        <f t="shared" si="17"/>
        <v>969.95840723250751</v>
      </c>
      <c r="H306" s="71">
        <v>5052.2810280242802</v>
      </c>
      <c r="I306">
        <v>0.20869022400895698</v>
      </c>
      <c r="K306" s="69">
        <f t="shared" si="18"/>
        <v>6958.4826114736534</v>
      </c>
      <c r="L306" s="45">
        <v>8.0844285424899798E-2</v>
      </c>
      <c r="N306" s="64">
        <f t="shared" si="19"/>
        <v>2655.0798344335267</v>
      </c>
    </row>
    <row r="307" spans="1:14" x14ac:dyDescent="0.25">
      <c r="A307">
        <v>298</v>
      </c>
      <c r="B307">
        <v>6.6599805038654397E-2</v>
      </c>
      <c r="D307" s="69">
        <f t="shared" si="16"/>
        <v>1318.2794408937291</v>
      </c>
      <c r="E307">
        <v>0.16062459682040001</v>
      </c>
      <c r="G307" s="69">
        <f t="shared" si="17"/>
        <v>1891.5820521232558</v>
      </c>
      <c r="H307" s="71">
        <v>1587.7498815680899</v>
      </c>
      <c r="I307">
        <v>6.0314867446652799E-2</v>
      </c>
      <c r="K307" s="69">
        <f t="shared" si="18"/>
        <v>1455.4058186552411</v>
      </c>
      <c r="L307" s="45">
        <v>0.13021956570648999</v>
      </c>
      <c r="N307" s="64">
        <f t="shared" si="19"/>
        <v>4486.3540119781492</v>
      </c>
    </row>
    <row r="308" spans="1:14" x14ac:dyDescent="0.25">
      <c r="A308">
        <v>299</v>
      </c>
      <c r="B308">
        <v>6.1125723107685305E-2</v>
      </c>
      <c r="D308" s="69">
        <f t="shared" si="16"/>
        <v>1181.7044653818539</v>
      </c>
      <c r="E308">
        <v>0.21751664861</v>
      </c>
      <c r="G308" s="69">
        <f t="shared" si="17"/>
        <v>2658.8370151811537</v>
      </c>
      <c r="H308" s="71">
        <v>8743.9399437722004</v>
      </c>
      <c r="I308">
        <v>8.2920133240711805E-2</v>
      </c>
      <c r="K308" s="69">
        <f t="shared" si="18"/>
        <v>2293.8099611554267</v>
      </c>
      <c r="L308" s="45">
        <v>7.0362908492244997E-2</v>
      </c>
      <c r="N308" s="64">
        <f t="shared" si="19"/>
        <v>2266.337232621112</v>
      </c>
    </row>
    <row r="309" spans="1:14" x14ac:dyDescent="0.25">
      <c r="A309">
        <v>300</v>
      </c>
      <c r="B309">
        <v>0.10536771591206499</v>
      </c>
      <c r="D309" s="69">
        <f t="shared" si="16"/>
        <v>2285.5149600094014</v>
      </c>
      <c r="E309">
        <v>0.118784200016085</v>
      </c>
      <c r="G309" s="69">
        <f t="shared" si="17"/>
        <v>1327.3160238361399</v>
      </c>
      <c r="H309" s="71">
        <v>1525.4299457398399</v>
      </c>
      <c r="I309">
        <v>0.14878104384547799</v>
      </c>
      <c r="K309" s="69">
        <f t="shared" si="18"/>
        <v>4736.5178144018391</v>
      </c>
      <c r="L309" s="45">
        <v>0.13138452678022</v>
      </c>
      <c r="N309" s="64">
        <f t="shared" si="19"/>
        <v>4529.5611212846625</v>
      </c>
    </row>
    <row r="310" spans="1:14" x14ac:dyDescent="0.25">
      <c r="A310">
        <v>301</v>
      </c>
      <c r="B310">
        <v>8.0636531051164098E-2</v>
      </c>
      <c r="D310" s="69">
        <f t="shared" si="16"/>
        <v>1668.4871169206076</v>
      </c>
      <c r="E310">
        <v>0.17320666099400001</v>
      </c>
      <c r="G310" s="69">
        <f t="shared" si="17"/>
        <v>2061.2657052706058</v>
      </c>
      <c r="H310" s="71">
        <v>670.71163742121496</v>
      </c>
      <c r="I310">
        <v>8.2720737277349896E-2</v>
      </c>
      <c r="K310" s="69">
        <f t="shared" si="18"/>
        <v>2286.4145868562064</v>
      </c>
      <c r="L310" s="45">
        <v>0.19656075240615101</v>
      </c>
      <c r="N310" s="64">
        <f t="shared" si="19"/>
        <v>6946.874770906451</v>
      </c>
    </row>
    <row r="311" spans="1:14" x14ac:dyDescent="0.25">
      <c r="A311">
        <v>302</v>
      </c>
      <c r="B311">
        <v>4.25991904521488E-2</v>
      </c>
      <c r="D311" s="69">
        <f t="shared" si="16"/>
        <v>719.47887656939076</v>
      </c>
      <c r="E311">
        <v>0.12801015280779501</v>
      </c>
      <c r="G311" s="69">
        <f t="shared" si="17"/>
        <v>1451.7386425624936</v>
      </c>
      <c r="H311" s="71">
        <v>3474.8268676746502</v>
      </c>
      <c r="I311">
        <v>0.21049548746830399</v>
      </c>
      <c r="K311" s="69">
        <f t="shared" si="18"/>
        <v>7025.437823432213</v>
      </c>
      <c r="L311" s="45">
        <v>0.124842151114981</v>
      </c>
      <c r="N311" s="64">
        <f t="shared" si="19"/>
        <v>4286.9116913022744</v>
      </c>
    </row>
    <row r="312" spans="1:14" x14ac:dyDescent="0.25">
      <c r="A312">
        <v>303</v>
      </c>
      <c r="B312">
        <v>6.0554678706231796E-2</v>
      </c>
      <c r="D312" s="69">
        <f t="shared" si="16"/>
        <v>1167.4572589775285</v>
      </c>
      <c r="E312">
        <v>0.15859080571105499</v>
      </c>
      <c r="G312" s="69">
        <f t="shared" si="17"/>
        <v>1864.154032331689</v>
      </c>
      <c r="H312" s="71">
        <v>680.86814290853397</v>
      </c>
      <c r="I312">
        <v>0.1635090946204</v>
      </c>
      <c r="K312" s="69">
        <f t="shared" si="18"/>
        <v>5282.7648213223656</v>
      </c>
      <c r="L312" s="45">
        <v>8.4110066862479405E-2</v>
      </c>
      <c r="N312" s="64">
        <f t="shared" si="19"/>
        <v>2776.2040322514767</v>
      </c>
    </row>
    <row r="313" spans="1:14" x14ac:dyDescent="0.25">
      <c r="A313">
        <v>304</v>
      </c>
      <c r="B313">
        <v>5.8235667335786195E-2</v>
      </c>
      <c r="D313" s="69">
        <f t="shared" si="16"/>
        <v>1109.5993523688308</v>
      </c>
      <c r="E313">
        <v>0.311389264565198</v>
      </c>
      <c r="G313" s="69">
        <f t="shared" si="17"/>
        <v>3924.8175558938697</v>
      </c>
      <c r="H313" s="71">
        <v>1170.5364511842199</v>
      </c>
      <c r="I313">
        <v>0.18171855743125301</v>
      </c>
      <c r="K313" s="69">
        <f t="shared" si="18"/>
        <v>5958.133524898265</v>
      </c>
      <c r="L313" s="45">
        <v>0.10105403475463</v>
      </c>
      <c r="N313" s="64">
        <f t="shared" si="19"/>
        <v>3404.6369381323148</v>
      </c>
    </row>
    <row r="314" spans="1:14" x14ac:dyDescent="0.25">
      <c r="A314">
        <v>305</v>
      </c>
      <c r="B314">
        <v>0.10068774452973901</v>
      </c>
      <c r="D314" s="69">
        <f t="shared" si="16"/>
        <v>2168.7525540027573</v>
      </c>
      <c r="E314">
        <v>6.2624387712040194E-2</v>
      </c>
      <c r="G314" s="69">
        <f t="shared" si="17"/>
        <v>569.93615513266798</v>
      </c>
      <c r="H314" s="71">
        <v>1301.57283130164</v>
      </c>
      <c r="I314">
        <v>0.11683774166951</v>
      </c>
      <c r="K314" s="69">
        <f t="shared" si="18"/>
        <v>3551.7762982677827</v>
      </c>
      <c r="L314" s="45">
        <v>0.16469825599455701</v>
      </c>
      <c r="N314" s="64">
        <f t="shared" si="19"/>
        <v>5765.1302506142601</v>
      </c>
    </row>
    <row r="315" spans="1:14" x14ac:dyDescent="0.25">
      <c r="A315">
        <v>306</v>
      </c>
      <c r="B315">
        <v>4.4404500482155301E-2</v>
      </c>
      <c r="D315" s="69">
        <f t="shared" si="16"/>
        <v>764.5202508580345</v>
      </c>
      <c r="E315">
        <v>4.7389138964336698E-2</v>
      </c>
      <c r="G315" s="69">
        <f t="shared" si="17"/>
        <v>364.47124663671593</v>
      </c>
      <c r="H315" s="71">
        <v>4134.9499251938696</v>
      </c>
      <c r="I315">
        <v>9.5061333737403206E-2</v>
      </c>
      <c r="K315" s="69">
        <f t="shared" si="18"/>
        <v>2744.1135711234479</v>
      </c>
      <c r="L315" s="45">
        <v>0.20780324712138801</v>
      </c>
      <c r="N315" s="64">
        <f t="shared" si="19"/>
        <v>7363.8463839439928</v>
      </c>
    </row>
    <row r="316" spans="1:14" x14ac:dyDescent="0.25">
      <c r="A316">
        <v>307</v>
      </c>
      <c r="B316">
        <v>6.6423852487954405E-2</v>
      </c>
      <c r="D316" s="69">
        <f t="shared" si="16"/>
        <v>1313.8895330322571</v>
      </c>
      <c r="E316">
        <v>0.117312810628608</v>
      </c>
      <c r="G316" s="69">
        <f t="shared" si="17"/>
        <v>1307.4726401890271</v>
      </c>
      <c r="H316" s="71">
        <v>2904.2618818390301</v>
      </c>
      <c r="I316">
        <v>0.12490238329424701</v>
      </c>
      <c r="K316" s="69">
        <f t="shared" si="18"/>
        <v>3850.884877992421</v>
      </c>
      <c r="L316" s="45">
        <v>0.12927717721558402</v>
      </c>
      <c r="N316" s="64">
        <f t="shared" si="19"/>
        <v>4451.4018719848327</v>
      </c>
    </row>
    <row r="317" spans="1:14" x14ac:dyDescent="0.25">
      <c r="A317">
        <v>308</v>
      </c>
      <c r="B317">
        <v>5.9942584767614E-2</v>
      </c>
      <c r="D317" s="69">
        <f t="shared" si="16"/>
        <v>1152.185891882207</v>
      </c>
      <c r="E317">
        <v>5.8129909342718201E-2</v>
      </c>
      <c r="G317" s="69">
        <f t="shared" si="17"/>
        <v>509.32292838578093</v>
      </c>
      <c r="H317" s="71">
        <v>5427.4995677797897</v>
      </c>
      <c r="I317">
        <v>8.4266209731999692E-2</v>
      </c>
      <c r="K317" s="69">
        <f t="shared" si="18"/>
        <v>2343.7344396685035</v>
      </c>
      <c r="L317" s="45">
        <v>7.0173305500596403E-2</v>
      </c>
      <c r="N317" s="64">
        <f t="shared" si="19"/>
        <v>2259.3050687404998</v>
      </c>
    </row>
    <row r="318" spans="1:14" x14ac:dyDescent="0.25">
      <c r="A318">
        <v>309</v>
      </c>
      <c r="B318">
        <v>3.1526473548287498E-2</v>
      </c>
      <c r="D318" s="69">
        <f t="shared" si="16"/>
        <v>443.22140379768433</v>
      </c>
      <c r="E318">
        <v>0.124500006028291</v>
      </c>
      <c r="G318" s="69">
        <f t="shared" si="17"/>
        <v>1404.4002630715213</v>
      </c>
      <c r="H318" s="71">
        <v>5455.9521571237001</v>
      </c>
      <c r="I318">
        <v>8.3323312804145205E-2</v>
      </c>
      <c r="K318" s="69">
        <f t="shared" si="18"/>
        <v>2308.7634423147961</v>
      </c>
      <c r="L318" s="45">
        <v>0.10569003492463</v>
      </c>
      <c r="N318" s="64">
        <f t="shared" si="19"/>
        <v>3576.5810233100742</v>
      </c>
    </row>
    <row r="319" spans="1:14" x14ac:dyDescent="0.25">
      <c r="A319">
        <v>310</v>
      </c>
      <c r="B319">
        <v>8.2321763117916003E-2</v>
      </c>
      <c r="D319" s="69">
        <f t="shared" si="16"/>
        <v>1710.5326199201804</v>
      </c>
      <c r="E319">
        <v>0.19525568627006901</v>
      </c>
      <c r="G319" s="69">
        <f t="shared" si="17"/>
        <v>2358.6222523014076</v>
      </c>
      <c r="H319" s="71">
        <v>2568.1752800863701</v>
      </c>
      <c r="I319">
        <v>0.26251855276206998</v>
      </c>
      <c r="K319" s="69">
        <f t="shared" si="18"/>
        <v>8954.915399374453</v>
      </c>
      <c r="L319" s="45">
        <v>0.20516868081645001</v>
      </c>
      <c r="N319" s="64">
        <f t="shared" si="19"/>
        <v>7266.1332526818096</v>
      </c>
    </row>
    <row r="320" spans="1:14" x14ac:dyDescent="0.25">
      <c r="A320">
        <v>311</v>
      </c>
      <c r="B320">
        <v>8.7811237202954598E-2</v>
      </c>
      <c r="D320" s="69">
        <f t="shared" si="16"/>
        <v>1847.4916202039947</v>
      </c>
      <c r="E320">
        <v>0.22452507816680001</v>
      </c>
      <c r="G320" s="69">
        <f t="shared" si="17"/>
        <v>2753.35377440409</v>
      </c>
      <c r="H320" s="71">
        <v>2505.3511320433499</v>
      </c>
      <c r="I320">
        <v>8.0343892055446009E-2</v>
      </c>
      <c r="K320" s="69">
        <f t="shared" si="18"/>
        <v>2198.2600436501834</v>
      </c>
      <c r="L320" s="45">
        <v>0.14982406312117702</v>
      </c>
      <c r="N320" s="64">
        <f t="shared" si="19"/>
        <v>5213.4629959577815</v>
      </c>
    </row>
    <row r="321" spans="1:14" x14ac:dyDescent="0.25">
      <c r="A321">
        <v>312</v>
      </c>
      <c r="B321">
        <v>6.3550057580651298E-2</v>
      </c>
      <c r="D321" s="69">
        <f t="shared" si="16"/>
        <v>1242.1901185842182</v>
      </c>
      <c r="E321">
        <v>0.154771278232019</v>
      </c>
      <c r="G321" s="69">
        <f t="shared" si="17"/>
        <v>1812.6432971297975</v>
      </c>
      <c r="H321" s="71">
        <v>3648.24289308274</v>
      </c>
      <c r="I321">
        <v>0.163242938635864</v>
      </c>
      <c r="K321" s="69">
        <f t="shared" si="18"/>
        <v>5272.8933921598373</v>
      </c>
      <c r="L321" s="45">
        <v>0.13586885684519201</v>
      </c>
      <c r="N321" s="64">
        <f t="shared" si="19"/>
        <v>4695.8799311169605</v>
      </c>
    </row>
    <row r="322" spans="1:14" x14ac:dyDescent="0.25">
      <c r="A322">
        <v>313</v>
      </c>
      <c r="B322">
        <v>3.5208221798653905E-2</v>
      </c>
      <c r="D322" s="69">
        <f t="shared" si="16"/>
        <v>535.07875695309531</v>
      </c>
      <c r="E322">
        <v>6.09265689366391E-2</v>
      </c>
      <c r="G322" s="69">
        <f t="shared" si="17"/>
        <v>547.03910992472038</v>
      </c>
      <c r="H322" s="71">
        <v>4191.6191530057404</v>
      </c>
      <c r="I322">
        <v>0.106022516970551</v>
      </c>
      <c r="K322" s="69">
        <f t="shared" si="18"/>
        <v>3150.6516544663978</v>
      </c>
      <c r="L322" s="45">
        <v>7.3222929226454306E-2</v>
      </c>
      <c r="N322" s="64">
        <f t="shared" si="19"/>
        <v>2372.4122176729443</v>
      </c>
    </row>
    <row r="323" spans="1:14" x14ac:dyDescent="0.25">
      <c r="A323">
        <v>314</v>
      </c>
      <c r="B323">
        <v>2.1866523955887399E-2</v>
      </c>
      <c r="D323" s="69">
        <f t="shared" si="16"/>
        <v>202.21160605166642</v>
      </c>
      <c r="E323">
        <v>0.12803041349171701</v>
      </c>
      <c r="G323" s="69">
        <f t="shared" si="17"/>
        <v>1452.0118812628941</v>
      </c>
      <c r="H323" s="71">
        <v>5082.1906220499504</v>
      </c>
      <c r="I323">
        <v>8.95417924109531E-2</v>
      </c>
      <c r="K323" s="69">
        <f t="shared" si="18"/>
        <v>2539.3999280742723</v>
      </c>
      <c r="L323" s="45">
        <v>0.112861452749206</v>
      </c>
      <c r="N323" s="64">
        <f t="shared" si="19"/>
        <v>3842.5609266874717</v>
      </c>
    </row>
    <row r="324" spans="1:14" x14ac:dyDescent="0.25">
      <c r="A324">
        <v>315</v>
      </c>
      <c r="B324">
        <v>3.9880860258283905E-2</v>
      </c>
      <c r="D324" s="69">
        <f t="shared" si="16"/>
        <v>651.65821105104249</v>
      </c>
      <c r="E324">
        <v>0.188845034773648</v>
      </c>
      <c r="G324" s="69">
        <f t="shared" si="17"/>
        <v>2272.1672199665968</v>
      </c>
      <c r="H324" s="71">
        <v>6543.5626826252901</v>
      </c>
      <c r="I324">
        <v>9.9445673221363703E-2</v>
      </c>
      <c r="K324" s="69">
        <f t="shared" si="18"/>
        <v>2906.7238416227083</v>
      </c>
      <c r="L324" s="45">
        <v>0.32442853976390901</v>
      </c>
      <c r="N324" s="64">
        <f t="shared" si="19"/>
        <v>11689.348652423572</v>
      </c>
    </row>
    <row r="325" spans="1:14" x14ac:dyDescent="0.25">
      <c r="A325">
        <v>316</v>
      </c>
      <c r="B325">
        <v>6.71795774573479E-2</v>
      </c>
      <c r="D325" s="69">
        <f t="shared" si="16"/>
        <v>1332.7444059571051</v>
      </c>
      <c r="E325">
        <v>9.4385487289266698E-2</v>
      </c>
      <c r="G325" s="69">
        <f t="shared" si="17"/>
        <v>998.27123035415661</v>
      </c>
      <c r="H325" s="71">
        <v>295.336368198093</v>
      </c>
      <c r="I325">
        <v>0.105096457220495</v>
      </c>
      <c r="K325" s="69">
        <f t="shared" si="18"/>
        <v>3116.3051292928831</v>
      </c>
      <c r="L325" s="45">
        <v>0.16734332052800399</v>
      </c>
      <c r="N325" s="64">
        <f t="shared" si="19"/>
        <v>5863.2327494844603</v>
      </c>
    </row>
    <row r="326" spans="1:14" x14ac:dyDescent="0.25">
      <c r="A326">
        <v>317</v>
      </c>
      <c r="B326">
        <v>4.0042931861494699E-2</v>
      </c>
      <c r="D326" s="69">
        <f t="shared" si="16"/>
        <v>655.70179781478055</v>
      </c>
      <c r="E326">
        <v>0.258617751947464</v>
      </c>
      <c r="G326" s="69">
        <f t="shared" si="17"/>
        <v>3213.1328180368605</v>
      </c>
      <c r="H326" s="71">
        <v>1515.27567390236</v>
      </c>
      <c r="I326">
        <v>0.111543837060656</v>
      </c>
      <c r="K326" s="69">
        <f t="shared" si="18"/>
        <v>3355.4312698792864</v>
      </c>
      <c r="L326" s="45">
        <v>7.7252040423949203E-2</v>
      </c>
      <c r="N326" s="64">
        <f t="shared" si="19"/>
        <v>2521.8474664927749</v>
      </c>
    </row>
    <row r="327" spans="1:14" x14ac:dyDescent="0.25">
      <c r="A327">
        <v>318</v>
      </c>
      <c r="B327">
        <v>0.105731456396813</v>
      </c>
      <c r="D327" s="69">
        <f t="shared" si="16"/>
        <v>2294.5900612635655</v>
      </c>
      <c r="E327">
        <v>0.104653670542879</v>
      </c>
      <c r="G327" s="69">
        <f t="shared" si="17"/>
        <v>1136.7495294328726</v>
      </c>
      <c r="H327" s="71">
        <v>4125.8439667758903</v>
      </c>
      <c r="I327">
        <v>5.7955177572157804E-2</v>
      </c>
      <c r="K327" s="69">
        <f t="shared" si="18"/>
        <v>1367.8875481860525</v>
      </c>
      <c r="L327" s="45">
        <v>9.7713751885957295E-2</v>
      </c>
      <c r="N327" s="64">
        <f t="shared" si="19"/>
        <v>3280.7495651754521</v>
      </c>
    </row>
    <row r="328" spans="1:14" x14ac:dyDescent="0.25">
      <c r="A328">
        <v>319</v>
      </c>
      <c r="B328">
        <v>6.6917911323138096E-2</v>
      </c>
      <c r="D328" s="69">
        <f t="shared" si="16"/>
        <v>1326.2159969338838</v>
      </c>
      <c r="E328">
        <v>0.10874790678645101</v>
      </c>
      <c r="G328" s="69">
        <f t="shared" si="17"/>
        <v>1191.9650292961837</v>
      </c>
      <c r="H328" s="71">
        <v>1273.66395852188</v>
      </c>
      <c r="I328">
        <v>0.116405705592209</v>
      </c>
      <c r="K328" s="69">
        <f t="shared" si="18"/>
        <v>3535.7525611342044</v>
      </c>
      <c r="L328" s="45">
        <v>6.9986373477409602E-2</v>
      </c>
      <c r="N328" s="64">
        <f t="shared" si="19"/>
        <v>2252.3719681066227</v>
      </c>
    </row>
    <row r="329" spans="1:14" x14ac:dyDescent="0.25">
      <c r="A329">
        <v>320</v>
      </c>
      <c r="B329">
        <v>4.2408033877877796E-2</v>
      </c>
      <c r="D329" s="69">
        <f t="shared" si="16"/>
        <v>714.70963767614398</v>
      </c>
      <c r="E329">
        <v>0.20752649010275701</v>
      </c>
      <c r="G329" s="69">
        <f t="shared" si="17"/>
        <v>2524.1082006050119</v>
      </c>
      <c r="H329" s="71">
        <v>4248.4209451153502</v>
      </c>
      <c r="I329">
        <v>6.5034712900244498E-2</v>
      </c>
      <c r="K329" s="69">
        <f t="shared" si="18"/>
        <v>1630.4596320588394</v>
      </c>
      <c r="L329" s="45">
        <v>9.9774608633539111E-2</v>
      </c>
      <c r="N329" s="64">
        <f t="shared" si="19"/>
        <v>3357.1844476498782</v>
      </c>
    </row>
    <row r="330" spans="1:14" x14ac:dyDescent="0.25">
      <c r="A330">
        <v>321</v>
      </c>
      <c r="B330">
        <v>3.2731132830715E-2</v>
      </c>
      <c r="D330" s="69">
        <f t="shared" ref="D330:D393" si="20">($B330*$D$4*$D$5-$D$2)/$D$3</f>
        <v>473.27691156546132</v>
      </c>
      <c r="E330">
        <v>0.11439327560906901</v>
      </c>
      <c r="G330" s="69">
        <f t="shared" si="17"/>
        <v>1268.0993417562906</v>
      </c>
      <c r="H330" s="71">
        <v>4213.0647463683099</v>
      </c>
      <c r="I330">
        <v>9.7539428623590899E-2</v>
      </c>
      <c r="K330" s="69">
        <f t="shared" si="18"/>
        <v>2836.0233516593767</v>
      </c>
      <c r="L330" s="45">
        <v>8.61415639289667E-2</v>
      </c>
      <c r="N330" s="64">
        <f t="shared" si="19"/>
        <v>2851.5499968394074</v>
      </c>
    </row>
    <row r="331" spans="1:14" x14ac:dyDescent="0.25">
      <c r="A331">
        <v>322</v>
      </c>
      <c r="B331">
        <v>3.8219683346012605E-2</v>
      </c>
      <c r="D331" s="69">
        <f t="shared" si="20"/>
        <v>610.21286935258865</v>
      </c>
      <c r="E331">
        <v>0.110782430399569</v>
      </c>
      <c r="G331" s="69">
        <f t="shared" ref="G331:G394" si="21">($E331*$G$4*$G$5-$G$2)/$G$3</f>
        <v>1219.4029277463258</v>
      </c>
      <c r="H331" s="71">
        <v>3796.8037713367999</v>
      </c>
      <c r="I331">
        <v>0.215594219854566</v>
      </c>
      <c r="K331" s="69">
        <f t="shared" ref="K331:K394" si="22">($I331*$K$4*$K$5-$K$2)/$K$3</f>
        <v>7214.5441313644715</v>
      </c>
      <c r="L331" s="45">
        <v>0.15941030694203201</v>
      </c>
      <c r="N331" s="64">
        <f t="shared" ref="N331:N394" si="23">($L331*$N$4*$D$5-$D$2)/$D$3</f>
        <v>5569.0061071798546</v>
      </c>
    </row>
    <row r="332" spans="1:14" x14ac:dyDescent="0.25">
      <c r="A332">
        <v>323</v>
      </c>
      <c r="B332">
        <v>8.4287772095662503E-2</v>
      </c>
      <c r="D332" s="69">
        <f t="shared" si="20"/>
        <v>1759.5833340632771</v>
      </c>
      <c r="E332">
        <v>0.12674059219793599</v>
      </c>
      <c r="G332" s="69">
        <f t="shared" si="21"/>
        <v>1434.6171528609182</v>
      </c>
      <c r="H332" s="71">
        <v>953.50113067362702</v>
      </c>
      <c r="I332">
        <v>9.9858191600562807E-2</v>
      </c>
      <c r="K332" s="69">
        <f t="shared" si="22"/>
        <v>2922.0236890621877</v>
      </c>
      <c r="L332" s="45">
        <v>0.1015989565694</v>
      </c>
      <c r="N332" s="64">
        <f t="shared" si="23"/>
        <v>3424.847481596129</v>
      </c>
    </row>
    <row r="333" spans="1:14" x14ac:dyDescent="0.25">
      <c r="A333">
        <v>324</v>
      </c>
      <c r="B333">
        <v>6.2593605391602497E-2</v>
      </c>
      <c r="D333" s="69">
        <f t="shared" si="20"/>
        <v>1218.3272250534133</v>
      </c>
      <c r="E333">
        <v>0.17703029362013301</v>
      </c>
      <c r="G333" s="69">
        <f t="shared" si="21"/>
        <v>2112.8318031178087</v>
      </c>
      <c r="H333" s="71">
        <v>3745.5524219572699</v>
      </c>
      <c r="I333">
        <v>0.130276525945826</v>
      </c>
      <c r="K333" s="69">
        <f t="shared" si="22"/>
        <v>4050.2058460588491</v>
      </c>
      <c r="L333" s="45">
        <v>0.113191970198931</v>
      </c>
      <c r="N333" s="64">
        <f t="shared" si="23"/>
        <v>3854.8194509420664</v>
      </c>
    </row>
    <row r="334" spans="1:14" x14ac:dyDescent="0.25">
      <c r="A334">
        <v>325</v>
      </c>
      <c r="B334">
        <v>8.6785100906426202E-2</v>
      </c>
      <c r="D334" s="69">
        <f t="shared" si="20"/>
        <v>1821.8901510741011</v>
      </c>
      <c r="E334">
        <v>0.21518792903780001</v>
      </c>
      <c r="G334" s="69">
        <f t="shared" si="21"/>
        <v>2627.4315447659151</v>
      </c>
      <c r="H334" s="71">
        <v>6666.6764939310897</v>
      </c>
      <c r="I334">
        <v>0.148429273951666</v>
      </c>
      <c r="K334" s="69">
        <f t="shared" si="22"/>
        <v>4723.4710606558001</v>
      </c>
      <c r="L334" s="45">
        <v>0.123406180210843</v>
      </c>
      <c r="N334" s="64">
        <f t="shared" si="23"/>
        <v>4233.6531290934881</v>
      </c>
    </row>
    <row r="335" spans="1:14" x14ac:dyDescent="0.25">
      <c r="A335">
        <v>326</v>
      </c>
      <c r="B335">
        <v>4.3798269578776E-2</v>
      </c>
      <c r="D335" s="69">
        <f t="shared" si="20"/>
        <v>749.39516288389223</v>
      </c>
      <c r="E335">
        <v>0.19403617821893099</v>
      </c>
      <c r="G335" s="69">
        <f t="shared" si="21"/>
        <v>2342.1757791071368</v>
      </c>
      <c r="H335" s="71">
        <v>6626.94351263919</v>
      </c>
      <c r="I335">
        <v>0.127613138589594</v>
      </c>
      <c r="K335" s="69">
        <f t="shared" si="22"/>
        <v>3951.4237740898316</v>
      </c>
      <c r="L335" s="45">
        <v>0.12138996320421999</v>
      </c>
      <c r="N335" s="64">
        <f t="shared" si="23"/>
        <v>4158.8738849150668</v>
      </c>
    </row>
    <row r="336" spans="1:14" x14ac:dyDescent="0.25">
      <c r="A336">
        <v>327</v>
      </c>
      <c r="B336">
        <v>4.9098642025445199E-2</v>
      </c>
      <c r="D336" s="69">
        <f t="shared" si="20"/>
        <v>881.63619366062915</v>
      </c>
      <c r="E336">
        <v>0.21032824410578799</v>
      </c>
      <c r="G336" s="69">
        <f t="shared" si="21"/>
        <v>2561.893086128965</v>
      </c>
      <c r="H336" s="71">
        <v>3383.9904566300602</v>
      </c>
      <c r="I336">
        <v>0.15446083114978101</v>
      </c>
      <c r="K336" s="69">
        <f t="shared" si="22"/>
        <v>4947.1748023722757</v>
      </c>
      <c r="L336" s="45">
        <v>0.161769566532635</v>
      </c>
      <c r="N336" s="64">
        <f t="shared" si="23"/>
        <v>5656.5084188985111</v>
      </c>
    </row>
    <row r="337" spans="1:14" x14ac:dyDescent="0.25">
      <c r="A337">
        <v>328</v>
      </c>
      <c r="B337">
        <v>6.2549014990095408E-2</v>
      </c>
      <c r="D337" s="69">
        <f t="shared" si="20"/>
        <v>1217.2147219760584</v>
      </c>
      <c r="E337">
        <v>4.8135536907377298E-2</v>
      </c>
      <c r="G337" s="69">
        <f t="shared" si="21"/>
        <v>374.53728412701429</v>
      </c>
      <c r="H337" s="71">
        <v>1300.3041090573199</v>
      </c>
      <c r="I337">
        <v>0.164474198415342</v>
      </c>
      <c r="K337" s="69">
        <f t="shared" si="22"/>
        <v>5318.5594466540733</v>
      </c>
      <c r="L337" s="45">
        <v>0.27119501511192801</v>
      </c>
      <c r="N337" s="64">
        <f t="shared" si="23"/>
        <v>9714.976486455218</v>
      </c>
    </row>
    <row r="338" spans="1:14" x14ac:dyDescent="0.25">
      <c r="A338">
        <v>329</v>
      </c>
      <c r="B338">
        <v>5.2354792924854898E-2</v>
      </c>
      <c r="D338" s="69">
        <f t="shared" si="20"/>
        <v>962.87515481573234</v>
      </c>
      <c r="E338">
        <v>0.13058321796256001</v>
      </c>
      <c r="G338" s="69">
        <f t="shared" si="21"/>
        <v>1486.4393950958322</v>
      </c>
      <c r="H338" s="71">
        <v>2829.4207730037501</v>
      </c>
      <c r="I338">
        <v>0.103728522068101</v>
      </c>
      <c r="K338" s="69">
        <f t="shared" si="22"/>
        <v>3065.5699373740085</v>
      </c>
      <c r="L338" s="45">
        <v>0.13629002867482501</v>
      </c>
      <c r="N338" s="64">
        <f t="shared" si="23"/>
        <v>4711.5007253993926</v>
      </c>
    </row>
    <row r="339" spans="1:14" x14ac:dyDescent="0.25">
      <c r="A339">
        <v>330</v>
      </c>
      <c r="B339">
        <v>8.6364705399475494E-2</v>
      </c>
      <c r="D339" s="69">
        <f t="shared" si="20"/>
        <v>1811.4015418806086</v>
      </c>
      <c r="E339">
        <v>0.135975609444759</v>
      </c>
      <c r="G339" s="69">
        <f t="shared" si="21"/>
        <v>1559.1620162234576</v>
      </c>
      <c r="H339" s="71">
        <v>3206.5611259008401</v>
      </c>
      <c r="I339">
        <v>8.1182163751313402E-2</v>
      </c>
      <c r="K339" s="69">
        <f t="shared" si="22"/>
        <v>2229.350607625795</v>
      </c>
      <c r="L339" s="45">
        <v>9.9128288999221298E-2</v>
      </c>
      <c r="N339" s="64">
        <f t="shared" si="23"/>
        <v>3333.2131719423533</v>
      </c>
    </row>
    <row r="340" spans="1:14" x14ac:dyDescent="0.25">
      <c r="A340">
        <v>331</v>
      </c>
      <c r="B340">
        <v>2.2323592737725603E-2</v>
      </c>
      <c r="D340" s="69">
        <f t="shared" si="20"/>
        <v>213.61519088543309</v>
      </c>
      <c r="E340">
        <v>0.103017332394823</v>
      </c>
      <c r="G340" s="69">
        <f t="shared" si="21"/>
        <v>1114.6816214238588</v>
      </c>
      <c r="H340" s="71">
        <v>755.92070276006098</v>
      </c>
      <c r="I340">
        <v>7.5664465432226102E-2</v>
      </c>
      <c r="K340" s="69">
        <f t="shared" si="22"/>
        <v>2024.7053196679376</v>
      </c>
      <c r="L340" s="45">
        <v>0.15222161169020101</v>
      </c>
      <c r="N340" s="64">
        <f t="shared" si="23"/>
        <v>5302.3854032600393</v>
      </c>
    </row>
    <row r="341" spans="1:14" x14ac:dyDescent="0.25">
      <c r="A341">
        <v>332</v>
      </c>
      <c r="B341">
        <v>5.9681866726198698E-2</v>
      </c>
      <c r="D341" s="69">
        <f t="shared" si="20"/>
        <v>1145.6811371907672</v>
      </c>
      <c r="E341">
        <v>0.119828963717419</v>
      </c>
      <c r="G341" s="69">
        <f t="shared" si="21"/>
        <v>1341.4058678452075</v>
      </c>
      <c r="H341" s="71">
        <v>3677.7186370756899</v>
      </c>
      <c r="I341">
        <v>0.102096473806972</v>
      </c>
      <c r="K341" s="69">
        <f t="shared" si="22"/>
        <v>3005.0390842817878</v>
      </c>
      <c r="L341" s="45">
        <v>0.30799609870775102</v>
      </c>
      <c r="N341" s="64">
        <f t="shared" si="23"/>
        <v>11079.887707421378</v>
      </c>
    </row>
    <row r="342" spans="1:14" x14ac:dyDescent="0.25">
      <c r="A342">
        <v>333</v>
      </c>
      <c r="B342">
        <v>5.3195892090090298E-2</v>
      </c>
      <c r="D342" s="69">
        <f t="shared" si="20"/>
        <v>983.86006138886944</v>
      </c>
      <c r="E342">
        <v>0.14325749205503999</v>
      </c>
      <c r="G342" s="69">
        <f t="shared" si="21"/>
        <v>1657.3666053953393</v>
      </c>
      <c r="H342" s="71">
        <v>966.32698128155596</v>
      </c>
      <c r="I342">
        <v>0.219512188570752</v>
      </c>
      <c r="K342" s="69">
        <f t="shared" si="22"/>
        <v>7359.8572292843282</v>
      </c>
      <c r="L342" s="45">
        <v>5.3996379081940098E-2</v>
      </c>
      <c r="N342" s="64">
        <f t="shared" si="23"/>
        <v>1659.3208771860418</v>
      </c>
    </row>
    <row r="343" spans="1:14" x14ac:dyDescent="0.25">
      <c r="A343">
        <v>334</v>
      </c>
      <c r="B343">
        <v>5.8934904639464006E-2</v>
      </c>
      <c r="D343" s="69">
        <f t="shared" si="20"/>
        <v>1127.0448927957129</v>
      </c>
      <c r="E343">
        <v>0.23816645735611799</v>
      </c>
      <c r="G343" s="69">
        <f t="shared" si="21"/>
        <v>2937.3235128249544</v>
      </c>
      <c r="H343" s="71">
        <v>3545.5057513399001</v>
      </c>
      <c r="I343">
        <v>7.5848580620935302E-2</v>
      </c>
      <c r="K343" s="69">
        <f t="shared" si="22"/>
        <v>2031.5339470469426</v>
      </c>
      <c r="L343" s="45">
        <v>6.1680940152538402E-2</v>
      </c>
      <c r="N343" s="64">
        <f t="shared" si="23"/>
        <v>1944.3326922905794</v>
      </c>
    </row>
    <row r="344" spans="1:14" x14ac:dyDescent="0.25">
      <c r="A344">
        <v>335</v>
      </c>
      <c r="B344">
        <v>3.6580264563789502E-2</v>
      </c>
      <c r="D344" s="69">
        <f t="shared" si="20"/>
        <v>569.31037960921913</v>
      </c>
      <c r="E344">
        <v>0.115442024477696</v>
      </c>
      <c r="G344" s="69">
        <f t="shared" si="21"/>
        <v>1282.242930344574</v>
      </c>
      <c r="H344" s="71">
        <v>4167.3763227896497</v>
      </c>
      <c r="I344">
        <v>0.20872845236516099</v>
      </c>
      <c r="K344" s="69">
        <f t="shared" si="22"/>
        <v>6959.9004586467172</v>
      </c>
      <c r="L344" s="45">
        <v>0.10511108284414</v>
      </c>
      <c r="N344" s="64">
        <f t="shared" si="23"/>
        <v>3555.1083351756365</v>
      </c>
    </row>
    <row r="345" spans="1:14" x14ac:dyDescent="0.25">
      <c r="A345">
        <v>336</v>
      </c>
      <c r="B345">
        <v>6.9066477950633406E-2</v>
      </c>
      <c r="D345" s="69">
        <f t="shared" si="20"/>
        <v>1379.8214120950443</v>
      </c>
      <c r="E345">
        <v>0.13407882178977701</v>
      </c>
      <c r="G345" s="69">
        <f t="shared" si="21"/>
        <v>1533.5816460948849</v>
      </c>
      <c r="H345" s="71">
        <v>1738.15081240728</v>
      </c>
      <c r="I345">
        <v>0.14185908106530701</v>
      </c>
      <c r="K345" s="69">
        <f t="shared" si="22"/>
        <v>4479.7899209101961</v>
      </c>
      <c r="L345" s="45">
        <v>0.20312250695658901</v>
      </c>
      <c r="N345" s="64">
        <f t="shared" si="23"/>
        <v>7190.2429421669058</v>
      </c>
    </row>
    <row r="346" spans="1:14" x14ac:dyDescent="0.25">
      <c r="A346">
        <v>337</v>
      </c>
      <c r="B346">
        <v>5.7678957688899801E-2</v>
      </c>
      <c r="D346" s="69">
        <f t="shared" si="20"/>
        <v>1095.7097892695672</v>
      </c>
      <c r="E346">
        <v>0.19451001755976299</v>
      </c>
      <c r="G346" s="69">
        <f t="shared" si="21"/>
        <v>2348.5660493559571</v>
      </c>
      <c r="H346" s="71">
        <v>2962.6628507068299</v>
      </c>
      <c r="I346">
        <v>0.10627450973489301</v>
      </c>
      <c r="K346" s="69">
        <f t="shared" si="22"/>
        <v>3159.9977855594429</v>
      </c>
      <c r="L346" s="45">
        <v>0.19453771429703701</v>
      </c>
      <c r="N346" s="64">
        <f t="shared" si="23"/>
        <v>6871.8425396303774</v>
      </c>
    </row>
    <row r="347" spans="1:14" x14ac:dyDescent="0.25">
      <c r="A347">
        <v>338</v>
      </c>
      <c r="B347">
        <v>5.5478899108198101E-2</v>
      </c>
      <c r="D347" s="69">
        <f t="shared" si="20"/>
        <v>1040.819681563263</v>
      </c>
      <c r="E347">
        <v>0.161277197128947</v>
      </c>
      <c r="G347" s="69">
        <f t="shared" si="21"/>
        <v>1900.383120284368</v>
      </c>
      <c r="H347" s="71">
        <v>4990.4599726932202</v>
      </c>
      <c r="I347">
        <v>6.38819053290305E-2</v>
      </c>
      <c r="K347" s="69">
        <f t="shared" si="22"/>
        <v>1587.7032826304946</v>
      </c>
      <c r="L347" s="45">
        <v>0.1502581175488</v>
      </c>
      <c r="N347" s="64">
        <f t="shared" si="23"/>
        <v>5229.5615914578311</v>
      </c>
    </row>
    <row r="348" spans="1:14" x14ac:dyDescent="0.25">
      <c r="A348">
        <v>339</v>
      </c>
      <c r="B348">
        <v>7.3340268607376607E-2</v>
      </c>
      <c r="D348" s="69">
        <f t="shared" si="20"/>
        <v>1486.4498589557675</v>
      </c>
      <c r="E348">
        <v>0.20392612524435899</v>
      </c>
      <c r="G348" s="69">
        <f t="shared" si="21"/>
        <v>2475.5531262223708</v>
      </c>
      <c r="H348" s="71">
        <v>1145.6045733274</v>
      </c>
      <c r="I348">
        <v>7.5393936259726207E-2</v>
      </c>
      <c r="K348" s="69">
        <f t="shared" si="22"/>
        <v>2014.6716938323736</v>
      </c>
      <c r="L348" s="45">
        <v>0.16898817172195701</v>
      </c>
      <c r="N348" s="64">
        <f t="shared" si="23"/>
        <v>5924.238449101982</v>
      </c>
    </row>
    <row r="349" spans="1:14" x14ac:dyDescent="0.25">
      <c r="A349">
        <v>340</v>
      </c>
      <c r="B349">
        <v>0.12858105880540602</v>
      </c>
      <c r="D349" s="69">
        <f t="shared" si="20"/>
        <v>2864.6735800641718</v>
      </c>
      <c r="E349">
        <v>7.1948121268845297E-2</v>
      </c>
      <c r="G349" s="69">
        <f t="shared" si="21"/>
        <v>695.67746030028889</v>
      </c>
      <c r="H349" s="71">
        <v>340.67023114252902</v>
      </c>
      <c r="I349">
        <v>0.21355387988265098</v>
      </c>
      <c r="K349" s="69">
        <f t="shared" si="22"/>
        <v>7138.8701932587828</v>
      </c>
      <c r="L349" s="45">
        <v>0.115853818123133</v>
      </c>
      <c r="N349" s="64">
        <f t="shared" si="23"/>
        <v>3953.5444270908974</v>
      </c>
    </row>
    <row r="350" spans="1:14" x14ac:dyDescent="0.25">
      <c r="A350">
        <v>341</v>
      </c>
      <c r="B350">
        <v>7.89431111546154E-2</v>
      </c>
      <c r="D350" s="69">
        <f t="shared" si="20"/>
        <v>1626.2373326062691</v>
      </c>
      <c r="E350">
        <v>0.36727168386016901</v>
      </c>
      <c r="G350" s="69">
        <f t="shared" si="21"/>
        <v>4678.4564598011257</v>
      </c>
      <c r="H350" s="71">
        <v>3034.1183364646899</v>
      </c>
      <c r="I350">
        <v>8.97380357557645E-2</v>
      </c>
      <c r="K350" s="69">
        <f t="shared" si="22"/>
        <v>2546.6783752611755</v>
      </c>
      <c r="L350" s="45">
        <v>0.10826973926122901</v>
      </c>
      <c r="N350" s="64">
        <f t="shared" si="23"/>
        <v>3672.2593852428381</v>
      </c>
    </row>
    <row r="351" spans="1:14" x14ac:dyDescent="0.25">
      <c r="A351">
        <v>342</v>
      </c>
      <c r="B351">
        <v>4.8114733011880198E-2</v>
      </c>
      <c r="D351" s="69">
        <f t="shared" si="20"/>
        <v>857.08826925465235</v>
      </c>
      <c r="E351">
        <v>6.0825783903160499E-2</v>
      </c>
      <c r="G351" s="69">
        <f t="shared" si="21"/>
        <v>545.67990745783823</v>
      </c>
      <c r="H351" s="71">
        <v>3064.5532300535401</v>
      </c>
      <c r="I351">
        <v>0.16504401540737601</v>
      </c>
      <c r="K351" s="69">
        <f t="shared" si="22"/>
        <v>5339.6933245275141</v>
      </c>
      <c r="L351" s="45">
        <v>9.6451253706734602E-2</v>
      </c>
      <c r="N351" s="64">
        <f t="shared" si="23"/>
        <v>3233.9249132115087</v>
      </c>
    </row>
    <row r="352" spans="1:14" x14ac:dyDescent="0.25">
      <c r="A352">
        <v>343</v>
      </c>
      <c r="B352">
        <v>5.5622681588146795E-2</v>
      </c>
      <c r="D352" s="69">
        <f t="shared" si="20"/>
        <v>1044.4069659564568</v>
      </c>
      <c r="E352">
        <v>0.13731097305527601</v>
      </c>
      <c r="G352" s="69">
        <f t="shared" si="21"/>
        <v>1577.1709353154454</v>
      </c>
      <c r="H352" s="71">
        <v>7123.0534090227302</v>
      </c>
      <c r="I352">
        <v>0.140824726482255</v>
      </c>
      <c r="K352" s="69">
        <f t="shared" si="22"/>
        <v>4441.4268609424271</v>
      </c>
      <c r="L352" s="45">
        <v>0.11501316123316199</v>
      </c>
      <c r="N352" s="64">
        <f t="shared" si="23"/>
        <v>3922.3653989213535</v>
      </c>
    </row>
    <row r="353" spans="1:14" x14ac:dyDescent="0.25">
      <c r="A353">
        <v>344</v>
      </c>
      <c r="B353">
        <v>6.0539051426768305E-2</v>
      </c>
      <c r="D353" s="69">
        <f t="shared" si="20"/>
        <v>1167.0673679717013</v>
      </c>
      <c r="E353">
        <v>0.16871844247539999</v>
      </c>
      <c r="G353" s="69">
        <f t="shared" si="21"/>
        <v>2000.7368998336092</v>
      </c>
      <c r="H353" s="71">
        <v>8209.6726027018103</v>
      </c>
      <c r="I353">
        <v>0.11308255446100701</v>
      </c>
      <c r="K353" s="69">
        <f t="shared" si="22"/>
        <v>3412.5005852478521</v>
      </c>
      <c r="L353" s="45">
        <v>0.10858919809968999</v>
      </c>
      <c r="N353" s="64">
        <f t="shared" si="23"/>
        <v>3684.1077579168891</v>
      </c>
    </row>
    <row r="354" spans="1:14" x14ac:dyDescent="0.25">
      <c r="A354">
        <v>345</v>
      </c>
      <c r="B354">
        <v>3.9880534970027103E-2</v>
      </c>
      <c r="D354" s="69">
        <f t="shared" si="20"/>
        <v>651.65009530921247</v>
      </c>
      <c r="E354">
        <v>0.108728239300805</v>
      </c>
      <c r="G354" s="69">
        <f t="shared" si="21"/>
        <v>1191.6997905589947</v>
      </c>
      <c r="H354" s="71">
        <v>3271.0919691965801</v>
      </c>
      <c r="I354">
        <v>7.7293665891041308E-2</v>
      </c>
      <c r="K354" s="69">
        <f t="shared" si="22"/>
        <v>2085.1305509427166</v>
      </c>
      <c r="L354" s="45">
        <v>6.5924765233351806E-2</v>
      </c>
      <c r="N354" s="64">
        <f t="shared" si="23"/>
        <v>2101.7314400078153</v>
      </c>
    </row>
    <row r="355" spans="1:14" x14ac:dyDescent="0.25">
      <c r="A355">
        <v>346</v>
      </c>
      <c r="B355">
        <v>5.3046493171708904E-2</v>
      </c>
      <c r="D355" s="69">
        <f t="shared" si="20"/>
        <v>980.13265031304945</v>
      </c>
      <c r="E355">
        <v>9.1255585276319995E-2</v>
      </c>
      <c r="G355" s="69">
        <f t="shared" si="21"/>
        <v>956.06089028417068</v>
      </c>
      <c r="H355" s="71">
        <v>3390.4557204184398</v>
      </c>
      <c r="I355">
        <v>0.210766746850966</v>
      </c>
      <c r="K355" s="69">
        <f t="shared" si="22"/>
        <v>7035.4985319497664</v>
      </c>
      <c r="L355" s="45">
        <v>0.18568836212784398</v>
      </c>
      <c r="N355" s="64">
        <f t="shared" si="23"/>
        <v>6543.6299194078665</v>
      </c>
    </row>
    <row r="356" spans="1:14" x14ac:dyDescent="0.25">
      <c r="A356">
        <v>347</v>
      </c>
      <c r="B356">
        <v>9.2670198024643394E-2</v>
      </c>
      <c r="D356" s="69">
        <f t="shared" si="20"/>
        <v>1968.7197025753937</v>
      </c>
      <c r="E356">
        <v>0.115488620858837</v>
      </c>
      <c r="G356" s="69">
        <f t="shared" si="21"/>
        <v>1282.8713363093154</v>
      </c>
      <c r="H356" s="71">
        <v>4323.4261219936598</v>
      </c>
      <c r="I356">
        <v>0.129592810788487</v>
      </c>
      <c r="K356" s="69">
        <f t="shared" si="22"/>
        <v>4024.8476120338441</v>
      </c>
      <c r="L356" s="45">
        <v>0.117502276856288</v>
      </c>
      <c r="N356" s="64">
        <f t="shared" si="23"/>
        <v>4014.6839263212496</v>
      </c>
    </row>
    <row r="357" spans="1:14" x14ac:dyDescent="0.25">
      <c r="A357">
        <v>348</v>
      </c>
      <c r="B357">
        <v>6.4899634002697798E-2</v>
      </c>
      <c r="D357" s="69">
        <f t="shared" si="20"/>
        <v>1275.861219805711</v>
      </c>
      <c r="E357">
        <v>0.117102386725931</v>
      </c>
      <c r="G357" s="69">
        <f t="shared" si="21"/>
        <v>1304.6348310646172</v>
      </c>
      <c r="H357" s="71">
        <v>3343.2932142360601</v>
      </c>
      <c r="I357">
        <v>0.11687984146533099</v>
      </c>
      <c r="K357" s="69">
        <f t="shared" si="22"/>
        <v>3553.3377328262745</v>
      </c>
      <c r="L357" s="45">
        <v>0.14275748375087902</v>
      </c>
      <c r="N357" s="64">
        <f t="shared" si="23"/>
        <v>4951.3714341358773</v>
      </c>
    </row>
    <row r="358" spans="1:14" x14ac:dyDescent="0.25">
      <c r="A358">
        <v>349</v>
      </c>
      <c r="B358">
        <v>5.1073297788500498E-2</v>
      </c>
      <c r="D358" s="69">
        <f t="shared" si="20"/>
        <v>930.90263977608174</v>
      </c>
      <c r="E358">
        <v>9.8999198736300004E-2</v>
      </c>
      <c r="G358" s="69">
        <f t="shared" si="21"/>
        <v>1060.4924527306091</v>
      </c>
      <c r="H358" s="71">
        <v>2050.2031027503399</v>
      </c>
      <c r="I358">
        <v>8.4426024518647502E-2</v>
      </c>
      <c r="K358" s="69">
        <f t="shared" si="22"/>
        <v>2349.6617921880002</v>
      </c>
      <c r="L358" s="45">
        <v>0.24367935616504399</v>
      </c>
      <c r="N358" s="64">
        <f t="shared" si="23"/>
        <v>8694.4513285182202</v>
      </c>
    </row>
    <row r="359" spans="1:14" x14ac:dyDescent="0.25">
      <c r="A359">
        <v>350</v>
      </c>
      <c r="B359">
        <v>4.2311835546426008E-2</v>
      </c>
      <c r="D359" s="69">
        <f t="shared" si="20"/>
        <v>712.30954850539501</v>
      </c>
      <c r="E359">
        <v>2.7003047010365998E-2</v>
      </c>
      <c r="G359" s="69">
        <f t="shared" si="21"/>
        <v>89.541274223627994</v>
      </c>
      <c r="H359" s="71">
        <v>6125.7571699607497</v>
      </c>
      <c r="I359">
        <v>9.3894674727180008E-2</v>
      </c>
      <c r="K359" s="69">
        <f t="shared" si="22"/>
        <v>2700.8434872426665</v>
      </c>
      <c r="L359" s="45">
        <v>0.23146200066278702</v>
      </c>
      <c r="N359" s="64">
        <f t="shared" si="23"/>
        <v>8241.3232141749813</v>
      </c>
    </row>
    <row r="360" spans="1:14" x14ac:dyDescent="0.25">
      <c r="A360">
        <v>351</v>
      </c>
      <c r="B360">
        <v>4.7693635550960206E-2</v>
      </c>
      <c r="D360" s="69">
        <f t="shared" si="20"/>
        <v>846.5821467415974</v>
      </c>
      <c r="E360">
        <v>0.16145984181513301</v>
      </c>
      <c r="G360" s="69">
        <f t="shared" si="21"/>
        <v>1902.8462946214552</v>
      </c>
      <c r="H360" s="71">
        <v>2038.5779594810399</v>
      </c>
      <c r="I360">
        <v>0.21215837957456699</v>
      </c>
      <c r="K360" s="69">
        <f t="shared" si="22"/>
        <v>7087.1126404028737</v>
      </c>
      <c r="L360" s="45">
        <v>0.11316870889875701</v>
      </c>
      <c r="N360" s="64">
        <f t="shared" si="23"/>
        <v>3853.9567152147592</v>
      </c>
    </row>
    <row r="361" spans="1:14" x14ac:dyDescent="0.25">
      <c r="A361">
        <v>352</v>
      </c>
      <c r="B361">
        <v>4.8863449320698304E-2</v>
      </c>
      <c r="D361" s="69">
        <f t="shared" si="20"/>
        <v>875.7682804111663</v>
      </c>
      <c r="E361">
        <v>0.131004076594432</v>
      </c>
      <c r="G361" s="69">
        <f t="shared" si="21"/>
        <v>1492.1151593527397</v>
      </c>
      <c r="H361" s="71">
        <v>2733.2566494282901</v>
      </c>
      <c r="I361">
        <v>0.32636420197036103</v>
      </c>
      <c r="K361" s="69">
        <f t="shared" si="22"/>
        <v>11322.879450958973</v>
      </c>
      <c r="L361" s="45">
        <v>0.12204046457114799</v>
      </c>
      <c r="N361" s="64">
        <f t="shared" si="23"/>
        <v>4183.0002564296983</v>
      </c>
    </row>
    <row r="362" spans="1:14" x14ac:dyDescent="0.25">
      <c r="A362">
        <v>353</v>
      </c>
      <c r="B362">
        <v>2.7570253430022403E-2</v>
      </c>
      <c r="D362" s="69">
        <f t="shared" si="20"/>
        <v>344.51614644396614</v>
      </c>
      <c r="E362">
        <v>0.27147474699947799</v>
      </c>
      <c r="G362" s="69">
        <f t="shared" si="21"/>
        <v>3386.5242313075596</v>
      </c>
      <c r="H362" s="71">
        <v>4063.80629392627</v>
      </c>
      <c r="I362">
        <v>0.14343213613920999</v>
      </c>
      <c r="K362" s="69">
        <f t="shared" si="22"/>
        <v>4538.1327823636466</v>
      </c>
      <c r="L362" s="45">
        <v>6.7918493323867499E-2</v>
      </c>
      <c r="N362" s="64">
        <f t="shared" si="23"/>
        <v>2175.6765953240888</v>
      </c>
    </row>
    <row r="363" spans="1:14" x14ac:dyDescent="0.25">
      <c r="A363">
        <v>354</v>
      </c>
      <c r="B363">
        <v>5.5216228078965902E-2</v>
      </c>
      <c r="D363" s="69">
        <f t="shared" si="20"/>
        <v>1034.2662010276301</v>
      </c>
      <c r="E363">
        <v>0.152931544129739</v>
      </c>
      <c r="G363" s="69">
        <f t="shared" si="21"/>
        <v>1787.8323599904336</v>
      </c>
      <c r="H363" s="71">
        <v>2517.4753749362499</v>
      </c>
      <c r="I363">
        <v>5.9779136355664203E-2</v>
      </c>
      <c r="K363" s="69">
        <f t="shared" si="22"/>
        <v>1435.5361489047075</v>
      </c>
      <c r="L363" s="45">
        <v>0.136573474551171</v>
      </c>
      <c r="N363" s="64">
        <f t="shared" si="23"/>
        <v>4722.013417400809</v>
      </c>
    </row>
    <row r="364" spans="1:14" x14ac:dyDescent="0.25">
      <c r="A364">
        <v>355</v>
      </c>
      <c r="B364">
        <v>5.9650528036495204E-2</v>
      </c>
      <c r="D364" s="69">
        <f t="shared" si="20"/>
        <v>1144.8992561680125</v>
      </c>
      <c r="E364">
        <v>9.5115956095833301E-2</v>
      </c>
      <c r="G364" s="69">
        <f t="shared" si="21"/>
        <v>1008.1224450593302</v>
      </c>
      <c r="H364" s="71">
        <v>4807.31460333013</v>
      </c>
      <c r="I364">
        <v>0.17849908383302801</v>
      </c>
      <c r="K364" s="69">
        <f t="shared" si="22"/>
        <v>5838.7268332887706</v>
      </c>
      <c r="L364" s="45">
        <v>5.4052331595088002E-2</v>
      </c>
      <c r="N364" s="64">
        <f t="shared" si="23"/>
        <v>1661.3960936083511</v>
      </c>
    </row>
    <row r="365" spans="1:14" x14ac:dyDescent="0.25">
      <c r="A365">
        <v>356</v>
      </c>
      <c r="B365">
        <v>4.6520259886428598E-2</v>
      </c>
      <c r="D365" s="69">
        <f t="shared" si="20"/>
        <v>817.30714598886607</v>
      </c>
      <c r="E365">
        <v>0.17597643473133301</v>
      </c>
      <c r="G365" s="69">
        <f t="shared" si="21"/>
        <v>2098.6193000113153</v>
      </c>
      <c r="H365" s="71">
        <v>4441.0383725566398</v>
      </c>
      <c r="I365">
        <v>0.14312449224332802</v>
      </c>
      <c r="K365" s="69">
        <f t="shared" si="22"/>
        <v>4526.72261275661</v>
      </c>
      <c r="L365" s="45">
        <v>6.8983763718532404E-2</v>
      </c>
      <c r="N365" s="64">
        <f t="shared" si="23"/>
        <v>2215.1862883268841</v>
      </c>
    </row>
    <row r="366" spans="1:14" x14ac:dyDescent="0.25">
      <c r="A366">
        <v>357</v>
      </c>
      <c r="B366">
        <v>8.2002502670313102E-2</v>
      </c>
      <c r="D366" s="69">
        <f t="shared" si="20"/>
        <v>1702.5672682204558</v>
      </c>
      <c r="E366">
        <v>0.31108350671384299</v>
      </c>
      <c r="G366" s="69">
        <f t="shared" si="21"/>
        <v>3920.6940584708277</v>
      </c>
      <c r="H366" s="71">
        <v>4790.5693089631204</v>
      </c>
      <c r="I366">
        <v>5.3578048299006198E-2</v>
      </c>
      <c r="K366" s="69">
        <f t="shared" si="22"/>
        <v>1205.5446963787708</v>
      </c>
      <c r="L366" s="45">
        <v>9.8622729683249102E-2</v>
      </c>
      <c r="N366" s="64">
        <f t="shared" si="23"/>
        <v>3314.4625397377968</v>
      </c>
    </row>
    <row r="367" spans="1:14" x14ac:dyDescent="0.25">
      <c r="A367">
        <v>358</v>
      </c>
      <c r="B367">
        <v>4.1985392538993901E-2</v>
      </c>
      <c r="D367" s="69">
        <f t="shared" si="20"/>
        <v>704.16499635796868</v>
      </c>
      <c r="E367">
        <v>8.3833062334882705E-2</v>
      </c>
      <c r="G367" s="69">
        <f t="shared" si="21"/>
        <v>855.95960396934095</v>
      </c>
      <c r="H367" s="71">
        <v>2989.8902619743899</v>
      </c>
      <c r="I367">
        <v>0.117877886484961</v>
      </c>
      <c r="K367" s="69">
        <f t="shared" si="22"/>
        <v>3590.3541115091302</v>
      </c>
      <c r="L367" s="45">
        <v>0.15267464479991</v>
      </c>
      <c r="N367" s="64">
        <f t="shared" si="23"/>
        <v>5319.1878969502295</v>
      </c>
    </row>
    <row r="368" spans="1:14" x14ac:dyDescent="0.25">
      <c r="A368">
        <v>359</v>
      </c>
      <c r="B368">
        <v>3.3005584752370705E-2</v>
      </c>
      <c r="D368" s="69">
        <f t="shared" si="20"/>
        <v>480.12431811728095</v>
      </c>
      <c r="E368">
        <v>0.28814185835913902</v>
      </c>
      <c r="G368" s="69">
        <f t="shared" si="21"/>
        <v>3611.2994592749269</v>
      </c>
      <c r="H368" s="71">
        <v>7253.4315189771896</v>
      </c>
      <c r="I368">
        <v>5.0392914505057708E-2</v>
      </c>
      <c r="K368" s="69">
        <f t="shared" si="22"/>
        <v>1087.4116298803633</v>
      </c>
      <c r="L368" s="45">
        <v>5.4264411679819408E-2</v>
      </c>
      <c r="N368" s="64">
        <f t="shared" si="23"/>
        <v>1669.261907848294</v>
      </c>
    </row>
    <row r="369" spans="1:14" x14ac:dyDescent="0.25">
      <c r="A369">
        <v>360</v>
      </c>
      <c r="B369">
        <v>5.4777538951381703E-2</v>
      </c>
      <c r="D369" s="69">
        <f t="shared" si="20"/>
        <v>1023.3211772569443</v>
      </c>
      <c r="E369">
        <v>0.113919350707069</v>
      </c>
      <c r="G369" s="69">
        <f t="shared" si="21"/>
        <v>1261.707917616395</v>
      </c>
      <c r="H369" s="71">
        <v>3699.4719039768102</v>
      </c>
      <c r="I369">
        <v>0.141029146867063</v>
      </c>
      <c r="K369" s="69">
        <f t="shared" si="22"/>
        <v>4449.0085854395375</v>
      </c>
      <c r="L369" s="45">
        <v>0.15567461419036299</v>
      </c>
      <c r="N369" s="64">
        <f t="shared" si="23"/>
        <v>5430.4534218612689</v>
      </c>
    </row>
    <row r="370" spans="1:14" x14ac:dyDescent="0.25">
      <c r="A370">
        <v>361</v>
      </c>
      <c r="B370">
        <v>4.4899144005578401E-2</v>
      </c>
      <c r="D370" s="69">
        <f t="shared" si="20"/>
        <v>776.8613023714264</v>
      </c>
      <c r="E370">
        <v>0.157751259914506</v>
      </c>
      <c r="G370" s="69">
        <f t="shared" si="21"/>
        <v>1852.8317885585373</v>
      </c>
      <c r="H370" s="71">
        <v>5848.9959494968398</v>
      </c>
      <c r="I370">
        <v>9.3736886440033806E-2</v>
      </c>
      <c r="K370" s="69">
        <f t="shared" si="22"/>
        <v>2694.9912953336398</v>
      </c>
      <c r="L370" s="45">
        <v>0.11014786416097599</v>
      </c>
      <c r="N370" s="64">
        <f t="shared" si="23"/>
        <v>3741.9169469112549</v>
      </c>
    </row>
    <row r="371" spans="1:14" x14ac:dyDescent="0.25">
      <c r="A371">
        <v>362</v>
      </c>
      <c r="B371">
        <v>3.6600328614748101E-2</v>
      </c>
      <c r="D371" s="69">
        <f t="shared" si="20"/>
        <v>569.81096533352775</v>
      </c>
      <c r="E371">
        <v>0.23330045474460001</v>
      </c>
      <c r="G371" s="69">
        <f t="shared" si="21"/>
        <v>2871.6998529902362</v>
      </c>
      <c r="H371" s="71">
        <v>615.74468793192705</v>
      </c>
      <c r="I371">
        <v>0.113443370281217</v>
      </c>
      <c r="K371" s="69">
        <f t="shared" si="22"/>
        <v>3425.8828423334189</v>
      </c>
      <c r="L371" s="45">
        <v>8.1376923435300494E-2</v>
      </c>
      <c r="N371" s="64">
        <f t="shared" si="23"/>
        <v>2674.8347852684938</v>
      </c>
    </row>
    <row r="372" spans="1:14" x14ac:dyDescent="0.25">
      <c r="A372">
        <v>363</v>
      </c>
      <c r="B372">
        <v>6.4556717183635606E-2</v>
      </c>
      <c r="D372" s="69">
        <f t="shared" si="20"/>
        <v>1267.3056561958442</v>
      </c>
      <c r="E372">
        <v>5.0376788283207997E-2</v>
      </c>
      <c r="G372" s="69">
        <f t="shared" si="21"/>
        <v>404.76314498937109</v>
      </c>
      <c r="H372" s="71">
        <v>3669.6898437304799</v>
      </c>
      <c r="I372">
        <v>9.3661716216932409E-2</v>
      </c>
      <c r="K372" s="69">
        <f t="shared" si="22"/>
        <v>2692.2033154436872</v>
      </c>
      <c r="L372" s="45">
        <v>0.14566499526415799</v>
      </c>
      <c r="N372" s="64">
        <f t="shared" si="23"/>
        <v>5059.2077993132652</v>
      </c>
    </row>
    <row r="373" spans="1:14" x14ac:dyDescent="0.25">
      <c r="A373">
        <v>364</v>
      </c>
      <c r="B373">
        <v>5.82840953900692E-2</v>
      </c>
      <c r="D373" s="69">
        <f t="shared" si="20"/>
        <v>1110.8076025213122</v>
      </c>
      <c r="E373">
        <v>0.14671266392840501</v>
      </c>
      <c r="G373" s="69">
        <f t="shared" si="21"/>
        <v>1703.9635848444434</v>
      </c>
      <c r="H373" s="71">
        <v>6501.5915241473003</v>
      </c>
      <c r="I373">
        <v>0.13924150601027199</v>
      </c>
      <c r="K373" s="69">
        <f t="shared" si="22"/>
        <v>4382.706976191037</v>
      </c>
      <c r="L373" s="45">
        <v>0.23874733281333599</v>
      </c>
      <c r="N373" s="64">
        <f t="shared" si="23"/>
        <v>8511.5280730851264</v>
      </c>
    </row>
    <row r="374" spans="1:14" x14ac:dyDescent="0.25">
      <c r="A374">
        <v>365</v>
      </c>
      <c r="B374">
        <v>9.0515137538722104E-2</v>
      </c>
      <c r="D374" s="69">
        <f t="shared" si="20"/>
        <v>1914.9522696427259</v>
      </c>
      <c r="E374">
        <v>0.166645131628893</v>
      </c>
      <c r="G374" s="69">
        <f t="shared" si="21"/>
        <v>1972.7759107867168</v>
      </c>
      <c r="H374" s="71">
        <v>2559.59692448747</v>
      </c>
      <c r="I374">
        <v>0.14644748153930201</v>
      </c>
      <c r="K374" s="69">
        <f t="shared" si="22"/>
        <v>4649.9685863545228</v>
      </c>
      <c r="L374" s="45">
        <v>0.125045024630944</v>
      </c>
      <c r="N374" s="64">
        <f t="shared" si="23"/>
        <v>4294.4360441560093</v>
      </c>
    </row>
    <row r="375" spans="1:14" x14ac:dyDescent="0.25">
      <c r="A375">
        <v>366</v>
      </c>
      <c r="B375">
        <v>7.4195980450047799E-2</v>
      </c>
      <c r="D375" s="69">
        <f t="shared" si="20"/>
        <v>1507.7993428385105</v>
      </c>
      <c r="E375">
        <v>0.122916243838379</v>
      </c>
      <c r="G375" s="69">
        <f t="shared" si="21"/>
        <v>1383.0414025226462</v>
      </c>
      <c r="H375" s="71">
        <v>1094.66357930597</v>
      </c>
      <c r="I375">
        <v>0.13682016601581198</v>
      </c>
      <c r="K375" s="69">
        <f t="shared" si="22"/>
        <v>4292.9021714056771</v>
      </c>
      <c r="L375" s="45">
        <v>0.21100832136688502</v>
      </c>
      <c r="N375" s="64">
        <f t="shared" si="23"/>
        <v>7482.7190195911962</v>
      </c>
    </row>
    <row r="376" spans="1:14" x14ac:dyDescent="0.25">
      <c r="A376">
        <v>367</v>
      </c>
      <c r="B376">
        <v>6.5795304375059302E-2</v>
      </c>
      <c r="D376" s="69">
        <f t="shared" si="20"/>
        <v>1298.2076444143629</v>
      </c>
      <c r="E376">
        <v>0.240633090289046</v>
      </c>
      <c r="G376" s="69">
        <f t="shared" si="21"/>
        <v>2970.5889040404109</v>
      </c>
      <c r="H376" s="71">
        <v>599.80398343828801</v>
      </c>
      <c r="I376">
        <v>0.10658228389143401</v>
      </c>
      <c r="K376" s="69">
        <f t="shared" si="22"/>
        <v>3171.4127863893077</v>
      </c>
      <c r="L376" s="45">
        <v>0.122039401614494</v>
      </c>
      <c r="N376" s="64">
        <f t="shared" si="23"/>
        <v>4182.9608325507616</v>
      </c>
    </row>
    <row r="377" spans="1:14" x14ac:dyDescent="0.25">
      <c r="A377">
        <v>368</v>
      </c>
      <c r="B377">
        <v>7.9487412068443605E-2</v>
      </c>
      <c r="D377" s="69">
        <f t="shared" si="20"/>
        <v>1639.8173054518745</v>
      </c>
      <c r="E377">
        <v>0.36060172846557198</v>
      </c>
      <c r="G377" s="69">
        <f t="shared" si="21"/>
        <v>4588.5044152026067</v>
      </c>
      <c r="H377" s="71">
        <v>4090.2323538378801</v>
      </c>
      <c r="I377">
        <v>0.10338116667033601</v>
      </c>
      <c r="K377" s="69">
        <f t="shared" si="22"/>
        <v>3052.6869123718202</v>
      </c>
      <c r="L377" s="45">
        <v>0.22485528838355101</v>
      </c>
      <c r="N377" s="64">
        <f t="shared" si="23"/>
        <v>7996.2876108035725</v>
      </c>
    </row>
    <row r="378" spans="1:14" x14ac:dyDescent="0.25">
      <c r="A378">
        <v>369</v>
      </c>
      <c r="B378">
        <v>5.8788421828837104E-2</v>
      </c>
      <c r="D378" s="69">
        <f t="shared" si="20"/>
        <v>1123.3902368138397</v>
      </c>
      <c r="E378">
        <v>9.8665085656666707E-2</v>
      </c>
      <c r="G378" s="69">
        <f t="shared" si="21"/>
        <v>1055.986552336662</v>
      </c>
      <c r="H378" s="71">
        <v>1207.5316092093201</v>
      </c>
      <c r="I378">
        <v>7.0182073802849895E-2</v>
      </c>
      <c r="K378" s="69">
        <f t="shared" si="22"/>
        <v>1821.3695175255282</v>
      </c>
      <c r="L378" s="45">
        <v>0.16294625610447</v>
      </c>
      <c r="N378" s="64">
        <f t="shared" si="23"/>
        <v>5700.1505251427343</v>
      </c>
    </row>
    <row r="379" spans="1:14" x14ac:dyDescent="0.25">
      <c r="A379">
        <v>370</v>
      </c>
      <c r="B379">
        <v>3.3095212245585703E-2</v>
      </c>
      <c r="D379" s="69">
        <f t="shared" si="20"/>
        <v>482.36046891761475</v>
      </c>
      <c r="E379">
        <v>8.3649484480455297E-2</v>
      </c>
      <c r="G379" s="69">
        <f t="shared" si="21"/>
        <v>853.48384478178627</v>
      </c>
      <c r="H379" s="71">
        <v>5354.1087114459697</v>
      </c>
      <c r="I379">
        <v>0.104439587024799</v>
      </c>
      <c r="K379" s="69">
        <f t="shared" si="22"/>
        <v>3091.9425450094823</v>
      </c>
      <c r="L379" s="45">
        <v>0.16466719156377202</v>
      </c>
      <c r="N379" s="64">
        <f t="shared" si="23"/>
        <v>5763.9781054595942</v>
      </c>
    </row>
    <row r="380" spans="1:14" x14ac:dyDescent="0.25">
      <c r="A380">
        <v>371</v>
      </c>
      <c r="B380">
        <v>3.1080773887152802E-2</v>
      </c>
      <c r="D380" s="69">
        <f t="shared" si="20"/>
        <v>432.1014715290882</v>
      </c>
      <c r="E380">
        <v>0.214333101502</v>
      </c>
      <c r="G380" s="69">
        <f t="shared" si="21"/>
        <v>2615.9032091061877</v>
      </c>
      <c r="H380" s="71">
        <v>5346.9679808330602</v>
      </c>
      <c r="I380">
        <v>0.136431565783662</v>
      </c>
      <c r="K380" s="69">
        <f t="shared" si="22"/>
        <v>4278.4894214128544</v>
      </c>
      <c r="L380" s="45">
        <v>0.16157548956873</v>
      </c>
      <c r="N380" s="64">
        <f t="shared" si="23"/>
        <v>5649.3103203676555</v>
      </c>
    </row>
    <row r="381" spans="1:14" x14ac:dyDescent="0.25">
      <c r="A381">
        <v>372</v>
      </c>
      <c r="B381">
        <v>4.0788119909095796E-2</v>
      </c>
      <c r="D381" s="69">
        <f t="shared" si="20"/>
        <v>674.29378102516796</v>
      </c>
      <c r="E381">
        <v>4.9226771515533299E-2</v>
      </c>
      <c r="G381" s="69">
        <f t="shared" si="21"/>
        <v>389.25384193485343</v>
      </c>
      <c r="H381" s="71">
        <v>3986.5109011017998</v>
      </c>
      <c r="I381">
        <v>0.100822317505877</v>
      </c>
      <c r="K381" s="69">
        <f t="shared" si="22"/>
        <v>2957.7820455562578</v>
      </c>
      <c r="L381" s="45">
        <v>0.22063809437689599</v>
      </c>
      <c r="N381" s="64">
        <f t="shared" si="23"/>
        <v>7839.8765799792518</v>
      </c>
    </row>
    <row r="382" spans="1:14" x14ac:dyDescent="0.25">
      <c r="A382">
        <v>373</v>
      </c>
      <c r="B382">
        <v>3.9419484640008905E-2</v>
      </c>
      <c r="D382" s="69">
        <f t="shared" si="20"/>
        <v>640.14717329853852</v>
      </c>
      <c r="E382">
        <v>0.103684546071784</v>
      </c>
      <c r="G382" s="69">
        <f t="shared" si="21"/>
        <v>1123.6797677196128</v>
      </c>
      <c r="H382" s="71">
        <v>1502.61403143848</v>
      </c>
      <c r="I382">
        <v>0.18044445138248699</v>
      </c>
      <c r="K382" s="69">
        <f t="shared" si="22"/>
        <v>5910.878349975671</v>
      </c>
      <c r="L382" s="45">
        <v>0.11365581816370801</v>
      </c>
      <c r="N382" s="64">
        <f t="shared" si="23"/>
        <v>3872.0230555668577</v>
      </c>
    </row>
    <row r="383" spans="1:14" x14ac:dyDescent="0.25">
      <c r="A383">
        <v>374</v>
      </c>
      <c r="B383">
        <v>5.8268003127801199E-2</v>
      </c>
      <c r="D383" s="69">
        <f t="shared" si="20"/>
        <v>1110.4061104806563</v>
      </c>
      <c r="E383">
        <v>0.198639671549067</v>
      </c>
      <c r="G383" s="69">
        <f t="shared" si="21"/>
        <v>2404.2591983870943</v>
      </c>
      <c r="H383" s="71">
        <v>3747.2965367666002</v>
      </c>
      <c r="I383">
        <v>0.14701306957187502</v>
      </c>
      <c r="K383" s="69">
        <f t="shared" si="22"/>
        <v>4670.9456168295337</v>
      </c>
      <c r="L383" s="45">
        <v>0.11755915385553001</v>
      </c>
      <c r="N383" s="64">
        <f t="shared" si="23"/>
        <v>4016.7934309035854</v>
      </c>
    </row>
    <row r="384" spans="1:14" x14ac:dyDescent="0.25">
      <c r="A384">
        <v>375</v>
      </c>
      <c r="B384">
        <v>5.8984917622397097E-2</v>
      </c>
      <c r="D384" s="69">
        <f t="shared" si="20"/>
        <v>1128.2926859426732</v>
      </c>
      <c r="E384">
        <v>0.20754275632542299</v>
      </c>
      <c r="G384" s="69">
        <f t="shared" si="21"/>
        <v>2524.3275693863811</v>
      </c>
      <c r="H384" s="71">
        <v>562.69234004590498</v>
      </c>
      <c r="I384">
        <v>0.12182707780195599</v>
      </c>
      <c r="K384" s="69">
        <f t="shared" si="22"/>
        <v>3736.8252209337552</v>
      </c>
      <c r="L384" s="45">
        <v>0.146635878801959</v>
      </c>
      <c r="N384" s="64">
        <f t="shared" si="23"/>
        <v>5095.2167888731901</v>
      </c>
    </row>
    <row r="385" spans="1:14" x14ac:dyDescent="0.25">
      <c r="A385">
        <v>376</v>
      </c>
      <c r="B385">
        <v>4.1242640281297802E-2</v>
      </c>
      <c r="D385" s="69">
        <f t="shared" si="20"/>
        <v>685.63378460676347</v>
      </c>
      <c r="E385">
        <v>8.9033118435786707E-2</v>
      </c>
      <c r="G385" s="69">
        <f t="shared" si="21"/>
        <v>926.08836055476343</v>
      </c>
      <c r="H385" s="71">
        <v>2819.6435775393302</v>
      </c>
      <c r="I385">
        <v>8.6662157623757091E-2</v>
      </c>
      <c r="K385" s="69">
        <f t="shared" si="22"/>
        <v>2432.5974796329319</v>
      </c>
      <c r="L385" s="45">
        <v>0.23777081776268302</v>
      </c>
      <c r="N385" s="64">
        <f t="shared" si="23"/>
        <v>8475.3102169829272</v>
      </c>
    </row>
    <row r="386" spans="1:14" x14ac:dyDescent="0.25">
      <c r="A386">
        <v>377</v>
      </c>
      <c r="B386">
        <v>3.07980489153462E-2</v>
      </c>
      <c r="D386" s="69">
        <f t="shared" si="20"/>
        <v>425.04765746711149</v>
      </c>
      <c r="E386">
        <v>7.9196440599435994E-2</v>
      </c>
      <c r="G386" s="69">
        <f t="shared" si="21"/>
        <v>793.42940991868591</v>
      </c>
      <c r="H386" s="71">
        <v>3188.8698464531899</v>
      </c>
      <c r="I386">
        <v>9.4960603632197702E-2</v>
      </c>
      <c r="K386" s="69">
        <f t="shared" si="22"/>
        <v>2740.3776036613458</v>
      </c>
      <c r="L386" s="45">
        <v>8.2758295059592299E-2</v>
      </c>
      <c r="N386" s="64">
        <f t="shared" si="23"/>
        <v>2726.0683209716149</v>
      </c>
    </row>
    <row r="387" spans="1:14" x14ac:dyDescent="0.25">
      <c r="A387">
        <v>378</v>
      </c>
      <c r="B387">
        <v>4.0233908730643399E-2</v>
      </c>
      <c r="D387" s="69">
        <f t="shared" si="20"/>
        <v>660.46655317581349</v>
      </c>
      <c r="E387">
        <v>0.25440883454133401</v>
      </c>
      <c r="G387" s="69">
        <f t="shared" si="21"/>
        <v>3156.3707103720367</v>
      </c>
      <c r="H387" s="71">
        <v>3181.8992639838498</v>
      </c>
      <c r="I387">
        <v>0.182508274448939</v>
      </c>
      <c r="K387" s="69">
        <f t="shared" si="22"/>
        <v>5987.4232499146747</v>
      </c>
      <c r="L387" s="45">
        <v>0.16659224686414001</v>
      </c>
      <c r="N387" s="64">
        <f t="shared" si="23"/>
        <v>5835.3762634407594</v>
      </c>
    </row>
    <row r="388" spans="1:14" x14ac:dyDescent="0.25">
      <c r="A388">
        <v>379</v>
      </c>
      <c r="B388">
        <v>6.2816233046161296E-2</v>
      </c>
      <c r="D388" s="69">
        <f t="shared" si="20"/>
        <v>1223.8816480330217</v>
      </c>
      <c r="E388">
        <v>0.22458439698300001</v>
      </c>
      <c r="G388" s="69">
        <f t="shared" si="21"/>
        <v>2754.1537570853352</v>
      </c>
      <c r="H388" s="71">
        <v>2041.3419097697499</v>
      </c>
      <c r="I388">
        <v>0.12396240971178001</v>
      </c>
      <c r="K388" s="69">
        <f t="shared" si="22"/>
        <v>3816.0223042646576</v>
      </c>
      <c r="L388" s="45">
        <v>0.161984572945538</v>
      </c>
      <c r="N388" s="64">
        <f t="shared" si="23"/>
        <v>5664.4827673925402</v>
      </c>
    </row>
    <row r="389" spans="1:14" x14ac:dyDescent="0.25">
      <c r="A389">
        <v>380</v>
      </c>
      <c r="B389">
        <v>9.3003061911688903E-2</v>
      </c>
      <c r="D389" s="69">
        <f t="shared" si="20"/>
        <v>1977.0244517178644</v>
      </c>
      <c r="E389">
        <v>0.118846830356352</v>
      </c>
      <c r="G389" s="69">
        <f t="shared" si="21"/>
        <v>1328.1606662404179</v>
      </c>
      <c r="H389" s="71">
        <v>431.16777901790198</v>
      </c>
      <c r="I389">
        <v>0.15613841694389002</v>
      </c>
      <c r="K389" s="69">
        <f t="shared" si="22"/>
        <v>5009.3945918670806</v>
      </c>
      <c r="L389" s="45">
        <v>9.1257537178186202E-2</v>
      </c>
      <c r="N389" s="64">
        <f t="shared" si="23"/>
        <v>3041.2957491849979</v>
      </c>
    </row>
    <row r="390" spans="1:14" x14ac:dyDescent="0.25">
      <c r="A390">
        <v>381</v>
      </c>
      <c r="B390">
        <v>5.75632089250818E-2</v>
      </c>
      <c r="D390" s="69">
        <f t="shared" si="20"/>
        <v>1092.8219288423165</v>
      </c>
      <c r="E390">
        <v>0.152070903460855</v>
      </c>
      <c r="G390" s="69">
        <f t="shared" si="21"/>
        <v>1776.225627523607</v>
      </c>
      <c r="H390" s="71">
        <v>5222.46580656059</v>
      </c>
      <c r="I390">
        <v>0.11587587518957701</v>
      </c>
      <c r="K390" s="69">
        <f t="shared" si="22"/>
        <v>3516.101741345748</v>
      </c>
      <c r="L390" s="45">
        <v>0.16566721232393</v>
      </c>
      <c r="N390" s="64">
        <f t="shared" si="23"/>
        <v>5801.0677621590967</v>
      </c>
    </row>
    <row r="391" spans="1:14" x14ac:dyDescent="0.25">
      <c r="A391">
        <v>382</v>
      </c>
      <c r="B391">
        <v>3.1134422073326E-2</v>
      </c>
      <c r="D391" s="69">
        <f t="shared" si="20"/>
        <v>433.43996075984109</v>
      </c>
      <c r="E391">
        <v>0.13130722161205599</v>
      </c>
      <c r="G391" s="69">
        <f t="shared" si="21"/>
        <v>1496.2034196981122</v>
      </c>
      <c r="H391" s="71">
        <v>2402.68094657659</v>
      </c>
      <c r="I391">
        <v>0.151536381275405</v>
      </c>
      <c r="K391" s="69">
        <f t="shared" si="22"/>
        <v>4838.710212238796</v>
      </c>
      <c r="L391" s="45">
        <v>8.8522949314315702E-2</v>
      </c>
      <c r="N391" s="64">
        <f t="shared" si="23"/>
        <v>2939.8729296531742</v>
      </c>
    </row>
    <row r="392" spans="1:14" x14ac:dyDescent="0.25">
      <c r="A392">
        <v>383</v>
      </c>
      <c r="B392">
        <v>3.8095902452284301E-2</v>
      </c>
      <c r="D392" s="69">
        <f t="shared" si="20"/>
        <v>607.12461222692514</v>
      </c>
      <c r="E392">
        <v>0.109598892901643</v>
      </c>
      <c r="G392" s="69">
        <f t="shared" si="21"/>
        <v>1203.4415589666039</v>
      </c>
      <c r="H392" s="71">
        <v>4333.3064591780603</v>
      </c>
      <c r="I392">
        <v>8.2480103818368095E-2</v>
      </c>
      <c r="K392" s="69">
        <f t="shared" si="22"/>
        <v>2277.489759752978</v>
      </c>
      <c r="L392" s="45">
        <v>8.3511807121777193E-2</v>
      </c>
      <c r="N392" s="64">
        <f t="shared" si="23"/>
        <v>2754.0152444944388</v>
      </c>
    </row>
    <row r="393" spans="1:14" x14ac:dyDescent="0.25">
      <c r="A393">
        <v>384</v>
      </c>
      <c r="B393">
        <v>3.7292306663547901E-2</v>
      </c>
      <c r="D393" s="69">
        <f t="shared" si="20"/>
        <v>587.07539181843731</v>
      </c>
      <c r="E393">
        <v>6.1979215401713597E-2</v>
      </c>
      <c r="G393" s="69">
        <f t="shared" si="21"/>
        <v>561.23526209832505</v>
      </c>
      <c r="H393" s="71">
        <v>4939.2745706216101</v>
      </c>
      <c r="I393">
        <v>0.110560762363883</v>
      </c>
      <c r="K393" s="69">
        <f t="shared" si="22"/>
        <v>3318.9701238051616</v>
      </c>
      <c r="L393" s="45">
        <v>0.128926607319405</v>
      </c>
      <c r="N393" s="64">
        <f t="shared" si="23"/>
        <v>4438.3996248150779</v>
      </c>
    </row>
    <row r="394" spans="1:14" x14ac:dyDescent="0.25">
      <c r="A394">
        <v>385</v>
      </c>
      <c r="B394">
        <v>3.3645443467112603E-2</v>
      </c>
      <c r="D394" s="69">
        <f t="shared" ref="D394:D457" si="24">($B394*$D$4*$D$5-$D$2)/$D$3</f>
        <v>496.08839929088219</v>
      </c>
      <c r="E394">
        <v>0.139025517817016</v>
      </c>
      <c r="G394" s="69">
        <f t="shared" si="21"/>
        <v>1600.2935497483877</v>
      </c>
      <c r="H394" s="71">
        <v>5488.6777094660201</v>
      </c>
      <c r="I394">
        <v>0.12962755078500501</v>
      </c>
      <c r="K394" s="69">
        <f t="shared" si="22"/>
        <v>4026.1360798296455</v>
      </c>
      <c r="L394" s="45">
        <v>0.12503240597041299</v>
      </c>
      <c r="N394" s="64">
        <f t="shared" si="23"/>
        <v>4293.9680320849102</v>
      </c>
    </row>
    <row r="395" spans="1:14" x14ac:dyDescent="0.25">
      <c r="A395">
        <v>386</v>
      </c>
      <c r="B395">
        <v>7.4062699763501702E-2</v>
      </c>
      <c r="D395" s="69">
        <f t="shared" si="24"/>
        <v>1504.4740717280692</v>
      </c>
      <c r="E395">
        <v>6.39291013205701E-2</v>
      </c>
      <c r="G395" s="69">
        <f t="shared" ref="G395:G458" si="25">($E395*$G$4*$G$5-$G$2)/$G$3</f>
        <v>587.53172358247286</v>
      </c>
      <c r="H395" s="71">
        <v>3052.8800238430699</v>
      </c>
      <c r="I395">
        <v>0.14785092532862298</v>
      </c>
      <c r="K395" s="69">
        <f t="shared" ref="K395:K458" si="26">($I395*$K$4*$K$5-$K$2)/$K$3</f>
        <v>4702.0207540862584</v>
      </c>
      <c r="L395" s="45">
        <v>7.7921526059026899E-2</v>
      </c>
      <c r="N395" s="64">
        <f t="shared" ref="N395:N458" si="27">($L395*$N$4*$D$5-$D$2)/$D$3</f>
        <v>2546.6779433784313</v>
      </c>
    </row>
    <row r="396" spans="1:14" x14ac:dyDescent="0.25">
      <c r="A396">
        <v>387</v>
      </c>
      <c r="B396">
        <v>7.2295023857995896E-2</v>
      </c>
      <c r="D396" s="69">
        <f t="shared" si="24"/>
        <v>1460.3716456862569</v>
      </c>
      <c r="E396">
        <v>9.2610693344166703E-2</v>
      </c>
      <c r="G396" s="69">
        <f t="shared" si="25"/>
        <v>974.33608616531558</v>
      </c>
      <c r="H396" s="71">
        <v>2942.43372034905</v>
      </c>
      <c r="I396">
        <v>0.125471544542712</v>
      </c>
      <c r="K396" s="69">
        <f t="shared" si="26"/>
        <v>3871.9944350669084</v>
      </c>
      <c r="L396" s="45">
        <v>0.23267570993446701</v>
      </c>
      <c r="N396" s="64">
        <f t="shared" si="27"/>
        <v>8286.3383398734732</v>
      </c>
    </row>
    <row r="397" spans="1:14" x14ac:dyDescent="0.25">
      <c r="A397">
        <v>388</v>
      </c>
      <c r="B397">
        <v>4.5318099102194601E-2</v>
      </c>
      <c r="D397" s="69">
        <f t="shared" si="24"/>
        <v>787.31397421347947</v>
      </c>
      <c r="E397">
        <v>0.16913999654176001</v>
      </c>
      <c r="G397" s="69">
        <f t="shared" si="25"/>
        <v>2006.4220428270123</v>
      </c>
      <c r="H397" s="71">
        <v>4018.4391486088002</v>
      </c>
      <c r="I397">
        <v>0.15680135138121601</v>
      </c>
      <c r="K397" s="69">
        <f t="shared" si="26"/>
        <v>5033.9820921213895</v>
      </c>
      <c r="L397" s="45">
        <v>0.14163863179671601</v>
      </c>
      <c r="N397" s="64">
        <f t="shared" si="27"/>
        <v>4909.8744607421277</v>
      </c>
    </row>
    <row r="398" spans="1:14" x14ac:dyDescent="0.25">
      <c r="A398">
        <v>389</v>
      </c>
      <c r="B398">
        <v>7.4573605741427296E-2</v>
      </c>
      <c r="D398" s="69">
        <f t="shared" si="24"/>
        <v>1517.2208614736344</v>
      </c>
      <c r="E398">
        <v>6.6783741631285296E-2</v>
      </c>
      <c r="G398" s="69">
        <f t="shared" si="25"/>
        <v>626.02984198821036</v>
      </c>
      <c r="H398" s="71">
        <v>816.20891957879098</v>
      </c>
      <c r="I398">
        <v>0.108061136139467</v>
      </c>
      <c r="K398" s="69">
        <f t="shared" si="26"/>
        <v>3226.2617699045741</v>
      </c>
      <c r="L398" s="45">
        <v>0.12346191348248001</v>
      </c>
      <c r="N398" s="64">
        <f t="shared" si="27"/>
        <v>4235.7202140922336</v>
      </c>
    </row>
    <row r="399" spans="1:14" x14ac:dyDescent="0.25">
      <c r="A399">
        <v>390</v>
      </c>
      <c r="B399">
        <v>4.4383999355752997E-2</v>
      </c>
      <c r="D399" s="69">
        <f t="shared" si="24"/>
        <v>764.00876037037483</v>
      </c>
      <c r="E399">
        <v>0.1195438768384</v>
      </c>
      <c r="G399" s="69">
        <f t="shared" si="25"/>
        <v>1337.5611423352373</v>
      </c>
      <c r="H399" s="71">
        <v>1263.3410719045801</v>
      </c>
      <c r="I399">
        <v>0.16252059022600698</v>
      </c>
      <c r="K399" s="69">
        <f t="shared" si="26"/>
        <v>5246.1022938082415</v>
      </c>
      <c r="L399" s="45">
        <v>6.4255516313771688E-2</v>
      </c>
      <c r="N399" s="64">
        <f t="shared" si="27"/>
        <v>2039.8208559080811</v>
      </c>
    </row>
    <row r="400" spans="1:14" x14ac:dyDescent="0.25">
      <c r="A400">
        <v>391</v>
      </c>
      <c r="B400">
        <v>3.3653587507911198E-2</v>
      </c>
      <c r="D400" s="69">
        <f t="shared" si="24"/>
        <v>496.2915880970898</v>
      </c>
      <c r="E400">
        <v>5.9966281202417503E-2</v>
      </c>
      <c r="G400" s="69">
        <f t="shared" si="25"/>
        <v>534.08852180443341</v>
      </c>
      <c r="H400" s="71">
        <v>1309.3225851940599</v>
      </c>
      <c r="I400">
        <v>0.18655386353711298</v>
      </c>
      <c r="K400" s="69">
        <f t="shared" si="26"/>
        <v>6137.4696453554234</v>
      </c>
      <c r="L400" s="45">
        <v>0.143069939226247</v>
      </c>
      <c r="N400" s="64">
        <f t="shared" si="27"/>
        <v>4962.9600598694533</v>
      </c>
    </row>
    <row r="401" spans="1:14" x14ac:dyDescent="0.25">
      <c r="A401">
        <v>392</v>
      </c>
      <c r="B401">
        <v>5.2453695892284304E-2</v>
      </c>
      <c r="D401" s="69">
        <f t="shared" si="24"/>
        <v>965.34272298973156</v>
      </c>
      <c r="E401">
        <v>8.5040425651359997E-2</v>
      </c>
      <c r="G401" s="69">
        <f t="shared" si="25"/>
        <v>872.24229140355635</v>
      </c>
      <c r="H401" s="71">
        <v>1318.17480667787</v>
      </c>
      <c r="I401">
        <v>0.101214733301573</v>
      </c>
      <c r="K401" s="69">
        <f t="shared" si="26"/>
        <v>2972.3363105532435</v>
      </c>
      <c r="L401" s="45">
        <v>0.105048738520247</v>
      </c>
      <c r="N401" s="64">
        <f t="shared" si="27"/>
        <v>3552.7960536086125</v>
      </c>
    </row>
    <row r="402" spans="1:14" x14ac:dyDescent="0.25">
      <c r="A402">
        <v>393</v>
      </c>
      <c r="B402">
        <v>2.7115906698463199E-2</v>
      </c>
      <c r="D402" s="69">
        <f t="shared" si="24"/>
        <v>333.1804750895526</v>
      </c>
      <c r="E402">
        <v>0.14813829871897599</v>
      </c>
      <c r="G402" s="69">
        <f t="shared" si="25"/>
        <v>1723.1899149585129</v>
      </c>
      <c r="H402" s="71">
        <v>4404.6161264419998</v>
      </c>
      <c r="I402">
        <v>0.21434234805905</v>
      </c>
      <c r="K402" s="69">
        <f t="shared" si="26"/>
        <v>7168.1136001421582</v>
      </c>
      <c r="L402" s="45">
        <v>9.8790458507866608E-2</v>
      </c>
      <c r="N402" s="64">
        <f t="shared" si="27"/>
        <v>3320.6834151151156</v>
      </c>
    </row>
    <row r="403" spans="1:14" x14ac:dyDescent="0.25">
      <c r="A403">
        <v>394</v>
      </c>
      <c r="B403">
        <v>4.0028716644680204E-2</v>
      </c>
      <c r="D403" s="69">
        <f t="shared" si="24"/>
        <v>655.34713690308456</v>
      </c>
      <c r="E403">
        <v>2.9495445708950001E-2</v>
      </c>
      <c r="G403" s="69">
        <f t="shared" si="25"/>
        <v>123.15414651868551</v>
      </c>
      <c r="H403" s="71">
        <v>2177.10258807735</v>
      </c>
      <c r="I403">
        <v>9.2998546257167206E-2</v>
      </c>
      <c r="K403" s="69">
        <f t="shared" si="26"/>
        <v>2667.6070799243084</v>
      </c>
      <c r="L403" s="45">
        <v>0.232174649558131</v>
      </c>
      <c r="N403" s="64">
        <f t="shared" si="27"/>
        <v>8267.7545683314802</v>
      </c>
    </row>
    <row r="404" spans="1:14" x14ac:dyDescent="0.25">
      <c r="A404">
        <v>395</v>
      </c>
      <c r="B404">
        <v>8.0430720432714403E-2</v>
      </c>
      <c r="D404" s="69">
        <f t="shared" si="24"/>
        <v>1663.3522686429762</v>
      </c>
      <c r="E404">
        <v>8.47819684248E-2</v>
      </c>
      <c r="G404" s="69">
        <f t="shared" si="25"/>
        <v>868.756697483518</v>
      </c>
      <c r="H404" s="71">
        <v>7082.9732550746203</v>
      </c>
      <c r="I404">
        <v>0.18877124292196501</v>
      </c>
      <c r="K404" s="69">
        <f t="shared" si="26"/>
        <v>6219.7097781939874</v>
      </c>
      <c r="L404" s="45">
        <v>0.28098830864756402</v>
      </c>
      <c r="N404" s="64">
        <f t="shared" si="27"/>
        <v>10078.198841095942</v>
      </c>
    </row>
    <row r="405" spans="1:14" x14ac:dyDescent="0.25">
      <c r="A405">
        <v>396</v>
      </c>
      <c r="B405">
        <v>5.4670387966722106E-2</v>
      </c>
      <c r="D405" s="69">
        <f t="shared" si="24"/>
        <v>1020.6478261287549</v>
      </c>
      <c r="E405">
        <v>0.192628907163997</v>
      </c>
      <c r="G405" s="69">
        <f t="shared" si="25"/>
        <v>2323.1971051570581</v>
      </c>
      <c r="H405" s="71">
        <v>2431.0914237280699</v>
      </c>
      <c r="I405">
        <v>0.121376130519874</v>
      </c>
      <c r="K405" s="69">
        <f t="shared" si="26"/>
        <v>3720.1000882681574</v>
      </c>
      <c r="L405" s="45">
        <v>8.7500717593049199E-2</v>
      </c>
      <c r="N405" s="64">
        <f t="shared" si="27"/>
        <v>2901.9594931329902</v>
      </c>
    </row>
    <row r="406" spans="1:14" x14ac:dyDescent="0.25">
      <c r="A406">
        <v>397</v>
      </c>
      <c r="B406">
        <v>3.8007679504660698E-2</v>
      </c>
      <c r="D406" s="69">
        <f t="shared" si="24"/>
        <v>604.92350397476105</v>
      </c>
      <c r="E406">
        <v>0.10727909098275699</v>
      </c>
      <c r="G406" s="69">
        <f t="shared" si="25"/>
        <v>1172.1563533959043</v>
      </c>
      <c r="H406" s="71">
        <v>1253.5547698159901</v>
      </c>
      <c r="I406">
        <v>0.15772764981955401</v>
      </c>
      <c r="K406" s="69">
        <f t="shared" si="26"/>
        <v>5068.3374699775586</v>
      </c>
      <c r="L406" s="45">
        <v>0.170990539684853</v>
      </c>
      <c r="N406" s="64">
        <f t="shared" si="27"/>
        <v>5998.5040476663171</v>
      </c>
    </row>
    <row r="407" spans="1:14" x14ac:dyDescent="0.25">
      <c r="A407">
        <v>398</v>
      </c>
      <c r="B407">
        <v>6.9767400242275998E-2</v>
      </c>
      <c r="D407" s="69">
        <f t="shared" si="24"/>
        <v>1397.3089919347319</v>
      </c>
      <c r="E407">
        <v>7.8836716579033295E-2</v>
      </c>
      <c r="G407" s="69">
        <f t="shared" si="25"/>
        <v>788.57811643737807</v>
      </c>
      <c r="H407" s="71">
        <v>6975.5520254396597</v>
      </c>
      <c r="I407">
        <v>0.156230272638616</v>
      </c>
      <c r="K407" s="69">
        <f t="shared" si="26"/>
        <v>5012.8014173241263</v>
      </c>
      <c r="L407" s="45">
        <v>7.8622736959459497E-2</v>
      </c>
      <c r="N407" s="64">
        <f t="shared" si="27"/>
        <v>2572.6850750372632</v>
      </c>
    </row>
    <row r="408" spans="1:14" x14ac:dyDescent="0.25">
      <c r="A408">
        <v>399</v>
      </c>
      <c r="B408">
        <v>3.6807557325719199E-2</v>
      </c>
      <c r="D408" s="69">
        <f t="shared" si="24"/>
        <v>574.98119414689609</v>
      </c>
      <c r="E408">
        <v>0.17612105957160001</v>
      </c>
      <c r="G408" s="69">
        <f t="shared" si="25"/>
        <v>2100.5697328571314</v>
      </c>
      <c r="H408" s="71">
        <v>4020.8213477928298</v>
      </c>
      <c r="I408">
        <v>0.145420212101704</v>
      </c>
      <c r="K408" s="69">
        <f t="shared" si="26"/>
        <v>4611.86830654395</v>
      </c>
      <c r="L408" s="45">
        <v>9.5375507615198904E-2</v>
      </c>
      <c r="N408" s="64">
        <f t="shared" si="27"/>
        <v>3194.0266882740721</v>
      </c>
    </row>
    <row r="409" spans="1:14" x14ac:dyDescent="0.25">
      <c r="A409">
        <v>400</v>
      </c>
      <c r="B409">
        <v>3.7860595382645003E-2</v>
      </c>
      <c r="D409" s="69">
        <f t="shared" si="24"/>
        <v>601.25384564377532</v>
      </c>
      <c r="E409">
        <v>0.180639059239733</v>
      </c>
      <c r="G409" s="69">
        <f t="shared" si="25"/>
        <v>2161.5001714584455</v>
      </c>
      <c r="H409" s="71">
        <v>2270.18086148374</v>
      </c>
      <c r="I409">
        <v>0.12152518652337201</v>
      </c>
      <c r="K409" s="69">
        <f t="shared" si="26"/>
        <v>3725.6284094980765</v>
      </c>
      <c r="L409" s="45">
        <v>0.102612056835751</v>
      </c>
      <c r="N409" s="64">
        <f t="shared" si="27"/>
        <v>3462.4222426192864</v>
      </c>
    </row>
    <row r="410" spans="1:14" x14ac:dyDescent="0.25">
      <c r="A410">
        <v>401</v>
      </c>
      <c r="B410">
        <v>6.0313886784057504E-2</v>
      </c>
      <c r="D410" s="69">
        <f t="shared" si="24"/>
        <v>1161.449648698924</v>
      </c>
      <c r="E410">
        <v>0.104600004126851</v>
      </c>
      <c r="G410" s="69">
        <f t="shared" si="25"/>
        <v>1136.0257758899475</v>
      </c>
      <c r="H410" s="71">
        <v>4056.3055785329002</v>
      </c>
      <c r="I410">
        <v>7.9262109067501196E-2</v>
      </c>
      <c r="K410" s="69">
        <f t="shared" si="26"/>
        <v>2158.1379169456382</v>
      </c>
      <c r="L410" s="45">
        <v>5.83140190642297E-2</v>
      </c>
      <c r="N410" s="64">
        <f t="shared" si="27"/>
        <v>1819.4573374229919</v>
      </c>
    </row>
    <row r="411" spans="1:14" x14ac:dyDescent="0.25">
      <c r="A411">
        <v>402</v>
      </c>
      <c r="B411">
        <v>7.1325745625415091E-2</v>
      </c>
      <c r="D411" s="69">
        <f t="shared" si="24"/>
        <v>1436.1887502622781</v>
      </c>
      <c r="E411">
        <v>8.94271831814933E-2</v>
      </c>
      <c r="G411" s="69">
        <f t="shared" si="25"/>
        <v>931.40277834070787</v>
      </c>
      <c r="H411" s="71">
        <v>3452.9647177975398</v>
      </c>
      <c r="I411">
        <v>0.106680736613685</v>
      </c>
      <c r="K411" s="69">
        <f t="shared" si="26"/>
        <v>3175.0642882529723</v>
      </c>
      <c r="L411" s="45">
        <v>0.13009634260310401</v>
      </c>
      <c r="N411" s="64">
        <f t="shared" si="27"/>
        <v>4481.7838042543499</v>
      </c>
    </row>
    <row r="412" spans="1:14" x14ac:dyDescent="0.25">
      <c r="A412">
        <v>403</v>
      </c>
      <c r="B412">
        <v>5.2338916719327902E-2</v>
      </c>
      <c r="D412" s="69">
        <f t="shared" si="24"/>
        <v>962.4790532578063</v>
      </c>
      <c r="E412">
        <v>8.6918938822613298E-2</v>
      </c>
      <c r="G412" s="69">
        <f t="shared" si="25"/>
        <v>897.57620903310487</v>
      </c>
      <c r="H412" s="71">
        <v>684.75605965807699</v>
      </c>
      <c r="I412">
        <v>0.17095080799469001</v>
      </c>
      <c r="K412" s="69">
        <f t="shared" si="26"/>
        <v>5558.7696857262836</v>
      </c>
      <c r="L412" s="45">
        <v>0.116633181181916</v>
      </c>
      <c r="N412" s="64">
        <f t="shared" si="27"/>
        <v>3982.4501352983639</v>
      </c>
    </row>
    <row r="413" spans="1:14" x14ac:dyDescent="0.25">
      <c r="A413">
        <v>404</v>
      </c>
      <c r="B413">
        <v>9.3246165340881509E-2</v>
      </c>
      <c r="D413" s="69">
        <f t="shared" si="24"/>
        <v>1983.0897326741092</v>
      </c>
      <c r="E413">
        <v>0.110631356655619</v>
      </c>
      <c r="G413" s="69">
        <f t="shared" si="25"/>
        <v>1217.3655239933016</v>
      </c>
      <c r="H413" s="71">
        <v>849.69898674912099</v>
      </c>
      <c r="I413">
        <v>0.116965306821388</v>
      </c>
      <c r="K413" s="69">
        <f t="shared" si="26"/>
        <v>3556.5075477362716</v>
      </c>
      <c r="L413" s="45">
        <v>5.95933736551814E-2</v>
      </c>
      <c r="N413" s="64">
        <f t="shared" si="27"/>
        <v>1866.9071749321993</v>
      </c>
    </row>
    <row r="414" spans="1:14" x14ac:dyDescent="0.25">
      <c r="A414">
        <v>405</v>
      </c>
      <c r="B414">
        <v>4.9616647536949304E-2</v>
      </c>
      <c r="D414" s="69">
        <f t="shared" si="24"/>
        <v>894.56011240003431</v>
      </c>
      <c r="E414">
        <v>0.22650101428559999</v>
      </c>
      <c r="G414" s="69">
        <f t="shared" si="25"/>
        <v>2780.0015528923986</v>
      </c>
      <c r="H414" s="71">
        <v>1406.0422715672801</v>
      </c>
      <c r="I414">
        <v>0.121003827787611</v>
      </c>
      <c r="K414" s="69">
        <f t="shared" si="26"/>
        <v>3706.2917944025985</v>
      </c>
      <c r="L414" s="45">
        <v>0.106152378026359</v>
      </c>
      <c r="N414" s="64">
        <f t="shared" si="27"/>
        <v>3593.7288142397374</v>
      </c>
    </row>
    <row r="415" spans="1:14" x14ac:dyDescent="0.25">
      <c r="A415">
        <v>406</v>
      </c>
      <c r="B415">
        <v>5.5527801602289997E-2</v>
      </c>
      <c r="D415" s="69">
        <f t="shared" si="24"/>
        <v>1042.0397686970134</v>
      </c>
      <c r="E415">
        <v>0.19523220695155499</v>
      </c>
      <c r="G415" s="69">
        <f t="shared" si="25"/>
        <v>2358.3056065997243</v>
      </c>
      <c r="H415" s="71">
        <v>1291.6600382597601</v>
      </c>
      <c r="I415">
        <v>9.6414571195171911E-2</v>
      </c>
      <c r="K415" s="69">
        <f t="shared" si="26"/>
        <v>2794.3036419111972</v>
      </c>
      <c r="L415" s="45">
        <v>0.13368234481909202</v>
      </c>
      <c r="N415" s="64">
        <f t="shared" si="27"/>
        <v>4614.7846342507546</v>
      </c>
    </row>
    <row r="416" spans="1:14" x14ac:dyDescent="0.25">
      <c r="A416">
        <v>407</v>
      </c>
      <c r="B416">
        <v>4.8724921124928898E-2</v>
      </c>
      <c r="D416" s="69">
        <f t="shared" si="24"/>
        <v>872.31208717484003</v>
      </c>
      <c r="E416">
        <v>8.8898137652533293E-2</v>
      </c>
      <c r="G416" s="69">
        <f t="shared" si="25"/>
        <v>924.26798894553349</v>
      </c>
      <c r="H416" s="71">
        <v>576.233174406128</v>
      </c>
      <c r="I416">
        <v>8.4074309635605013E-2</v>
      </c>
      <c r="K416" s="69">
        <f t="shared" si="26"/>
        <v>2336.6170787301612</v>
      </c>
      <c r="L416" s="45">
        <v>0.18010454906083301</v>
      </c>
      <c r="N416" s="64">
        <f t="shared" si="27"/>
        <v>6336.5325090531942</v>
      </c>
    </row>
    <row r="417" spans="1:14" x14ac:dyDescent="0.25">
      <c r="A417">
        <v>408</v>
      </c>
      <c r="B417">
        <v>4.5680916456995103E-2</v>
      </c>
      <c r="D417" s="69">
        <f t="shared" si="24"/>
        <v>796.36604394353378</v>
      </c>
      <c r="E417">
        <v>0.19183589133896001</v>
      </c>
      <c r="G417" s="69">
        <f t="shared" si="25"/>
        <v>2312.5023717381746</v>
      </c>
      <c r="H417" s="71">
        <v>4812.6058495986099</v>
      </c>
      <c r="I417">
        <v>0.133843209469867</v>
      </c>
      <c r="K417" s="69">
        <f t="shared" si="26"/>
        <v>4182.4901672778933</v>
      </c>
      <c r="L417" s="45">
        <v>0.16765302896527601</v>
      </c>
      <c r="N417" s="64">
        <f t="shared" si="27"/>
        <v>5874.7194906332588</v>
      </c>
    </row>
    <row r="418" spans="1:14" x14ac:dyDescent="0.25">
      <c r="A418">
        <v>409</v>
      </c>
      <c r="B418">
        <v>3.3908065643338196E-2</v>
      </c>
      <c r="D418" s="69">
        <f t="shared" si="24"/>
        <v>502.64066097406391</v>
      </c>
      <c r="E418">
        <v>0.13206870039616</v>
      </c>
      <c r="G418" s="69">
        <f t="shared" si="25"/>
        <v>1506.4728397311205</v>
      </c>
      <c r="H418" s="71">
        <v>986.00795582749799</v>
      </c>
      <c r="I418">
        <v>0.14353363628399501</v>
      </c>
      <c r="K418" s="69">
        <f t="shared" si="26"/>
        <v>4541.8973097364906</v>
      </c>
      <c r="L418" s="45">
        <v>9.0719570993099602E-2</v>
      </c>
      <c r="N418" s="64">
        <f t="shared" si="27"/>
        <v>3021.3431822826369</v>
      </c>
    </row>
    <row r="419" spans="1:14" x14ac:dyDescent="0.25">
      <c r="A419">
        <v>410</v>
      </c>
      <c r="B419">
        <v>5.5494001555795897E-2</v>
      </c>
      <c r="D419" s="69">
        <f t="shared" si="24"/>
        <v>1041.1964783370142</v>
      </c>
      <c r="E419">
        <v>8.31512020488967E-2</v>
      </c>
      <c r="G419" s="69">
        <f t="shared" si="25"/>
        <v>846.76393125095115</v>
      </c>
      <c r="H419" s="71">
        <v>4712.3030396852801</v>
      </c>
      <c r="I419">
        <v>0.12944293315467101</v>
      </c>
      <c r="K419" s="69">
        <f t="shared" si="26"/>
        <v>4019.2888174501304</v>
      </c>
      <c r="L419" s="45">
        <v>0.12293835624870801</v>
      </c>
      <c r="N419" s="64">
        <f t="shared" si="27"/>
        <v>4216.302059153054</v>
      </c>
    </row>
    <row r="420" spans="1:14" x14ac:dyDescent="0.25">
      <c r="A420">
        <v>411</v>
      </c>
      <c r="B420">
        <v>9.8096868191715106E-2</v>
      </c>
      <c r="D420" s="69">
        <f t="shared" si="24"/>
        <v>2104.1117837544994</v>
      </c>
      <c r="E420">
        <v>0.164304303923173</v>
      </c>
      <c r="G420" s="69">
        <f t="shared" si="25"/>
        <v>1941.2071482200372</v>
      </c>
      <c r="H420" s="71">
        <v>5440.7888992014896</v>
      </c>
      <c r="I420">
        <v>0.23503330258421401</v>
      </c>
      <c r="K420" s="69">
        <f t="shared" si="26"/>
        <v>7935.5180688274859</v>
      </c>
      <c r="L420" s="45">
        <v>0.31567826128009702</v>
      </c>
      <c r="N420" s="64">
        <f t="shared" si="27"/>
        <v>11364.810564895917</v>
      </c>
    </row>
    <row r="421" spans="1:14" x14ac:dyDescent="0.25">
      <c r="A421">
        <v>412</v>
      </c>
      <c r="B421">
        <v>7.3331727865035709E-2</v>
      </c>
      <c r="D421" s="69">
        <f t="shared" si="24"/>
        <v>1486.2367726902035</v>
      </c>
      <c r="E421">
        <v>5.6009236237521798E-2</v>
      </c>
      <c r="G421" s="69">
        <f t="shared" si="25"/>
        <v>480.72320463170144</v>
      </c>
      <c r="H421" s="71">
        <v>3400.9361023964002</v>
      </c>
      <c r="I421">
        <v>0.140775450257831</v>
      </c>
      <c r="K421" s="69">
        <f t="shared" si="26"/>
        <v>4439.5992606363625</v>
      </c>
      <c r="L421" s="45">
        <v>0.122613212334013</v>
      </c>
      <c r="N421" s="64">
        <f t="shared" si="27"/>
        <v>4204.242833330517</v>
      </c>
    </row>
    <row r="422" spans="1:14" x14ac:dyDescent="0.25">
      <c r="A422">
        <v>413</v>
      </c>
      <c r="B422">
        <v>6.9793241054983801E-2</v>
      </c>
      <c r="D422" s="69">
        <f t="shared" si="24"/>
        <v>1397.9537043097532</v>
      </c>
      <c r="E422">
        <v>0.26737723267632801</v>
      </c>
      <c r="G422" s="69">
        <f t="shared" si="25"/>
        <v>3331.2645227587404</v>
      </c>
      <c r="H422" s="71">
        <v>3693.93352526633</v>
      </c>
      <c r="I422">
        <v>0.115033964261036</v>
      </c>
      <c r="K422" s="69">
        <f t="shared" si="26"/>
        <v>3484.8762022817277</v>
      </c>
      <c r="L422" s="45">
        <v>0.14149722657074099</v>
      </c>
      <c r="N422" s="64">
        <f t="shared" si="27"/>
        <v>4904.6298983331426</v>
      </c>
    </row>
    <row r="423" spans="1:14" x14ac:dyDescent="0.25">
      <c r="A423">
        <v>414</v>
      </c>
      <c r="B423">
        <v>1.8442961513327E-2</v>
      </c>
      <c r="D423" s="69">
        <f t="shared" si="24"/>
        <v>116.79582991744144</v>
      </c>
      <c r="E423">
        <v>7.6130129751525305E-2</v>
      </c>
      <c r="G423" s="69">
        <f t="shared" si="25"/>
        <v>752.07667008363183</v>
      </c>
      <c r="H423" s="71">
        <v>380.33208203968701</v>
      </c>
      <c r="I423">
        <v>0.10962192067887701</v>
      </c>
      <c r="K423" s="69">
        <f t="shared" si="26"/>
        <v>3284.1495308941176</v>
      </c>
      <c r="L423" s="45">
        <v>0.18523263492144698</v>
      </c>
      <c r="N423" s="64">
        <f t="shared" si="27"/>
        <v>6526.7275046707782</v>
      </c>
    </row>
    <row r="424" spans="1:14" x14ac:dyDescent="0.25">
      <c r="A424">
        <v>415</v>
      </c>
      <c r="B424">
        <v>0.11001536388890701</v>
      </c>
      <c r="D424" s="69">
        <f t="shared" si="24"/>
        <v>2401.4709169405469</v>
      </c>
      <c r="E424">
        <v>5.41852121133133E-2</v>
      </c>
      <c r="G424" s="69">
        <f t="shared" si="25"/>
        <v>456.12413467352962</v>
      </c>
      <c r="H424" s="71">
        <v>1400.25624313957</v>
      </c>
      <c r="I424">
        <v>0.14082601111187501</v>
      </c>
      <c r="K424" s="69">
        <f t="shared" si="26"/>
        <v>4441.4745064248909</v>
      </c>
      <c r="L424" s="45">
        <v>6.3701196982212896E-2</v>
      </c>
      <c r="N424" s="64">
        <f t="shared" si="27"/>
        <v>2019.2617690085603</v>
      </c>
    </row>
    <row r="425" spans="1:14" x14ac:dyDescent="0.25">
      <c r="A425">
        <v>416</v>
      </c>
      <c r="B425">
        <v>6.9941496768449296E-2</v>
      </c>
      <c r="D425" s="69">
        <f t="shared" si="24"/>
        <v>1401.6525931264321</v>
      </c>
      <c r="E425">
        <v>0.18641787724592301</v>
      </c>
      <c r="G425" s="69">
        <f t="shared" si="25"/>
        <v>2239.4342001388477</v>
      </c>
      <c r="H425" s="71">
        <v>3254.8888829320999</v>
      </c>
      <c r="I425">
        <v>9.9596681421783795E-2</v>
      </c>
      <c r="K425" s="69">
        <f t="shared" si="26"/>
        <v>2912.3245676631414</v>
      </c>
      <c r="L425" s="45">
        <v>0.35758601627752001</v>
      </c>
      <c r="N425" s="64">
        <f t="shared" si="27"/>
        <v>12919.122543034944</v>
      </c>
    </row>
    <row r="426" spans="1:14" x14ac:dyDescent="0.25">
      <c r="A426">
        <v>417</v>
      </c>
      <c r="B426">
        <v>8.0875141829930705E-2</v>
      </c>
      <c r="D426" s="69">
        <f t="shared" si="24"/>
        <v>1674.4403090134322</v>
      </c>
      <c r="E426">
        <v>5.7687334621092101E-2</v>
      </c>
      <c r="G426" s="69">
        <f t="shared" si="25"/>
        <v>503.3542976015126</v>
      </c>
      <c r="H426" s="71">
        <v>1141.5739394572399</v>
      </c>
      <c r="I426">
        <v>0.12803983532385702</v>
      </c>
      <c r="K426" s="69">
        <f t="shared" si="26"/>
        <v>3967.2494809342702</v>
      </c>
      <c r="L426" s="45">
        <v>0.183405734776871</v>
      </c>
      <c r="N426" s="64">
        <f t="shared" si="27"/>
        <v>6458.9698121445863</v>
      </c>
    </row>
    <row r="427" spans="1:14" x14ac:dyDescent="0.25">
      <c r="A427">
        <v>418</v>
      </c>
      <c r="B427">
        <v>4.7369080396832602E-2</v>
      </c>
      <c r="D427" s="69">
        <f t="shared" si="24"/>
        <v>838.48469537236247</v>
      </c>
      <c r="E427">
        <v>7.273134090576E-2</v>
      </c>
      <c r="G427" s="69">
        <f t="shared" si="25"/>
        <v>706.24008081904935</v>
      </c>
      <c r="H427" s="71">
        <v>547.45245215072396</v>
      </c>
      <c r="I427">
        <v>0.22050711441020701</v>
      </c>
      <c r="K427" s="69">
        <f t="shared" si="26"/>
        <v>7396.7579210469885</v>
      </c>
      <c r="L427" s="45">
        <v>8.9176125429491201E-2</v>
      </c>
      <c r="N427" s="64">
        <f t="shared" si="27"/>
        <v>2964.0985046025844</v>
      </c>
    </row>
    <row r="428" spans="1:14" x14ac:dyDescent="0.25">
      <c r="A428">
        <v>419</v>
      </c>
      <c r="B428">
        <v>6.1314818066512504E-2</v>
      </c>
      <c r="D428" s="69">
        <f t="shared" si="24"/>
        <v>1186.4222682384641</v>
      </c>
      <c r="E428">
        <v>0.13298935905428899</v>
      </c>
      <c r="G428" s="69">
        <f t="shared" si="25"/>
        <v>1518.888984034442</v>
      </c>
      <c r="H428" s="71">
        <v>1736.84938277282</v>
      </c>
      <c r="I428">
        <v>0.32462410794222402</v>
      </c>
      <c r="K428" s="69">
        <f t="shared" si="26"/>
        <v>11258.341300652717</v>
      </c>
      <c r="L428" s="45">
        <v>0.105268513753648</v>
      </c>
      <c r="N428" s="64">
        <f t="shared" si="27"/>
        <v>3560.9472723459198</v>
      </c>
    </row>
    <row r="429" spans="1:14" x14ac:dyDescent="0.25">
      <c r="A429">
        <v>420</v>
      </c>
      <c r="B429">
        <v>0.10402509091758501</v>
      </c>
      <c r="D429" s="69">
        <f t="shared" si="24"/>
        <v>2252.0172926278915</v>
      </c>
      <c r="E429">
        <v>0.12620180028647501</v>
      </c>
      <c r="G429" s="69">
        <f t="shared" si="25"/>
        <v>1427.3509222518921</v>
      </c>
      <c r="H429" s="71">
        <v>1885.6287939584699</v>
      </c>
      <c r="I429">
        <v>0.12639589166270801</v>
      </c>
      <c r="K429" s="69">
        <f t="shared" si="26"/>
        <v>3906.2774406981198</v>
      </c>
      <c r="L429" s="45">
        <v>0.11695164489128401</v>
      </c>
      <c r="N429" s="64">
        <f t="shared" si="27"/>
        <v>3994.2615997422054</v>
      </c>
    </row>
    <row r="430" spans="1:14" x14ac:dyDescent="0.25">
      <c r="A430">
        <v>421</v>
      </c>
      <c r="B430">
        <v>7.5837879889899693E-2</v>
      </c>
      <c r="D430" s="69">
        <f t="shared" si="24"/>
        <v>1548.76372346316</v>
      </c>
      <c r="E430">
        <v>0.14587747271739701</v>
      </c>
      <c r="G430" s="69">
        <f t="shared" si="25"/>
        <v>1692.7000676818338</v>
      </c>
      <c r="H430" s="71">
        <v>1599.9207180338201</v>
      </c>
      <c r="I430">
        <v>0.199790193852528</v>
      </c>
      <c r="K430" s="69">
        <f t="shared" si="26"/>
        <v>6628.3904011229261</v>
      </c>
      <c r="L430" s="45">
        <v>0.129459866518432</v>
      </c>
      <c r="N430" s="64">
        <f t="shared" si="27"/>
        <v>4458.1776148446434</v>
      </c>
    </row>
    <row r="431" spans="1:14" x14ac:dyDescent="0.25">
      <c r="A431">
        <v>422</v>
      </c>
      <c r="B431">
        <v>6.0900773396548501E-2</v>
      </c>
      <c r="D431" s="69">
        <f t="shared" si="24"/>
        <v>1176.0921085195821</v>
      </c>
      <c r="E431">
        <v>0.17941627285786699</v>
      </c>
      <c r="G431" s="69">
        <f t="shared" si="25"/>
        <v>2145.0094861916177</v>
      </c>
      <c r="H431" s="71">
        <v>2520.1150355105501</v>
      </c>
      <c r="I431">
        <v>0.13972558780076802</v>
      </c>
      <c r="K431" s="69">
        <f t="shared" si="26"/>
        <v>4400.6610308860045</v>
      </c>
      <c r="L431" s="45">
        <v>0.147591816068321</v>
      </c>
      <c r="N431" s="64">
        <f t="shared" si="27"/>
        <v>5130.671437864703</v>
      </c>
    </row>
    <row r="432" spans="1:14" x14ac:dyDescent="0.25">
      <c r="A432">
        <v>423</v>
      </c>
      <c r="B432">
        <v>8.57283121442977E-2</v>
      </c>
      <c r="D432" s="69">
        <f t="shared" si="24"/>
        <v>1795.5239217905412</v>
      </c>
      <c r="E432">
        <v>0.149235425998336</v>
      </c>
      <c r="G432" s="69">
        <f t="shared" si="25"/>
        <v>1737.985942236774</v>
      </c>
      <c r="H432" s="71">
        <v>5782.0502086572797</v>
      </c>
      <c r="I432">
        <v>0.30394189955316103</v>
      </c>
      <c r="K432" s="69">
        <f t="shared" si="26"/>
        <v>10491.26121641855</v>
      </c>
      <c r="L432" s="45">
        <v>0.105175491811897</v>
      </c>
      <c r="N432" s="64">
        <f t="shared" si="27"/>
        <v>3557.4971920850662</v>
      </c>
    </row>
    <row r="433" spans="1:14" x14ac:dyDescent="0.25">
      <c r="A433">
        <v>424</v>
      </c>
      <c r="B433">
        <v>7.8059601071649998E-2</v>
      </c>
      <c r="D433" s="69">
        <f t="shared" si="24"/>
        <v>1604.1942997347951</v>
      </c>
      <c r="E433">
        <v>9.1937390957760004E-2</v>
      </c>
      <c r="G433" s="69">
        <f t="shared" si="25"/>
        <v>965.25582659725251</v>
      </c>
      <c r="H433" s="71">
        <v>259.17508253309398</v>
      </c>
      <c r="I433">
        <v>0.111726710382144</v>
      </c>
      <c r="K433" s="69">
        <f t="shared" si="26"/>
        <v>3362.2138377855927</v>
      </c>
      <c r="L433" s="45">
        <v>0.14243929406323499</v>
      </c>
      <c r="N433" s="64">
        <f t="shared" si="27"/>
        <v>4939.5701328527175</v>
      </c>
    </row>
    <row r="434" spans="1:14" x14ac:dyDescent="0.25">
      <c r="A434">
        <v>425</v>
      </c>
      <c r="B434">
        <v>5.6758069313917504E-2</v>
      </c>
      <c r="D434" s="69">
        <f t="shared" si="24"/>
        <v>1072.7341910142973</v>
      </c>
      <c r="E434">
        <v>0.2188825251206</v>
      </c>
      <c r="G434" s="69">
        <f t="shared" si="25"/>
        <v>2677.2574359379532</v>
      </c>
      <c r="H434" s="71">
        <v>711.31896497414004</v>
      </c>
      <c r="I434">
        <v>5.8597987933348403E-2</v>
      </c>
      <c r="K434" s="69">
        <f t="shared" si="26"/>
        <v>1391.7286688600627</v>
      </c>
      <c r="L434" s="45">
        <v>0.192969979939276</v>
      </c>
      <c r="N434" s="64">
        <f t="shared" si="27"/>
        <v>6813.6970176152317</v>
      </c>
    </row>
    <row r="435" spans="1:14" x14ac:dyDescent="0.25">
      <c r="A435">
        <v>426</v>
      </c>
      <c r="B435">
        <v>4.9368241353042901E-2</v>
      </c>
      <c r="D435" s="69">
        <f t="shared" si="24"/>
        <v>888.36253097691349</v>
      </c>
      <c r="E435">
        <v>9.0930233601013294E-2</v>
      </c>
      <c r="G435" s="69">
        <f t="shared" si="25"/>
        <v>951.67314753688061</v>
      </c>
      <c r="H435" s="71">
        <v>773.99825046879801</v>
      </c>
      <c r="I435">
        <v>0.107197197504957</v>
      </c>
      <c r="K435" s="69">
        <f t="shared" si="26"/>
        <v>3194.2192477489839</v>
      </c>
      <c r="L435" s="45">
        <v>7.2710989059973002E-2</v>
      </c>
      <c r="N435" s="64">
        <f t="shared" si="27"/>
        <v>2353.4249268266244</v>
      </c>
    </row>
    <row r="436" spans="1:14" x14ac:dyDescent="0.25">
      <c r="A436">
        <v>427</v>
      </c>
      <c r="B436">
        <v>4.3158948328863501E-2</v>
      </c>
      <c r="D436" s="69">
        <f t="shared" si="24"/>
        <v>733.44449112703694</v>
      </c>
      <c r="E436">
        <v>0.18733061025022699</v>
      </c>
      <c r="G436" s="69">
        <f t="shared" si="25"/>
        <v>2251.743457855353</v>
      </c>
      <c r="H436" s="71">
        <v>1624.4518934059299</v>
      </c>
      <c r="I436">
        <v>0.14792046705190501</v>
      </c>
      <c r="K436" s="69">
        <f t="shared" si="26"/>
        <v>4704.5999791839604</v>
      </c>
      <c r="L436" s="45">
        <v>0.325098254816513</v>
      </c>
      <c r="N436" s="64">
        <f t="shared" si="27"/>
        <v>11714.187638149875</v>
      </c>
    </row>
    <row r="437" spans="1:14" x14ac:dyDescent="0.25">
      <c r="A437">
        <v>428</v>
      </c>
      <c r="B437">
        <v>8.9207742860219999E-2</v>
      </c>
      <c r="D437" s="69">
        <f t="shared" si="24"/>
        <v>1882.3335769646699</v>
      </c>
      <c r="E437">
        <v>0.13723786137303501</v>
      </c>
      <c r="G437" s="69">
        <f t="shared" si="25"/>
        <v>1576.184939920792</v>
      </c>
      <c r="H437" s="71">
        <v>1204.5857391714001</v>
      </c>
      <c r="I437">
        <v>0.15854407437262799</v>
      </c>
      <c r="K437" s="69">
        <f t="shared" si="26"/>
        <v>5098.6177477487654</v>
      </c>
      <c r="L437" s="45">
        <v>0.127379321280885</v>
      </c>
      <c r="N437" s="64">
        <f t="shared" si="27"/>
        <v>4381.0125081960468</v>
      </c>
    </row>
    <row r="438" spans="1:14" x14ac:dyDescent="0.25">
      <c r="A438">
        <v>429</v>
      </c>
      <c r="B438">
        <v>3.3242507687297002E-2</v>
      </c>
      <c r="D438" s="69">
        <f t="shared" si="24"/>
        <v>486.0353995449629</v>
      </c>
      <c r="E438">
        <v>0.187787921670653</v>
      </c>
      <c r="G438" s="69">
        <f t="shared" si="25"/>
        <v>2257.9108300268217</v>
      </c>
      <c r="H438" s="71">
        <v>6064.6284355641001</v>
      </c>
      <c r="I438">
        <v>0.12832002086024202</v>
      </c>
      <c r="K438" s="69">
        <f t="shared" si="26"/>
        <v>3977.6412505561771</v>
      </c>
      <c r="L438" s="45">
        <v>0.11627843891308701</v>
      </c>
      <c r="N438" s="64">
        <f t="shared" si="27"/>
        <v>3969.2931394720063</v>
      </c>
    </row>
    <row r="439" spans="1:14" x14ac:dyDescent="0.25">
      <c r="A439">
        <v>430</v>
      </c>
      <c r="B439">
        <v>6.1452376352662805E-2</v>
      </c>
      <c r="D439" s="69">
        <f t="shared" si="24"/>
        <v>1189.8542628266609</v>
      </c>
      <c r="E439">
        <v>6.1614944257971697E-2</v>
      </c>
      <c r="G439" s="69">
        <f t="shared" si="25"/>
        <v>556.32264541210736</v>
      </c>
      <c r="H439" s="71">
        <v>5363.1641268565199</v>
      </c>
      <c r="I439">
        <v>0.10295969434051101</v>
      </c>
      <c r="K439" s="69">
        <f t="shared" si="26"/>
        <v>3037.0549728718061</v>
      </c>
      <c r="L439" s="45">
        <v>0.21760229824062599</v>
      </c>
      <c r="N439" s="64">
        <f t="shared" si="27"/>
        <v>7727.2822809507588</v>
      </c>
    </row>
    <row r="440" spans="1:14" x14ac:dyDescent="0.25">
      <c r="A440">
        <v>431</v>
      </c>
      <c r="B440">
        <v>5.22810428099061E-2</v>
      </c>
      <c r="D440" s="69">
        <f t="shared" si="24"/>
        <v>961.03513483244615</v>
      </c>
      <c r="E440">
        <v>7.6908119491257296E-2</v>
      </c>
      <c r="G440" s="69">
        <f t="shared" si="25"/>
        <v>762.5687594043867</v>
      </c>
      <c r="H440" s="71">
        <v>1384.9358839452</v>
      </c>
      <c r="I440">
        <v>9.3360908611510501E-2</v>
      </c>
      <c r="K440" s="69">
        <f t="shared" si="26"/>
        <v>2681.0466962391665</v>
      </c>
      <c r="L440" s="45">
        <v>0.161284460146459</v>
      </c>
      <c r="N440" s="64">
        <f t="shared" si="27"/>
        <v>5638.5163630904281</v>
      </c>
    </row>
    <row r="441" spans="1:14" x14ac:dyDescent="0.25">
      <c r="A441">
        <v>432</v>
      </c>
      <c r="B441">
        <v>8.3363684465661503E-2</v>
      </c>
      <c r="D441" s="69">
        <f t="shared" si="24"/>
        <v>1736.5279163640628</v>
      </c>
      <c r="E441">
        <v>0.15372176588966099</v>
      </c>
      <c r="G441" s="69">
        <f t="shared" si="25"/>
        <v>1798.4894122173203</v>
      </c>
      <c r="H441" s="71">
        <v>1722.21235525887</v>
      </c>
      <c r="I441">
        <v>0.126435481170528</v>
      </c>
      <c r="K441" s="69">
        <f t="shared" si="26"/>
        <v>3907.7457714692869</v>
      </c>
      <c r="L441" s="45">
        <v>0.10598082674602601</v>
      </c>
      <c r="N441" s="64">
        <f t="shared" si="27"/>
        <v>3587.3661682353622</v>
      </c>
    </row>
    <row r="442" spans="1:14" x14ac:dyDescent="0.25">
      <c r="A442">
        <v>433</v>
      </c>
      <c r="B442">
        <v>3.9355496863863602E-2</v>
      </c>
      <c r="D442" s="69">
        <f t="shared" si="24"/>
        <v>638.5507176608063</v>
      </c>
      <c r="E442">
        <v>0.123946066451987</v>
      </c>
      <c r="G442" s="69">
        <f t="shared" si="25"/>
        <v>1396.9297487240121</v>
      </c>
      <c r="H442" s="71">
        <v>6650.1383065628397</v>
      </c>
      <c r="I442">
        <v>0.142569408583331</v>
      </c>
      <c r="K442" s="69">
        <f t="shared" si="26"/>
        <v>4506.1351777662212</v>
      </c>
      <c r="L442" s="45">
        <v>0.173440882896853</v>
      </c>
      <c r="N442" s="64">
        <f t="shared" si="27"/>
        <v>6089.3845495017749</v>
      </c>
    </row>
    <row r="443" spans="1:14" x14ac:dyDescent="0.25">
      <c r="A443">
        <v>434</v>
      </c>
      <c r="B443">
        <v>4.8915768330630001E-2</v>
      </c>
      <c r="D443" s="69">
        <f t="shared" si="24"/>
        <v>877.07360751264832</v>
      </c>
      <c r="E443">
        <v>0.111412876833748</v>
      </c>
      <c r="G443" s="69">
        <f t="shared" si="25"/>
        <v>1227.9052253494228</v>
      </c>
      <c r="H443" s="71">
        <v>1577.78606986557</v>
      </c>
      <c r="I443">
        <v>5.1422283030336101E-2</v>
      </c>
      <c r="K443" s="69">
        <f t="shared" si="26"/>
        <v>1125.5897625161463</v>
      </c>
      <c r="L443" s="45">
        <v>0.13151897032500401</v>
      </c>
      <c r="N443" s="64">
        <f t="shared" si="27"/>
        <v>4534.5474826885147</v>
      </c>
    </row>
    <row r="444" spans="1:14" x14ac:dyDescent="0.25">
      <c r="A444">
        <v>435</v>
      </c>
      <c r="B444">
        <v>4.7496954797372405E-2</v>
      </c>
      <c r="D444" s="69">
        <f t="shared" si="24"/>
        <v>841.67508297389168</v>
      </c>
      <c r="E444">
        <v>0.15748622179383501</v>
      </c>
      <c r="G444" s="69">
        <f t="shared" si="25"/>
        <v>1849.2574436880727</v>
      </c>
      <c r="H444" s="71">
        <v>4200.4142793664496</v>
      </c>
      <c r="I444">
        <v>8.8856914460189798E-2</v>
      </c>
      <c r="K444" s="69">
        <f t="shared" si="26"/>
        <v>2513.9985673356646</v>
      </c>
      <c r="L444" s="45">
        <v>0.14554852519706199</v>
      </c>
      <c r="N444" s="64">
        <f t="shared" si="27"/>
        <v>5054.8880541874978</v>
      </c>
    </row>
    <row r="445" spans="1:14" x14ac:dyDescent="0.25">
      <c r="A445">
        <v>436</v>
      </c>
      <c r="B445">
        <v>5.54624172791316E-2</v>
      </c>
      <c r="D445" s="69">
        <f t="shared" si="24"/>
        <v>1040.4084700707181</v>
      </c>
      <c r="E445">
        <v>9.4925380478666693E-2</v>
      </c>
      <c r="G445" s="69">
        <f t="shared" si="25"/>
        <v>1005.5523129668958</v>
      </c>
      <c r="H445" s="71">
        <v>4177.7778668682904</v>
      </c>
      <c r="I445">
        <v>0.13255223781827999</v>
      </c>
      <c r="K445" s="69">
        <f t="shared" si="26"/>
        <v>4134.6094659226655</v>
      </c>
      <c r="L445" s="45">
        <v>0.22396494054105401</v>
      </c>
      <c r="N445" s="64">
        <f t="shared" si="27"/>
        <v>7963.2656005243671</v>
      </c>
    </row>
    <row r="446" spans="1:14" x14ac:dyDescent="0.25">
      <c r="A446">
        <v>437</v>
      </c>
      <c r="B446">
        <v>4.2248203081006602E-2</v>
      </c>
      <c r="D446" s="69">
        <f t="shared" si="24"/>
        <v>710.72195765162132</v>
      </c>
      <c r="E446">
        <v>0.16295145709879999</v>
      </c>
      <c r="G446" s="69">
        <f t="shared" si="25"/>
        <v>1922.9624478162621</v>
      </c>
      <c r="H446" s="71">
        <v>829.376260620876</v>
      </c>
      <c r="I446">
        <v>7.9501308310556504E-2</v>
      </c>
      <c r="K446" s="69">
        <f t="shared" si="26"/>
        <v>2167.0095505768249</v>
      </c>
      <c r="L446" s="45">
        <v>0.153127639253724</v>
      </c>
      <c r="N446" s="64">
        <f t="shared" si="27"/>
        <v>5335.9889569363104</v>
      </c>
    </row>
    <row r="447" spans="1:14" x14ac:dyDescent="0.25">
      <c r="A447">
        <v>438</v>
      </c>
      <c r="B447">
        <v>5.0386774121648499E-2</v>
      </c>
      <c r="D447" s="69">
        <f t="shared" si="24"/>
        <v>913.77429676422685</v>
      </c>
      <c r="E447">
        <v>9.7141037507866707E-2</v>
      </c>
      <c r="G447" s="69">
        <f t="shared" si="25"/>
        <v>1035.4330045329989</v>
      </c>
      <c r="H447" s="71">
        <v>642.74233583299599</v>
      </c>
      <c r="I447">
        <v>7.6518058319418797E-2</v>
      </c>
      <c r="K447" s="69">
        <f t="shared" si="26"/>
        <v>2056.3641295731559</v>
      </c>
      <c r="L447" s="45">
        <v>0.13319464153561</v>
      </c>
      <c r="N447" s="64">
        <f t="shared" si="27"/>
        <v>4596.6962624126445</v>
      </c>
    </row>
    <row r="448" spans="1:14" x14ac:dyDescent="0.25">
      <c r="A448">
        <v>439</v>
      </c>
      <c r="B448">
        <v>4.1476623443521494E-2</v>
      </c>
      <c r="D448" s="69">
        <f t="shared" si="24"/>
        <v>691.47152051460625</v>
      </c>
      <c r="E448">
        <v>0.14222885476241101</v>
      </c>
      <c r="G448" s="69">
        <f t="shared" si="25"/>
        <v>1643.4942446150535</v>
      </c>
      <c r="H448" s="71">
        <v>4271.2825812102101</v>
      </c>
      <c r="I448">
        <v>0.10754433015295201</v>
      </c>
      <c r="K448" s="69">
        <f t="shared" si="26"/>
        <v>3207.0940112101839</v>
      </c>
      <c r="L448" s="45">
        <v>0.12902947480604399</v>
      </c>
      <c r="N448" s="64">
        <f t="shared" si="27"/>
        <v>4442.2148653750619</v>
      </c>
    </row>
    <row r="449" spans="1:14" x14ac:dyDescent="0.25">
      <c r="A449">
        <v>440</v>
      </c>
      <c r="B449">
        <v>4.6905816304838095E-2</v>
      </c>
      <c r="D449" s="69">
        <f t="shared" si="24"/>
        <v>826.92654136269471</v>
      </c>
      <c r="E449">
        <v>0.17748397209906699</v>
      </c>
      <c r="G449" s="69">
        <f t="shared" si="25"/>
        <v>2118.9501808814016</v>
      </c>
      <c r="H449" s="71">
        <v>1698.1039469833199</v>
      </c>
      <c r="I449">
        <v>0.12221679644045101</v>
      </c>
      <c r="K449" s="69">
        <f t="shared" si="26"/>
        <v>3751.2794513728254</v>
      </c>
      <c r="L449" s="45">
        <v>7.5890075799242493E-2</v>
      </c>
      <c r="N449" s="64">
        <f t="shared" si="27"/>
        <v>2471.3337147990028</v>
      </c>
    </row>
    <row r="450" spans="1:14" x14ac:dyDescent="0.25">
      <c r="A450">
        <v>441</v>
      </c>
      <c r="B450">
        <v>8.6650218845075302E-2</v>
      </c>
      <c r="D450" s="69">
        <f t="shared" si="24"/>
        <v>1818.5249266477419</v>
      </c>
      <c r="E450">
        <v>0.16838580374407999</v>
      </c>
      <c r="G450" s="69">
        <f t="shared" si="25"/>
        <v>1996.2508827278384</v>
      </c>
      <c r="H450" s="71">
        <v>4595.2797149146199</v>
      </c>
      <c r="I450">
        <v>0.119564697497707</v>
      </c>
      <c r="K450" s="69">
        <f t="shared" si="26"/>
        <v>3652.9160540930061</v>
      </c>
      <c r="L450" s="45">
        <v>0.222011807762895</v>
      </c>
      <c r="N450" s="64">
        <f t="shared" si="27"/>
        <v>7890.8260801497918</v>
      </c>
    </row>
    <row r="451" spans="1:14" x14ac:dyDescent="0.25">
      <c r="A451">
        <v>442</v>
      </c>
      <c r="B451">
        <v>5.1542487736928898E-2</v>
      </c>
      <c r="D451" s="69">
        <f t="shared" si="24"/>
        <v>942.60864025709429</v>
      </c>
      <c r="E451">
        <v>0.122591119130069</v>
      </c>
      <c r="G451" s="69">
        <f t="shared" si="25"/>
        <v>1378.6567206871919</v>
      </c>
      <c r="H451" s="71">
        <v>993.73057718455402</v>
      </c>
      <c r="I451">
        <v>0.123855055850464</v>
      </c>
      <c r="K451" s="69">
        <f t="shared" si="26"/>
        <v>3812.0406690624563</v>
      </c>
      <c r="L451" s="45">
        <v>7.23875723675797E-2</v>
      </c>
      <c r="N451" s="64">
        <f t="shared" si="27"/>
        <v>2341.4297617563907</v>
      </c>
    </row>
    <row r="452" spans="1:14" x14ac:dyDescent="0.25">
      <c r="A452">
        <v>443</v>
      </c>
      <c r="B452">
        <v>9.2244125737504207E-2</v>
      </c>
      <c r="D452" s="69">
        <f t="shared" si="24"/>
        <v>1958.0894612096017</v>
      </c>
      <c r="E452">
        <v>8.8498810108160006E-2</v>
      </c>
      <c r="G452" s="69">
        <f t="shared" si="25"/>
        <v>918.88259624710849</v>
      </c>
      <c r="H452" s="71">
        <v>4773.4220330153003</v>
      </c>
      <c r="I452">
        <v>9.8197337293594297E-2</v>
      </c>
      <c r="K452" s="69">
        <f t="shared" si="26"/>
        <v>2860.4244517987345</v>
      </c>
      <c r="L452" s="45">
        <v>0.16439132470001799</v>
      </c>
      <c r="N452" s="64">
        <f t="shared" si="27"/>
        <v>5753.7465105977153</v>
      </c>
    </row>
    <row r="453" spans="1:14" x14ac:dyDescent="0.25">
      <c r="A453">
        <v>444</v>
      </c>
      <c r="B453">
        <v>4.0751440492963899E-2</v>
      </c>
      <c r="D453" s="69">
        <f t="shared" si="24"/>
        <v>673.37865216462546</v>
      </c>
      <c r="E453">
        <v>0.143875791999829</v>
      </c>
      <c r="G453" s="69">
        <f t="shared" si="25"/>
        <v>1665.7050935738321</v>
      </c>
      <c r="H453" s="71">
        <v>956.53367411310398</v>
      </c>
      <c r="I453">
        <v>0.11263037470613099</v>
      </c>
      <c r="K453" s="69">
        <f t="shared" si="26"/>
        <v>3395.729741538401</v>
      </c>
      <c r="L453" s="45">
        <v>0.19476237811290401</v>
      </c>
      <c r="N453" s="64">
        <f t="shared" si="27"/>
        <v>6880.1750704490287</v>
      </c>
    </row>
    <row r="454" spans="1:14" x14ac:dyDescent="0.25">
      <c r="A454">
        <v>445</v>
      </c>
      <c r="B454">
        <v>4.6796995867424702E-2</v>
      </c>
      <c r="D454" s="69">
        <f t="shared" si="24"/>
        <v>824.21153841565365</v>
      </c>
      <c r="E454">
        <v>0.24923677007260001</v>
      </c>
      <c r="G454" s="69">
        <f t="shared" si="25"/>
        <v>3086.6194532444642</v>
      </c>
      <c r="H454" s="71">
        <v>3929.67380502898</v>
      </c>
      <c r="I454">
        <v>0.176160971043477</v>
      </c>
      <c r="K454" s="69">
        <f t="shared" si="26"/>
        <v>5752.008832878998</v>
      </c>
      <c r="L454" s="45">
        <v>7.4578728116414694E-2</v>
      </c>
      <c r="N454" s="64">
        <f t="shared" si="27"/>
        <v>2422.6972891291134</v>
      </c>
    </row>
    <row r="455" spans="1:14" x14ac:dyDescent="0.25">
      <c r="A455">
        <v>446</v>
      </c>
      <c r="B455">
        <v>3.3134657081392398E-2</v>
      </c>
      <c r="D455" s="69">
        <f t="shared" si="24"/>
        <v>483.3445932972466</v>
      </c>
      <c r="E455">
        <v>9.7861141981066699E-2</v>
      </c>
      <c r="G455" s="69">
        <f t="shared" si="25"/>
        <v>1045.1444442438776</v>
      </c>
      <c r="H455" s="71">
        <v>6334.12262398437</v>
      </c>
      <c r="I455">
        <v>0.16066604581879401</v>
      </c>
      <c r="K455" s="69">
        <f t="shared" si="26"/>
        <v>5177.3193063564186</v>
      </c>
      <c r="L455" s="45">
        <v>0.13480230153992501</v>
      </c>
      <c r="N455" s="64">
        <f t="shared" si="27"/>
        <v>4656.3225822103886</v>
      </c>
    </row>
    <row r="456" spans="1:14" x14ac:dyDescent="0.25">
      <c r="A456">
        <v>447</v>
      </c>
      <c r="B456">
        <v>5.0886443182383202E-2</v>
      </c>
      <c r="D456" s="69">
        <f t="shared" si="24"/>
        <v>926.24073234090508</v>
      </c>
      <c r="E456">
        <v>0.21014603741916399</v>
      </c>
      <c r="G456" s="69">
        <f t="shared" si="25"/>
        <v>2559.4358187213556</v>
      </c>
      <c r="H456" s="71">
        <v>3902.7583140053198</v>
      </c>
      <c r="I456">
        <v>8.8782910968874001E-2</v>
      </c>
      <c r="K456" s="69">
        <f t="shared" si="26"/>
        <v>2511.2538602287509</v>
      </c>
      <c r="L456" s="45">
        <v>0.13764633384194599</v>
      </c>
      <c r="N456" s="64">
        <f t="shared" si="27"/>
        <v>4761.8045741118231</v>
      </c>
    </row>
    <row r="457" spans="1:14" x14ac:dyDescent="0.25">
      <c r="A457">
        <v>448</v>
      </c>
      <c r="B457">
        <v>3.01440827455637E-2</v>
      </c>
      <c r="D457" s="69">
        <f t="shared" si="24"/>
        <v>408.73160397175809</v>
      </c>
      <c r="E457">
        <v>0.131604116069027</v>
      </c>
      <c r="G457" s="69">
        <f t="shared" si="25"/>
        <v>1500.2073840208932</v>
      </c>
      <c r="H457" s="71">
        <v>4482.6732475294302</v>
      </c>
      <c r="I457">
        <v>0.109623754686713</v>
      </c>
      <c r="K457" s="69">
        <f t="shared" si="26"/>
        <v>3284.2175522030057</v>
      </c>
      <c r="L457" s="45">
        <v>7.8538380794490603E-2</v>
      </c>
      <c r="N457" s="64">
        <f t="shared" si="27"/>
        <v>2569.5563987898936</v>
      </c>
    </row>
    <row r="458" spans="1:14" x14ac:dyDescent="0.25">
      <c r="A458">
        <v>449</v>
      </c>
      <c r="B458">
        <v>7.3438127775484113E-2</v>
      </c>
      <c r="D458" s="69">
        <f t="shared" ref="D458:D521" si="28">($B458*$D$4*$D$5-$D$2)/$D$3</f>
        <v>1488.8913849790233</v>
      </c>
      <c r="E458">
        <v>6.0930548317710803E-2</v>
      </c>
      <c r="G458" s="69">
        <f t="shared" si="25"/>
        <v>547.09277647006581</v>
      </c>
      <c r="H458" s="71">
        <v>3976.1962895656302</v>
      </c>
      <c r="I458">
        <v>0.133820878096575</v>
      </c>
      <c r="K458" s="69">
        <f t="shared" si="26"/>
        <v>4181.661921503377</v>
      </c>
      <c r="L458" s="45">
        <v>0.17436078586879902</v>
      </c>
      <c r="N458" s="64">
        <f t="shared" si="27"/>
        <v>6123.5027266293573</v>
      </c>
    </row>
    <row r="459" spans="1:14" x14ac:dyDescent="0.25">
      <c r="A459">
        <v>450</v>
      </c>
      <c r="B459">
        <v>6.7234134475505303E-2</v>
      </c>
      <c r="D459" s="69">
        <f t="shared" si="28"/>
        <v>1334.1055699865829</v>
      </c>
      <c r="E459">
        <v>0.14081358217898701</v>
      </c>
      <c r="G459" s="69">
        <f t="shared" ref="G459:G522" si="29">($E459*$G$4*$G$5-$G$2)/$G$3</f>
        <v>1624.407660820754</v>
      </c>
      <c r="H459" s="71">
        <v>3942.55042960845</v>
      </c>
      <c r="I459">
        <v>5.3289514634283698E-2</v>
      </c>
      <c r="K459" s="69">
        <f t="shared" ref="K459:K522" si="30">($I459*$K$4*$K$5-$K$2)/$K$3</f>
        <v>1194.8433039705615</v>
      </c>
      <c r="L459" s="45">
        <v>8.244948494527711E-2</v>
      </c>
      <c r="N459" s="64">
        <f t="shared" ref="N459:N522" si="31">($L459*$N$4*$D$5-$D$2)/$D$3</f>
        <v>2714.6148976212085</v>
      </c>
    </row>
    <row r="460" spans="1:14" x14ac:dyDescent="0.25">
      <c r="A460">
        <v>451</v>
      </c>
      <c r="B460">
        <v>5.7075856547510906E-2</v>
      </c>
      <c r="D460" s="69">
        <f t="shared" si="28"/>
        <v>1080.6627869310782</v>
      </c>
      <c r="E460">
        <v>9.9924309109842693E-2</v>
      </c>
      <c r="G460" s="69">
        <f t="shared" si="29"/>
        <v>1072.9686335528784</v>
      </c>
      <c r="H460" s="71">
        <v>5091.1315857475802</v>
      </c>
      <c r="I460">
        <v>0.14414610240207501</v>
      </c>
      <c r="K460" s="69">
        <f t="shared" si="30"/>
        <v>4564.6129962149134</v>
      </c>
      <c r="L460" s="45">
        <v>0.15512430204845601</v>
      </c>
      <c r="N460" s="64">
        <f t="shared" si="31"/>
        <v>5410.0429571648438</v>
      </c>
    </row>
    <row r="461" spans="1:14" x14ac:dyDescent="0.25">
      <c r="A461">
        <v>452</v>
      </c>
      <c r="B461">
        <v>8.7871588507526105E-2</v>
      </c>
      <c r="D461" s="69">
        <f t="shared" si="28"/>
        <v>1848.9973481137899</v>
      </c>
      <c r="E461">
        <v>7.0418859537938694E-2</v>
      </c>
      <c r="G461" s="69">
        <f t="shared" si="29"/>
        <v>675.05360132624696</v>
      </c>
      <c r="H461" s="71">
        <v>8375.1911478498896</v>
      </c>
      <c r="I461">
        <v>6.6417691986024902E-2</v>
      </c>
      <c r="K461" s="69">
        <f t="shared" si="30"/>
        <v>1681.7527867190313</v>
      </c>
      <c r="L461" s="45">
        <v>0.29879906457264899</v>
      </c>
      <c r="N461" s="64">
        <f t="shared" si="31"/>
        <v>10738.779950147777</v>
      </c>
    </row>
    <row r="462" spans="1:14" x14ac:dyDescent="0.25">
      <c r="A462">
        <v>453</v>
      </c>
      <c r="B462">
        <v>3.0729700392658699E-2</v>
      </c>
      <c r="D462" s="69">
        <f t="shared" si="28"/>
        <v>423.34240388668763</v>
      </c>
      <c r="E462">
        <v>0.200923815208669</v>
      </c>
      <c r="G462" s="69">
        <f t="shared" si="29"/>
        <v>2435.0635111872034</v>
      </c>
      <c r="H462" s="71">
        <v>1824.41207117468</v>
      </c>
      <c r="I462">
        <v>0.105606727885416</v>
      </c>
      <c r="K462" s="69">
        <f t="shared" si="30"/>
        <v>3135.23050018494</v>
      </c>
      <c r="L462" s="45">
        <v>0.14183571884621302</v>
      </c>
      <c r="N462" s="64">
        <f t="shared" si="31"/>
        <v>4917.1841999965482</v>
      </c>
    </row>
    <row r="463" spans="1:14" x14ac:dyDescent="0.25">
      <c r="A463">
        <v>454</v>
      </c>
      <c r="B463">
        <v>2.8804083190709102E-2</v>
      </c>
      <c r="D463" s="69">
        <f t="shared" si="28"/>
        <v>375.29943969324654</v>
      </c>
      <c r="E463">
        <v>6.2266283595660998E-2</v>
      </c>
      <c r="G463" s="69">
        <f t="shared" si="29"/>
        <v>565.10670792623716</v>
      </c>
      <c r="H463" s="71">
        <v>4387.6342223088004</v>
      </c>
      <c r="I463">
        <v>0.12746091523026001</v>
      </c>
      <c r="K463" s="69">
        <f t="shared" si="30"/>
        <v>3945.7779791580833</v>
      </c>
      <c r="L463" s="45">
        <v>6.7816245933801103E-2</v>
      </c>
      <c r="N463" s="64">
        <f t="shared" si="31"/>
        <v>2171.8843534556463</v>
      </c>
    </row>
    <row r="464" spans="1:14" x14ac:dyDescent="0.25">
      <c r="A464">
        <v>455</v>
      </c>
      <c r="B464">
        <v>5.0450468905143701E-2</v>
      </c>
      <c r="D464" s="69">
        <f t="shared" si="28"/>
        <v>915.36344241564245</v>
      </c>
      <c r="E464">
        <v>0.25528319387550602</v>
      </c>
      <c r="G464" s="69">
        <f t="shared" si="29"/>
        <v>3168.1624548695008</v>
      </c>
      <c r="H464" s="71">
        <v>5294.56092848971</v>
      </c>
      <c r="I464">
        <v>0.162612698594335</v>
      </c>
      <c r="K464" s="69">
        <f t="shared" si="30"/>
        <v>5249.5184906478944</v>
      </c>
      <c r="L464" s="45">
        <v>8.0299658950767808E-2</v>
      </c>
      <c r="N464" s="64">
        <f t="shared" si="31"/>
        <v>2634.8802448251827</v>
      </c>
    </row>
    <row r="465" spans="1:14" x14ac:dyDescent="0.25">
      <c r="A465">
        <v>456</v>
      </c>
      <c r="B465">
        <v>0.11733085595370901</v>
      </c>
      <c r="D465" s="69">
        <f t="shared" si="28"/>
        <v>2583.9879421160863</v>
      </c>
      <c r="E465">
        <v>0.25567524862416202</v>
      </c>
      <c r="G465" s="69">
        <f t="shared" si="29"/>
        <v>3173.4497655259906</v>
      </c>
      <c r="H465" s="71">
        <v>919.49560106502202</v>
      </c>
      <c r="I465">
        <v>7.6328047513334399E-2</v>
      </c>
      <c r="K465" s="69">
        <f t="shared" si="30"/>
        <v>2049.3168403091286</v>
      </c>
      <c r="L465" s="45">
        <v>0.10463802585856501</v>
      </c>
      <c r="N465" s="64">
        <f t="shared" si="31"/>
        <v>3537.5631782215887</v>
      </c>
    </row>
    <row r="466" spans="1:14" x14ac:dyDescent="0.25">
      <c r="A466">
        <v>457</v>
      </c>
      <c r="B466">
        <v>3.6765658498244799E-2</v>
      </c>
      <c r="D466" s="69">
        <f t="shared" si="28"/>
        <v>573.93584418530372</v>
      </c>
      <c r="E466">
        <v>0.17286400258160001</v>
      </c>
      <c r="G466" s="69">
        <f t="shared" si="29"/>
        <v>2056.6445612043008</v>
      </c>
      <c r="H466" s="71">
        <v>6034.8956360372704</v>
      </c>
      <c r="I466">
        <v>0.20001966923787401</v>
      </c>
      <c r="K466" s="69">
        <f t="shared" si="30"/>
        <v>6636.9013876969693</v>
      </c>
      <c r="L466" s="45">
        <v>0.12803798642386999</v>
      </c>
      <c r="N466" s="64">
        <f t="shared" si="31"/>
        <v>4405.4416650761314</v>
      </c>
    </row>
    <row r="467" spans="1:14" x14ac:dyDescent="0.25">
      <c r="A467">
        <v>458</v>
      </c>
      <c r="B467">
        <v>3.4409646338594099E-2</v>
      </c>
      <c r="D467" s="69">
        <f t="shared" si="28"/>
        <v>515.15479065565535</v>
      </c>
      <c r="E467">
        <v>0.163924363430027</v>
      </c>
      <c r="G467" s="69">
        <f t="shared" si="29"/>
        <v>1936.0832122770873</v>
      </c>
      <c r="H467" s="71">
        <v>5189.5343914858804</v>
      </c>
      <c r="I467">
        <v>0.14276723773150499</v>
      </c>
      <c r="K467" s="69">
        <f t="shared" si="30"/>
        <v>4513.4724406344121</v>
      </c>
      <c r="L467" s="45">
        <v>7.49644942065779E-2</v>
      </c>
      <c r="N467" s="64">
        <f t="shared" si="31"/>
        <v>2437.0049239508162</v>
      </c>
    </row>
    <row r="468" spans="1:14" x14ac:dyDescent="0.25">
      <c r="A468">
        <v>459</v>
      </c>
      <c r="B468">
        <v>3.7580010214916103E-2</v>
      </c>
      <c r="D468" s="69">
        <f t="shared" si="28"/>
        <v>594.25341837673477</v>
      </c>
      <c r="E468">
        <v>6.16513387070355E-2</v>
      </c>
      <c r="G468" s="69">
        <f t="shared" si="29"/>
        <v>556.81346655132791</v>
      </c>
      <c r="H468" s="71">
        <v>4716.7890535083798</v>
      </c>
      <c r="I468">
        <v>0.12585548352963902</v>
      </c>
      <c r="K468" s="69">
        <f t="shared" si="30"/>
        <v>3886.2343046636424</v>
      </c>
      <c r="L468" s="45">
        <v>0.12450959984394799</v>
      </c>
      <c r="N468" s="64">
        <f t="shared" si="31"/>
        <v>4274.5777348795609</v>
      </c>
    </row>
    <row r="469" spans="1:14" x14ac:dyDescent="0.25">
      <c r="A469">
        <v>460</v>
      </c>
      <c r="B469">
        <v>2.9271795833404699E-2</v>
      </c>
      <c r="D469" s="69">
        <f t="shared" si="28"/>
        <v>386.96858230533684</v>
      </c>
      <c r="E469">
        <v>0.114760183101121</v>
      </c>
      <c r="G469" s="69">
        <f t="shared" si="29"/>
        <v>1273.0475126414101</v>
      </c>
      <c r="H469" s="71">
        <v>488.44827677355698</v>
      </c>
      <c r="I469">
        <v>0.103423359120211</v>
      </c>
      <c r="K469" s="69">
        <f t="shared" si="30"/>
        <v>3054.2517833660258</v>
      </c>
      <c r="L469" s="45">
        <v>0.114554369963229</v>
      </c>
      <c r="N469" s="64">
        <f t="shared" si="31"/>
        <v>3905.3493414788509</v>
      </c>
    </row>
    <row r="470" spans="1:14" x14ac:dyDescent="0.25">
      <c r="A470">
        <v>461</v>
      </c>
      <c r="B470">
        <v>4.7547134830827904E-2</v>
      </c>
      <c r="D470" s="69">
        <f t="shared" si="28"/>
        <v>842.92704392858604</v>
      </c>
      <c r="E470">
        <v>0.12232146588270899</v>
      </c>
      <c r="G470" s="69">
        <f t="shared" si="29"/>
        <v>1375.0201355081799</v>
      </c>
      <c r="H470" s="71">
        <v>969.12956944137295</v>
      </c>
      <c r="I470">
        <v>0.13765595895007302</v>
      </c>
      <c r="K470" s="69">
        <f t="shared" si="30"/>
        <v>4323.9008008728433</v>
      </c>
      <c r="L470" s="45">
        <v>6.475742333214031E-2</v>
      </c>
      <c r="N470" s="64">
        <f t="shared" si="31"/>
        <v>2058.4360284605204</v>
      </c>
    </row>
    <row r="471" spans="1:14" x14ac:dyDescent="0.25">
      <c r="A471">
        <v>462</v>
      </c>
      <c r="B471">
        <v>9.29140685160149E-2</v>
      </c>
      <c r="D471" s="69">
        <f t="shared" si="28"/>
        <v>1974.8041212609642</v>
      </c>
      <c r="E471">
        <v>5.7702694737681699E-2</v>
      </c>
      <c r="G471" s="69">
        <f t="shared" si="29"/>
        <v>503.56144649693482</v>
      </c>
      <c r="H471" s="71">
        <v>660.07323135560796</v>
      </c>
      <c r="I471">
        <v>0.104453194651009</v>
      </c>
      <c r="K471" s="69">
        <f t="shared" si="30"/>
        <v>3092.4472367166268</v>
      </c>
      <c r="L471" s="45">
        <v>0.15617806907774501</v>
      </c>
      <c r="N471" s="64">
        <f t="shared" si="31"/>
        <v>5449.126003152217</v>
      </c>
    </row>
    <row r="472" spans="1:14" x14ac:dyDescent="0.25">
      <c r="A472">
        <v>463</v>
      </c>
      <c r="B472">
        <v>4.1546103081762605E-2</v>
      </c>
      <c r="D472" s="69">
        <f t="shared" si="28"/>
        <v>693.20499473202165</v>
      </c>
      <c r="E472">
        <v>0.11160181430624801</v>
      </c>
      <c r="G472" s="69">
        <f t="shared" si="29"/>
        <v>1230.4532651708616</v>
      </c>
      <c r="H472" s="71">
        <v>3506.0483034963399</v>
      </c>
      <c r="I472">
        <v>0.10924991789971401</v>
      </c>
      <c r="K472" s="69">
        <f t="shared" si="30"/>
        <v>3270.3523619551092</v>
      </c>
      <c r="L472" s="45">
        <v>0.14553842601903902</v>
      </c>
      <c r="N472" s="64">
        <f t="shared" si="31"/>
        <v>5054.5134869177537</v>
      </c>
    </row>
    <row r="473" spans="1:14" x14ac:dyDescent="0.25">
      <c r="A473">
        <v>464</v>
      </c>
      <c r="B473">
        <v>6.1499333669945998E-2</v>
      </c>
      <c r="D473" s="69">
        <f t="shared" si="28"/>
        <v>1191.0258189960659</v>
      </c>
      <c r="E473">
        <v>0.137999119335392</v>
      </c>
      <c r="G473" s="69">
        <f t="shared" si="29"/>
        <v>1586.451381917748</v>
      </c>
      <c r="H473" s="71">
        <v>636.73225221674898</v>
      </c>
      <c r="I473">
        <v>0.14281525909425302</v>
      </c>
      <c r="K473" s="69">
        <f t="shared" si="30"/>
        <v>4515.2534995179149</v>
      </c>
      <c r="L473" s="45">
        <v>0.181770879339054</v>
      </c>
      <c r="N473" s="64">
        <f t="shared" si="31"/>
        <v>6398.3348439941592</v>
      </c>
    </row>
    <row r="474" spans="1:14" x14ac:dyDescent="0.25">
      <c r="A474">
        <v>465</v>
      </c>
      <c r="B474">
        <v>5.5088458881252703E-2</v>
      </c>
      <c r="D474" s="69">
        <f t="shared" si="28"/>
        <v>1031.0784381718845</v>
      </c>
      <c r="E474">
        <v>0.121947686837461</v>
      </c>
      <c r="G474" s="69">
        <f t="shared" si="29"/>
        <v>1369.9792937994971</v>
      </c>
      <c r="H474" s="71">
        <v>5532.2311605249097</v>
      </c>
      <c r="I474">
        <v>0.295884450068713</v>
      </c>
      <c r="K474" s="69">
        <f t="shared" si="30"/>
        <v>10192.419385170424</v>
      </c>
      <c r="L474" s="45">
        <v>0.12265308065601199</v>
      </c>
      <c r="N474" s="64">
        <f t="shared" si="31"/>
        <v>4205.7215050091872</v>
      </c>
    </row>
    <row r="475" spans="1:14" x14ac:dyDescent="0.25">
      <c r="A475">
        <v>466</v>
      </c>
      <c r="B475">
        <v>5.1507739876458104E-2</v>
      </c>
      <c r="D475" s="69">
        <f t="shared" si="28"/>
        <v>941.74170252164663</v>
      </c>
      <c r="E475">
        <v>7.9274822649056706E-2</v>
      </c>
      <c r="G475" s="69">
        <f t="shared" si="29"/>
        <v>794.48648229864762</v>
      </c>
      <c r="H475" s="71">
        <v>2137.2084691741902</v>
      </c>
      <c r="I475">
        <v>0.135494908923742</v>
      </c>
      <c r="K475" s="69">
        <f t="shared" si="30"/>
        <v>4243.7498612319459</v>
      </c>
      <c r="L475" s="45">
        <v>0.106314325475519</v>
      </c>
      <c r="N475" s="64">
        <f t="shared" si="31"/>
        <v>3599.7352648375777</v>
      </c>
    </row>
    <row r="476" spans="1:14" x14ac:dyDescent="0.25">
      <c r="A476">
        <v>467</v>
      </c>
      <c r="B476">
        <v>7.0752407213207802E-2</v>
      </c>
      <c r="D476" s="69">
        <f t="shared" si="28"/>
        <v>1421.8843097013444</v>
      </c>
      <c r="E476">
        <v>0.21676235439659999</v>
      </c>
      <c r="G476" s="69">
        <f t="shared" si="29"/>
        <v>2648.6644873739774</v>
      </c>
      <c r="H476" s="71">
        <v>4967.62811496227</v>
      </c>
      <c r="I476">
        <v>0.13727412974238901</v>
      </c>
      <c r="K476" s="69">
        <f t="shared" si="30"/>
        <v>4309.7391806394744</v>
      </c>
      <c r="L476" s="45">
        <v>0.18193255961904001</v>
      </c>
      <c r="N476" s="64">
        <f t="shared" si="31"/>
        <v>6404.3313855847682</v>
      </c>
    </row>
    <row r="477" spans="1:14" x14ac:dyDescent="0.25">
      <c r="A477">
        <v>468</v>
      </c>
      <c r="B477">
        <v>6.4607392917746004E-2</v>
      </c>
      <c r="D477" s="69">
        <f t="shared" si="28"/>
        <v>1268.5699845768313</v>
      </c>
      <c r="E477">
        <v>7.69550115087487E-2</v>
      </c>
      <c r="G477" s="69">
        <f t="shared" si="29"/>
        <v>763.20115236643232</v>
      </c>
      <c r="H477" s="71">
        <v>7902.8474168081602</v>
      </c>
      <c r="I477">
        <v>0.18540610343361602</v>
      </c>
      <c r="K477" s="69">
        <f t="shared" si="30"/>
        <v>6094.9005008855011</v>
      </c>
      <c r="L477" s="45">
        <v>0.14817389991440699</v>
      </c>
      <c r="N477" s="64">
        <f t="shared" si="31"/>
        <v>5152.2602796985911</v>
      </c>
    </row>
    <row r="478" spans="1:14" x14ac:dyDescent="0.25">
      <c r="A478">
        <v>469</v>
      </c>
      <c r="B478">
        <v>6.7139973186569807E-2</v>
      </c>
      <c r="D478" s="69">
        <f t="shared" si="28"/>
        <v>1331.7563037730506</v>
      </c>
      <c r="E478">
        <v>9.3073697536499994E-2</v>
      </c>
      <c r="G478" s="69">
        <f t="shared" si="29"/>
        <v>980.58023193453664</v>
      </c>
      <c r="H478" s="71">
        <v>2120.3442152421198</v>
      </c>
      <c r="I478">
        <v>0.125156188153319</v>
      </c>
      <c r="K478" s="69">
        <f t="shared" si="30"/>
        <v>3860.2982176616483</v>
      </c>
      <c r="L478" s="45">
        <v>0.29368131441456302</v>
      </c>
      <c r="N478" s="64">
        <f t="shared" si="31"/>
        <v>10548.968294230512</v>
      </c>
    </row>
    <row r="479" spans="1:14" x14ac:dyDescent="0.25">
      <c r="A479">
        <v>470</v>
      </c>
      <c r="B479">
        <v>7.5111104320398692E-2</v>
      </c>
      <c r="D479" s="69">
        <f t="shared" si="28"/>
        <v>1530.6311202506142</v>
      </c>
      <c r="E479">
        <v>0.21007253521081401</v>
      </c>
      <c r="G479" s="69">
        <f t="shared" si="29"/>
        <v>2558.4445566315167</v>
      </c>
      <c r="H479" s="71">
        <v>1858.85642663833</v>
      </c>
      <c r="I479">
        <v>0.10681755103201</v>
      </c>
      <c r="K479" s="69">
        <f t="shared" si="30"/>
        <v>3180.1385827170338</v>
      </c>
      <c r="L479" s="45">
        <v>0.18663481008926999</v>
      </c>
      <c r="N479" s="64">
        <f t="shared" si="31"/>
        <v>6578.7326206434773</v>
      </c>
    </row>
    <row r="480" spans="1:14" x14ac:dyDescent="0.25">
      <c r="A480">
        <v>471</v>
      </c>
      <c r="B480">
        <v>7.2143042301208493E-2</v>
      </c>
      <c r="D480" s="69">
        <f t="shared" si="28"/>
        <v>1456.579799371523</v>
      </c>
      <c r="E480">
        <v>7.6048780055333304E-2</v>
      </c>
      <c r="G480" s="69">
        <f t="shared" si="29"/>
        <v>750.97957556544861</v>
      </c>
      <c r="H480" s="71">
        <v>2360.4870338870501</v>
      </c>
      <c r="I480">
        <v>0.14264684572249101</v>
      </c>
      <c r="K480" s="69">
        <f t="shared" si="30"/>
        <v>4509.0072350490937</v>
      </c>
      <c r="L480" s="45">
        <v>0.126533741056025</v>
      </c>
      <c r="N480" s="64">
        <f t="shared" si="31"/>
        <v>4349.650879016478</v>
      </c>
    </row>
    <row r="481" spans="1:14" x14ac:dyDescent="0.25">
      <c r="A481">
        <v>472</v>
      </c>
      <c r="B481">
        <v>5.46414397934488E-2</v>
      </c>
      <c r="D481" s="69">
        <f t="shared" si="28"/>
        <v>1019.9255870198464</v>
      </c>
      <c r="E481">
        <v>0.12269525831957299</v>
      </c>
      <c r="G481" s="69">
        <f t="shared" si="29"/>
        <v>1380.0611578182568</v>
      </c>
      <c r="H481" s="71">
        <v>4412.1928063391397</v>
      </c>
      <c r="I481">
        <v>7.7141805846738395E-2</v>
      </c>
      <c r="K481" s="69">
        <f t="shared" si="30"/>
        <v>2079.4982309610032</v>
      </c>
      <c r="L481" s="45">
        <v>6.8562697573136003E-2</v>
      </c>
      <c r="N481" s="64">
        <f t="shared" si="31"/>
        <v>2199.5694137551322</v>
      </c>
    </row>
    <row r="482" spans="1:14" x14ac:dyDescent="0.25">
      <c r="A482">
        <v>473</v>
      </c>
      <c r="B482">
        <v>2.8798579145039801E-2</v>
      </c>
      <c r="D482" s="69">
        <f t="shared" si="28"/>
        <v>375.16211714090258</v>
      </c>
      <c r="E482">
        <v>0.11118563857401501</v>
      </c>
      <c r="G482" s="69">
        <f t="shared" si="29"/>
        <v>1224.8406552189315</v>
      </c>
      <c r="H482" s="71">
        <v>5419.7914347846699</v>
      </c>
      <c r="I482">
        <v>0.18978292139177599</v>
      </c>
      <c r="K482" s="69">
        <f t="shared" si="30"/>
        <v>6257.2318063663206</v>
      </c>
      <c r="L482" s="45">
        <v>0.108706401858278</v>
      </c>
      <c r="N482" s="64">
        <f t="shared" si="31"/>
        <v>3688.4547148432966</v>
      </c>
    </row>
    <row r="483" spans="1:14" x14ac:dyDescent="0.25">
      <c r="A483">
        <v>474</v>
      </c>
      <c r="B483">
        <v>4.4745720987242103E-2</v>
      </c>
      <c r="D483" s="69">
        <f t="shared" si="28"/>
        <v>773.03349247810115</v>
      </c>
      <c r="E483">
        <v>0.107446053309925</v>
      </c>
      <c r="G483" s="69">
        <f t="shared" si="29"/>
        <v>1174.408033026604</v>
      </c>
      <c r="H483" s="71">
        <v>1385.34503430827</v>
      </c>
      <c r="I483">
        <v>0.226103617264823</v>
      </c>
      <c r="K483" s="69">
        <f t="shared" si="30"/>
        <v>7604.3259814967505</v>
      </c>
      <c r="L483" s="45">
        <v>0.115024402350707</v>
      </c>
      <c r="N483" s="64">
        <f t="shared" si="31"/>
        <v>3922.7823194566804</v>
      </c>
    </row>
    <row r="484" spans="1:14" x14ac:dyDescent="0.25">
      <c r="A484">
        <v>475</v>
      </c>
      <c r="B484">
        <v>7.7530379950832104E-2</v>
      </c>
      <c r="D484" s="69">
        <f t="shared" si="28"/>
        <v>1590.9905584449245</v>
      </c>
      <c r="E484">
        <v>0.11238086732967301</v>
      </c>
      <c r="G484" s="69">
        <f t="shared" si="29"/>
        <v>1240.9596940990823</v>
      </c>
      <c r="H484" s="71">
        <v>5252.51069364458</v>
      </c>
      <c r="I484">
        <v>9.6489909253860404E-2</v>
      </c>
      <c r="K484" s="69">
        <f t="shared" si="30"/>
        <v>2797.0978466362285</v>
      </c>
      <c r="L484" s="45">
        <v>6.0465228900238602E-2</v>
      </c>
      <c r="N484" s="64">
        <f t="shared" si="31"/>
        <v>1899.2433153596471</v>
      </c>
    </row>
    <row r="485" spans="1:14" x14ac:dyDescent="0.25">
      <c r="A485">
        <v>476</v>
      </c>
      <c r="B485">
        <v>6.0624354134142404E-2</v>
      </c>
      <c r="D485" s="69">
        <f t="shared" si="28"/>
        <v>1169.1956180267114</v>
      </c>
      <c r="E485">
        <v>8.17023982807593E-2</v>
      </c>
      <c r="G485" s="69">
        <f t="shared" si="29"/>
        <v>827.22514074096284</v>
      </c>
      <c r="H485" s="71">
        <v>3414.8586952323699</v>
      </c>
      <c r="I485">
        <v>8.63775886576717E-2</v>
      </c>
      <c r="K485" s="69">
        <f t="shared" si="30"/>
        <v>2422.0431334833866</v>
      </c>
      <c r="L485" s="45">
        <v>0.105078230327915</v>
      </c>
      <c r="N485" s="64">
        <f t="shared" si="31"/>
        <v>3553.8898719226254</v>
      </c>
    </row>
    <row r="486" spans="1:14" x14ac:dyDescent="0.25">
      <c r="A486">
        <v>477</v>
      </c>
      <c r="B486">
        <v>4.9405774885997802E-2</v>
      </c>
      <c r="D486" s="69">
        <f t="shared" si="28"/>
        <v>889.29896952657953</v>
      </c>
      <c r="E486">
        <v>0.13879983783882699</v>
      </c>
      <c r="G486" s="69">
        <f t="shared" si="29"/>
        <v>1597.2499948425343</v>
      </c>
      <c r="H486" s="71">
        <v>478.14935602719299</v>
      </c>
      <c r="I486">
        <v>6.8111056916008703E-2</v>
      </c>
      <c r="K486" s="69">
        <f t="shared" si="30"/>
        <v>1744.5578067969668</v>
      </c>
      <c r="L486" s="45">
        <v>0.1330830357636</v>
      </c>
      <c r="N486" s="64">
        <f t="shared" si="31"/>
        <v>4592.556928576334</v>
      </c>
    </row>
    <row r="487" spans="1:14" x14ac:dyDescent="0.25">
      <c r="A487">
        <v>478</v>
      </c>
      <c r="B487">
        <v>3.9067861475953702E-2</v>
      </c>
      <c r="D487" s="69">
        <f t="shared" si="28"/>
        <v>631.37439173884673</v>
      </c>
      <c r="E487">
        <v>0.23558128240904999</v>
      </c>
      <c r="G487" s="69">
        <f t="shared" si="29"/>
        <v>2902.4594457695725</v>
      </c>
      <c r="H487" s="71">
        <v>2060.8156454377099</v>
      </c>
      <c r="I487">
        <v>0.17420716151544999</v>
      </c>
      <c r="K487" s="69">
        <f t="shared" si="30"/>
        <v>5679.5442126052258</v>
      </c>
      <c r="L487" s="45">
        <v>0.118195588119686</v>
      </c>
      <c r="N487" s="64">
        <f t="shared" si="31"/>
        <v>4040.3980692369091</v>
      </c>
    </row>
    <row r="488" spans="1:14" x14ac:dyDescent="0.25">
      <c r="A488">
        <v>479</v>
      </c>
      <c r="B488">
        <v>4.49257491599966E-2</v>
      </c>
      <c r="D488" s="69">
        <f t="shared" si="28"/>
        <v>777.52508460175773</v>
      </c>
      <c r="E488">
        <v>0.16219388484737299</v>
      </c>
      <c r="G488" s="69">
        <f t="shared" si="29"/>
        <v>1912.7457118839407</v>
      </c>
      <c r="H488" s="71">
        <v>5203.1421830419404</v>
      </c>
      <c r="I488">
        <v>0.16884121143778799</v>
      </c>
      <c r="K488" s="69">
        <f t="shared" si="30"/>
        <v>5480.5270979848183</v>
      </c>
      <c r="L488" s="45">
        <v>0.116174168190723</v>
      </c>
      <c r="N488" s="64">
        <f t="shared" si="31"/>
        <v>3965.4258544611644</v>
      </c>
    </row>
    <row r="489" spans="1:14" x14ac:dyDescent="0.25">
      <c r="A489">
        <v>480</v>
      </c>
      <c r="B489">
        <v>8.00685475351922E-2</v>
      </c>
      <c r="D489" s="69">
        <f t="shared" si="28"/>
        <v>1654.3162777254263</v>
      </c>
      <c r="E489">
        <v>0.18567039994571199</v>
      </c>
      <c r="G489" s="69">
        <f t="shared" si="29"/>
        <v>2229.3536062716939</v>
      </c>
      <c r="H489" s="71">
        <v>4763.8637276087502</v>
      </c>
      <c r="I489">
        <v>5.9202314521607402E-2</v>
      </c>
      <c r="K489" s="69">
        <f t="shared" si="30"/>
        <v>1414.1424692389332</v>
      </c>
      <c r="L489" s="45">
        <v>0.28324744748258796</v>
      </c>
      <c r="N489" s="64">
        <f t="shared" si="31"/>
        <v>10161.987785451771</v>
      </c>
    </row>
    <row r="490" spans="1:14" x14ac:dyDescent="0.25">
      <c r="A490">
        <v>481</v>
      </c>
      <c r="B490">
        <v>7.6736674303854099E-2</v>
      </c>
      <c r="D490" s="69">
        <f t="shared" si="28"/>
        <v>1571.1880909870677</v>
      </c>
      <c r="E490">
        <v>0.32818092230368101</v>
      </c>
      <c r="G490" s="69">
        <f t="shared" si="29"/>
        <v>4151.2724354870115</v>
      </c>
      <c r="H490" s="71">
        <v>5037.2508147812396</v>
      </c>
      <c r="I490">
        <v>0.246339127387532</v>
      </c>
      <c r="K490" s="69">
        <f t="shared" si="30"/>
        <v>8354.838524328361</v>
      </c>
      <c r="L490" s="45">
        <v>0.15846452452057</v>
      </c>
      <c r="N490" s="64">
        <f t="shared" si="31"/>
        <v>5533.9280900805816</v>
      </c>
    </row>
    <row r="491" spans="1:14" x14ac:dyDescent="0.25">
      <c r="A491">
        <v>482</v>
      </c>
      <c r="B491">
        <v>5.9086057154794001E-2</v>
      </c>
      <c r="D491" s="69">
        <f t="shared" si="28"/>
        <v>1130.8160550362638</v>
      </c>
      <c r="E491">
        <v>0.15695645626796001</v>
      </c>
      <c r="G491" s="69">
        <f t="shared" si="29"/>
        <v>1842.1129443037341</v>
      </c>
      <c r="H491" s="71">
        <v>2843.0780829684099</v>
      </c>
      <c r="I491">
        <v>9.0878400918522603E-2</v>
      </c>
      <c r="K491" s="69">
        <f t="shared" si="30"/>
        <v>2588.9732496116712</v>
      </c>
      <c r="L491" s="45">
        <v>9.9454271332346814E-2</v>
      </c>
      <c r="N491" s="64">
        <f t="shared" si="31"/>
        <v>3345.3034937710904</v>
      </c>
    </row>
    <row r="492" spans="1:14" x14ac:dyDescent="0.25">
      <c r="A492">
        <v>483</v>
      </c>
      <c r="B492">
        <v>9.3751635388210103E-2</v>
      </c>
      <c r="D492" s="69">
        <f t="shared" si="28"/>
        <v>1995.7008992964675</v>
      </c>
      <c r="E492">
        <v>6.6396056935571393E-2</v>
      </c>
      <c r="G492" s="69">
        <f t="shared" si="29"/>
        <v>620.8014665380133</v>
      </c>
      <c r="H492" s="71">
        <v>5932.1930434600599</v>
      </c>
      <c r="I492">
        <v>0.12519067524609101</v>
      </c>
      <c r="K492" s="69">
        <f t="shared" si="30"/>
        <v>3861.57730553906</v>
      </c>
      <c r="L492" s="45">
        <v>0.11835470597230401</v>
      </c>
      <c r="N492" s="64">
        <f t="shared" si="31"/>
        <v>4046.2995732491172</v>
      </c>
    </row>
    <row r="493" spans="1:14" x14ac:dyDescent="0.25">
      <c r="A493">
        <v>484</v>
      </c>
      <c r="B493">
        <v>5.8390450243085396E-2</v>
      </c>
      <c r="D493" s="69">
        <f t="shared" si="28"/>
        <v>1113.4610906549258</v>
      </c>
      <c r="E493">
        <v>0.150523600870376</v>
      </c>
      <c r="G493" s="69">
        <f t="shared" si="29"/>
        <v>1755.358466741855</v>
      </c>
      <c r="H493" s="71">
        <v>2009.5198794103901</v>
      </c>
      <c r="I493">
        <v>0.1183044744056</v>
      </c>
      <c r="K493" s="69">
        <f t="shared" si="30"/>
        <v>3606.1757825773939</v>
      </c>
      <c r="L493" s="45">
        <v>5.9236248930694305E-2</v>
      </c>
      <c r="N493" s="64">
        <f t="shared" si="31"/>
        <v>1853.6618164778029</v>
      </c>
    </row>
    <row r="494" spans="1:14" x14ac:dyDescent="0.25">
      <c r="A494">
        <v>485</v>
      </c>
      <c r="B494">
        <v>5.0203679184604603E-2</v>
      </c>
      <c r="D494" s="69">
        <f t="shared" si="28"/>
        <v>909.20619075878926</v>
      </c>
      <c r="E494">
        <v>6.62004518678561E-2</v>
      </c>
      <c r="G494" s="69">
        <f t="shared" si="29"/>
        <v>618.16350650171751</v>
      </c>
      <c r="H494" s="71">
        <v>2425.19534002199</v>
      </c>
      <c r="I494">
        <v>0.12576984874924702</v>
      </c>
      <c r="K494" s="69">
        <f t="shared" si="30"/>
        <v>3883.058205993676</v>
      </c>
      <c r="L494" s="45">
        <v>0.14091051522924103</v>
      </c>
      <c r="N494" s="64">
        <f t="shared" si="31"/>
        <v>4882.8694278460107</v>
      </c>
    </row>
    <row r="495" spans="1:14" x14ac:dyDescent="0.25">
      <c r="A495">
        <v>486</v>
      </c>
      <c r="B495">
        <v>5.20567316150898E-2</v>
      </c>
      <c r="D495" s="69">
        <f t="shared" si="28"/>
        <v>955.4387085594376</v>
      </c>
      <c r="E495">
        <v>7.8943042584638703E-2</v>
      </c>
      <c r="G495" s="69">
        <f t="shared" si="29"/>
        <v>790.01204530681969</v>
      </c>
      <c r="H495" s="71">
        <v>2624.7212801324299</v>
      </c>
      <c r="I495">
        <v>5.5506538941772002E-2</v>
      </c>
      <c r="K495" s="69">
        <f t="shared" si="30"/>
        <v>1277.0702673850017</v>
      </c>
      <c r="L495" s="45">
        <v>8.4236799459772305E-2</v>
      </c>
      <c r="N495" s="64">
        <f t="shared" si="31"/>
        <v>2780.9044031972639</v>
      </c>
    </row>
    <row r="496" spans="1:14" x14ac:dyDescent="0.25">
      <c r="A496">
        <v>487</v>
      </c>
      <c r="B496">
        <v>6.77221865972783E-2</v>
      </c>
      <c r="D496" s="69">
        <f t="shared" si="28"/>
        <v>1346.2821700850516</v>
      </c>
      <c r="E496">
        <v>7.2220097267485295E-2</v>
      </c>
      <c r="G496" s="69">
        <f t="shared" si="29"/>
        <v>699.34537046040919</v>
      </c>
      <c r="H496" s="71">
        <v>2747.69778643377</v>
      </c>
      <c r="I496">
        <v>0.16240391257923201</v>
      </c>
      <c r="K496" s="69">
        <f t="shared" si="30"/>
        <v>5241.7748497832745</v>
      </c>
      <c r="L496" s="45">
        <v>0.110020807759672</v>
      </c>
      <c r="N496" s="64">
        <f t="shared" si="31"/>
        <v>3737.204566435179</v>
      </c>
    </row>
    <row r="497" spans="1:14" x14ac:dyDescent="0.25">
      <c r="A497">
        <v>488</v>
      </c>
      <c r="B497">
        <v>6.0788405469135498E-2</v>
      </c>
      <c r="D497" s="69">
        <f t="shared" si="28"/>
        <v>1173.2885978801214</v>
      </c>
      <c r="E497">
        <v>0.115845008642944</v>
      </c>
      <c r="G497" s="69">
        <f t="shared" si="29"/>
        <v>1287.6776367946723</v>
      </c>
      <c r="H497" s="71">
        <v>6868.0700517981304</v>
      </c>
      <c r="I497">
        <v>9.5095770804145108E-2</v>
      </c>
      <c r="K497" s="69">
        <f t="shared" si="30"/>
        <v>2745.3908035910949</v>
      </c>
      <c r="L497" s="45">
        <v>0.16140221836961002</v>
      </c>
      <c r="N497" s="64">
        <f t="shared" si="31"/>
        <v>5642.8838844902093</v>
      </c>
    </row>
    <row r="498" spans="1:14" x14ac:dyDescent="0.25">
      <c r="A498">
        <v>489</v>
      </c>
      <c r="B498">
        <v>5.3544508133992204E-2</v>
      </c>
      <c r="D498" s="69">
        <f t="shared" si="28"/>
        <v>992.55781715127171</v>
      </c>
      <c r="E498">
        <v>0.144879308641024</v>
      </c>
      <c r="G498" s="69">
        <f t="shared" si="29"/>
        <v>1679.2386733841633</v>
      </c>
      <c r="H498" s="71">
        <v>3637.5262997886798</v>
      </c>
      <c r="I498">
        <v>0.14261179973926999</v>
      </c>
      <c r="K498" s="69">
        <f t="shared" si="30"/>
        <v>4507.7074185471265</v>
      </c>
      <c r="L498" s="45">
        <v>0.12784090367619499</v>
      </c>
      <c r="N498" s="64">
        <f t="shared" si="31"/>
        <v>4398.1320853715015</v>
      </c>
    </row>
    <row r="499" spans="1:14" x14ac:dyDescent="0.25">
      <c r="A499">
        <v>490</v>
      </c>
      <c r="B499">
        <v>0.118176180731485</v>
      </c>
      <c r="D499" s="69">
        <f t="shared" si="28"/>
        <v>2605.0782751217334</v>
      </c>
      <c r="E499">
        <v>0.128001834241072</v>
      </c>
      <c r="G499" s="69">
        <f t="shared" si="29"/>
        <v>1451.6264570918875</v>
      </c>
      <c r="H499" s="71">
        <v>6153.6956894580499</v>
      </c>
      <c r="I499">
        <v>9.0715823364110201E-2</v>
      </c>
      <c r="K499" s="69">
        <f t="shared" si="30"/>
        <v>2582.9434291114967</v>
      </c>
      <c r="L499" s="45">
        <v>8.3006536225788602E-2</v>
      </c>
      <c r="N499" s="64">
        <f t="shared" si="31"/>
        <v>2735.2753094659838</v>
      </c>
    </row>
    <row r="500" spans="1:14" x14ac:dyDescent="0.25">
      <c r="A500">
        <v>491</v>
      </c>
      <c r="B500">
        <v>6.6651093644258502E-2</v>
      </c>
      <c r="D500" s="69">
        <f t="shared" si="28"/>
        <v>1319.5590600413327</v>
      </c>
      <c r="E500">
        <v>0.16516095933761299</v>
      </c>
      <c r="G500" s="69">
        <f t="shared" si="29"/>
        <v>1952.7601349323159</v>
      </c>
      <c r="H500" s="71">
        <v>5606.0202503130404</v>
      </c>
      <c r="I500">
        <v>0.15232567195096702</v>
      </c>
      <c r="K500" s="69">
        <f t="shared" si="30"/>
        <v>4867.9841247004615</v>
      </c>
      <c r="L500" s="45">
        <v>0.20622896899141099</v>
      </c>
      <c r="N500" s="64">
        <f t="shared" si="31"/>
        <v>7305.4581607023511</v>
      </c>
    </row>
    <row r="501" spans="1:14" x14ac:dyDescent="0.25">
      <c r="A501">
        <v>492</v>
      </c>
      <c r="B501">
        <v>5.7726711443829799E-2</v>
      </c>
      <c r="D501" s="69">
        <f t="shared" si="28"/>
        <v>1096.9012160681445</v>
      </c>
      <c r="E501">
        <v>0.110596892320623</v>
      </c>
      <c r="G501" s="69">
        <f t="shared" si="29"/>
        <v>1216.90073266934</v>
      </c>
      <c r="H501" s="71">
        <v>654.71541262634901</v>
      </c>
      <c r="I501">
        <v>0.11263817178329399</v>
      </c>
      <c r="K501" s="69">
        <f t="shared" si="30"/>
        <v>3396.0189264501118</v>
      </c>
      <c r="L501" s="45">
        <v>0.12537406402611301</v>
      </c>
      <c r="N501" s="64">
        <f t="shared" si="31"/>
        <v>4306.6397490125983</v>
      </c>
    </row>
    <row r="502" spans="1:14" x14ac:dyDescent="0.25">
      <c r="A502">
        <v>493</v>
      </c>
      <c r="B502">
        <v>9.0173824930156993E-2</v>
      </c>
      <c r="D502" s="69">
        <f t="shared" si="28"/>
        <v>1906.4367300975548</v>
      </c>
      <c r="E502">
        <v>0.206720486078427</v>
      </c>
      <c r="G502" s="69">
        <f t="shared" si="29"/>
        <v>2513.2383063322786</v>
      </c>
      <c r="H502" s="71">
        <v>1812.14412789572</v>
      </c>
      <c r="I502">
        <v>9.3521406194669393E-2</v>
      </c>
      <c r="K502" s="69">
        <f t="shared" si="30"/>
        <v>2686.999372921121</v>
      </c>
      <c r="L502" s="45">
        <v>0.17111780380187303</v>
      </c>
      <c r="N502" s="64">
        <f t="shared" si="31"/>
        <v>6003.2241320870562</v>
      </c>
    </row>
    <row r="503" spans="1:14" x14ac:dyDescent="0.25">
      <c r="A503">
        <v>494</v>
      </c>
      <c r="B503">
        <v>5.3753436967472E-2</v>
      </c>
      <c r="D503" s="69">
        <f t="shared" si="28"/>
        <v>997.77046297500272</v>
      </c>
      <c r="E503">
        <v>9.9506628607499994E-2</v>
      </c>
      <c r="G503" s="69">
        <f t="shared" si="29"/>
        <v>1067.3357300397461</v>
      </c>
      <c r="H503" s="71">
        <v>699.81526572596704</v>
      </c>
      <c r="I503">
        <v>6.1656359319949804E-2</v>
      </c>
      <c r="K503" s="69">
        <f t="shared" si="30"/>
        <v>1505.1602587909608</v>
      </c>
      <c r="L503" s="45">
        <v>0.24126268760628902</v>
      </c>
      <c r="N503" s="64">
        <f t="shared" si="31"/>
        <v>8604.8197820825844</v>
      </c>
    </row>
    <row r="504" spans="1:14" x14ac:dyDescent="0.25">
      <c r="A504">
        <v>495</v>
      </c>
      <c r="B504">
        <v>5.4407006960807303E-2</v>
      </c>
      <c r="D504" s="69">
        <f t="shared" si="28"/>
        <v>1014.0766321117994</v>
      </c>
      <c r="E504">
        <v>0.14147758651332301</v>
      </c>
      <c r="G504" s="69">
        <f t="shared" si="29"/>
        <v>1633.3625254281221</v>
      </c>
      <c r="H504" s="71">
        <v>2025.24585947946</v>
      </c>
      <c r="I504">
        <v>0.1532488958662</v>
      </c>
      <c r="K504" s="69">
        <f t="shared" si="30"/>
        <v>4902.2254719174443</v>
      </c>
      <c r="L504" s="45">
        <v>7.4077562125023699E-2</v>
      </c>
      <c r="N504" s="64">
        <f t="shared" si="31"/>
        <v>2404.1096004423093</v>
      </c>
    </row>
    <row r="505" spans="1:14" x14ac:dyDescent="0.25">
      <c r="A505">
        <v>496</v>
      </c>
      <c r="B505">
        <v>7.2704514488769106E-2</v>
      </c>
      <c r="D505" s="69">
        <f t="shared" si="28"/>
        <v>1470.5881849298139</v>
      </c>
      <c r="E505">
        <v>0.26469276137383602</v>
      </c>
      <c r="G505" s="69">
        <f t="shared" si="29"/>
        <v>3295.0613297777486</v>
      </c>
      <c r="H505" s="71">
        <v>4221.7828706775299</v>
      </c>
      <c r="I505">
        <v>0.13529133397853099</v>
      </c>
      <c r="K505" s="69">
        <f t="shared" si="30"/>
        <v>4236.1994931482841</v>
      </c>
      <c r="L505" s="45">
        <v>8.5473720617537205E-2</v>
      </c>
      <c r="N505" s="64">
        <f t="shared" si="31"/>
        <v>2826.7804319095103</v>
      </c>
    </row>
    <row r="506" spans="1:14" x14ac:dyDescent="0.25">
      <c r="A506">
        <v>497</v>
      </c>
      <c r="B506">
        <v>4.78056908759713E-2</v>
      </c>
      <c r="D506" s="69">
        <f t="shared" si="28"/>
        <v>849.37785814350138</v>
      </c>
      <c r="E506">
        <v>0.2195266155368</v>
      </c>
      <c r="G506" s="69">
        <f t="shared" si="29"/>
        <v>2685.9437383816598</v>
      </c>
      <c r="H506" s="71">
        <v>1315.9876583467701</v>
      </c>
      <c r="I506">
        <v>0.12229673602449399</v>
      </c>
      <c r="K506" s="69">
        <f t="shared" si="30"/>
        <v>3754.2443215505073</v>
      </c>
      <c r="L506" s="45">
        <v>0.132998764213725</v>
      </c>
      <c r="N506" s="64">
        <f t="shared" si="31"/>
        <v>4589.4313906085981</v>
      </c>
    </row>
    <row r="507" spans="1:14" x14ac:dyDescent="0.25">
      <c r="A507">
        <v>498</v>
      </c>
      <c r="B507">
        <v>7.0946329657414597E-2</v>
      </c>
      <c r="D507" s="69">
        <f t="shared" si="28"/>
        <v>1426.7225553474152</v>
      </c>
      <c r="E507">
        <v>0.16733665294712</v>
      </c>
      <c r="G507" s="69">
        <f t="shared" si="29"/>
        <v>1982.101873672221</v>
      </c>
      <c r="H507" s="71">
        <v>3758.9475615327901</v>
      </c>
      <c r="I507">
        <v>0.14260694078945399</v>
      </c>
      <c r="K507" s="69">
        <f t="shared" si="30"/>
        <v>4507.5272055077812</v>
      </c>
      <c r="L507" s="45">
        <v>0.26478131710056302</v>
      </c>
      <c r="N507" s="64">
        <f t="shared" si="31"/>
        <v>9477.0995674018341</v>
      </c>
    </row>
    <row r="508" spans="1:14" x14ac:dyDescent="0.25">
      <c r="A508">
        <v>499</v>
      </c>
      <c r="B508">
        <v>5.8455153429523204E-2</v>
      </c>
      <c r="D508" s="69">
        <f t="shared" si="28"/>
        <v>1115.0753953392036</v>
      </c>
      <c r="E508">
        <v>0.22389270718279999</v>
      </c>
      <c r="G508" s="69">
        <f t="shared" si="29"/>
        <v>2744.8255220260226</v>
      </c>
      <c r="H508" s="71">
        <v>5593.9005646959204</v>
      </c>
      <c r="I508">
        <v>8.7158745348801109E-2</v>
      </c>
      <c r="K508" s="69">
        <f t="shared" si="30"/>
        <v>2451.0153655177801</v>
      </c>
      <c r="L508" s="45">
        <v>0.160210825016601</v>
      </c>
      <c r="N508" s="64">
        <f t="shared" si="31"/>
        <v>5598.6964313715434</v>
      </c>
    </row>
    <row r="509" spans="1:14" x14ac:dyDescent="0.25">
      <c r="A509">
        <v>500</v>
      </c>
      <c r="B509">
        <v>6.3061201983958703E-2</v>
      </c>
      <c r="D509" s="69">
        <f t="shared" si="28"/>
        <v>1229.9934722809512</v>
      </c>
      <c r="E509">
        <v>9.8733015850266698E-2</v>
      </c>
      <c r="G509" s="69">
        <f t="shared" si="29"/>
        <v>1056.9026693783503</v>
      </c>
      <c r="H509" s="71">
        <v>2101.5904791584098</v>
      </c>
      <c r="I509">
        <v>0.109316959492465</v>
      </c>
      <c r="K509" s="69">
        <f t="shared" si="30"/>
        <v>3272.8388599947384</v>
      </c>
      <c r="L509" s="45">
        <v>0.160672845911807</v>
      </c>
      <c r="N509" s="64">
        <f t="shared" si="31"/>
        <v>5615.8322720199712</v>
      </c>
    </row>
    <row r="510" spans="1:14" x14ac:dyDescent="0.25">
      <c r="A510">
        <v>501</v>
      </c>
      <c r="B510">
        <v>6.3563560473520603E-2</v>
      </c>
      <c r="D510" s="69">
        <f t="shared" si="28"/>
        <v>1242.5270074518346</v>
      </c>
      <c r="E510">
        <v>0.10893218250643399</v>
      </c>
      <c r="G510" s="69">
        <f t="shared" si="29"/>
        <v>1194.4502000059852</v>
      </c>
      <c r="H510" s="71">
        <v>3708.4191980110299</v>
      </c>
      <c r="I510">
        <v>0.16868850766253801</v>
      </c>
      <c r="K510" s="69">
        <f t="shared" si="30"/>
        <v>5474.863484961581</v>
      </c>
      <c r="L510" s="45">
        <v>8.5826842483975693E-2</v>
      </c>
      <c r="N510" s="64">
        <f t="shared" si="31"/>
        <v>2839.8773288151519</v>
      </c>
    </row>
    <row r="511" spans="1:14" x14ac:dyDescent="0.25">
      <c r="A511">
        <v>502</v>
      </c>
      <c r="B511">
        <v>6.6367483517536893E-2</v>
      </c>
      <c r="D511" s="69">
        <f t="shared" si="28"/>
        <v>1312.4831619089371</v>
      </c>
      <c r="E511">
        <v>8.3083867970845299E-2</v>
      </c>
      <c r="G511" s="69">
        <f t="shared" si="29"/>
        <v>845.85585351526106</v>
      </c>
      <c r="H511" s="71">
        <v>4231.0556359663997</v>
      </c>
      <c r="I511">
        <v>9.8862898495803098E-2</v>
      </c>
      <c r="K511" s="69">
        <f t="shared" si="30"/>
        <v>2885.1093758382431</v>
      </c>
      <c r="L511" s="45">
        <v>7.2552686434479596E-2</v>
      </c>
      <c r="N511" s="64">
        <f t="shared" si="31"/>
        <v>2347.5536586808989</v>
      </c>
    </row>
    <row r="512" spans="1:14" x14ac:dyDescent="0.25">
      <c r="A512">
        <v>503</v>
      </c>
      <c r="B512">
        <v>5.2479947886905201E-2</v>
      </c>
      <c r="D512" s="69">
        <f t="shared" si="28"/>
        <v>965.99769410044928</v>
      </c>
      <c r="E512">
        <v>0.200155199175027</v>
      </c>
      <c r="G512" s="69">
        <f t="shared" si="29"/>
        <v>2424.6978371088871</v>
      </c>
      <c r="H512" s="71">
        <v>2344.1059602611499</v>
      </c>
      <c r="I512">
        <v>0.116601665182132</v>
      </c>
      <c r="K512" s="69">
        <f t="shared" si="30"/>
        <v>3543.0204841681925</v>
      </c>
      <c r="L512" s="45">
        <v>8.2477546333099602E-2</v>
      </c>
      <c r="N512" s="64">
        <f t="shared" si="31"/>
        <v>2715.6556632555976</v>
      </c>
    </row>
    <row r="513" spans="1:14" x14ac:dyDescent="0.25">
      <c r="A513">
        <v>504</v>
      </c>
      <c r="B513">
        <v>5.8763710698843397E-2</v>
      </c>
      <c r="D513" s="69">
        <f t="shared" si="28"/>
        <v>1122.7737093273461</v>
      </c>
      <c r="E513">
        <v>6.5481636227286699E-2</v>
      </c>
      <c r="G513" s="69">
        <f t="shared" si="29"/>
        <v>608.46944818597706</v>
      </c>
      <c r="H513" s="71">
        <v>8868.6886092708792</v>
      </c>
      <c r="I513">
        <v>5.3790645173409202E-2</v>
      </c>
      <c r="K513" s="69">
        <f t="shared" si="30"/>
        <v>1213.4296777723057</v>
      </c>
      <c r="L513" s="45">
        <v>0.20044101116032501</v>
      </c>
      <c r="N513" s="64">
        <f t="shared" si="31"/>
        <v>7090.7892483167134</v>
      </c>
    </row>
    <row r="514" spans="1:14" x14ac:dyDescent="0.25">
      <c r="A514">
        <v>505</v>
      </c>
      <c r="B514">
        <v>7.5406261711911796E-2</v>
      </c>
      <c r="D514" s="69">
        <f t="shared" si="28"/>
        <v>1537.9951155335484</v>
      </c>
      <c r="E514">
        <v>6.92071450928613E-2</v>
      </c>
      <c r="G514" s="69">
        <f t="shared" si="29"/>
        <v>658.71223390232615</v>
      </c>
      <c r="H514" s="71">
        <v>5560.7429448262001</v>
      </c>
      <c r="I514">
        <v>6.0230211589531103E-2</v>
      </c>
      <c r="K514" s="69">
        <f t="shared" si="30"/>
        <v>1452.2660271595626</v>
      </c>
      <c r="L514" s="45">
        <v>0.13695263972497501</v>
      </c>
      <c r="N514" s="64">
        <f t="shared" si="31"/>
        <v>4736.0762315833617</v>
      </c>
    </row>
    <row r="515" spans="1:14" x14ac:dyDescent="0.25">
      <c r="A515">
        <v>506</v>
      </c>
      <c r="B515">
        <v>7.738642713860619E-2</v>
      </c>
      <c r="D515" s="69">
        <f t="shared" si="28"/>
        <v>1587.3990243662338</v>
      </c>
      <c r="E515">
        <v>0.187599558799459</v>
      </c>
      <c r="G515" s="69">
        <f t="shared" si="29"/>
        <v>2255.3705393669966</v>
      </c>
      <c r="H515" s="71">
        <v>1337.48497773603</v>
      </c>
      <c r="I515">
        <v>0.217397014113653</v>
      </c>
      <c r="K515" s="69">
        <f t="shared" si="30"/>
        <v>7281.4077634342766</v>
      </c>
      <c r="L515" s="45">
        <v>0.30645417684200099</v>
      </c>
      <c r="N515" s="64">
        <f t="shared" si="31"/>
        <v>11022.699541998603</v>
      </c>
    </row>
    <row r="516" spans="1:14" x14ac:dyDescent="0.25">
      <c r="A516">
        <v>507</v>
      </c>
      <c r="B516">
        <v>8.5173971031189594E-2</v>
      </c>
      <c r="D516" s="69">
        <f t="shared" si="28"/>
        <v>1781.6934521514868</v>
      </c>
      <c r="E516">
        <v>0.119586395899861</v>
      </c>
      <c r="G516" s="69">
        <f t="shared" si="29"/>
        <v>1338.1345609394946</v>
      </c>
      <c r="H516" s="71">
        <v>2890.5744397764201</v>
      </c>
      <c r="I516">
        <v>0.109297767145824</v>
      </c>
      <c r="K516" s="69">
        <f t="shared" si="30"/>
        <v>3272.1270372241192</v>
      </c>
      <c r="L516" s="45">
        <v>0.170295975010853</v>
      </c>
      <c r="N516" s="64">
        <f t="shared" si="31"/>
        <v>5972.743417146814</v>
      </c>
    </row>
    <row r="517" spans="1:14" x14ac:dyDescent="0.25">
      <c r="A517">
        <v>508</v>
      </c>
      <c r="B517">
        <v>6.5809929033941408E-2</v>
      </c>
      <c r="D517" s="69">
        <f t="shared" si="28"/>
        <v>1298.5725206536813</v>
      </c>
      <c r="E517">
        <v>0.15134830664332499</v>
      </c>
      <c r="G517" s="69">
        <f t="shared" si="29"/>
        <v>1766.4805756736566</v>
      </c>
      <c r="H517" s="71">
        <v>5682.9303964009696</v>
      </c>
      <c r="I517">
        <v>7.6152049798082599E-2</v>
      </c>
      <c r="K517" s="69">
        <f t="shared" si="30"/>
        <v>2042.7892809837053</v>
      </c>
      <c r="L517" s="45">
        <v>9.6977966206507407E-2</v>
      </c>
      <c r="N517" s="64">
        <f t="shared" si="31"/>
        <v>3253.4600934539903</v>
      </c>
    </row>
    <row r="518" spans="1:14" x14ac:dyDescent="0.25">
      <c r="A518">
        <v>509</v>
      </c>
      <c r="B518">
        <v>5.7630197268096303E-2</v>
      </c>
      <c r="D518" s="69">
        <f t="shared" si="28"/>
        <v>1094.4932467769329</v>
      </c>
      <c r="E518">
        <v>5.7472769905573297E-2</v>
      </c>
      <c r="G518" s="69">
        <f t="shared" si="29"/>
        <v>500.46064483806975</v>
      </c>
      <c r="H518" s="71">
        <v>4392.0372822609197</v>
      </c>
      <c r="I518">
        <v>0.16642067609952099</v>
      </c>
      <c r="K518" s="69">
        <f t="shared" si="30"/>
        <v>5390.7521370018558</v>
      </c>
      <c r="L518" s="45">
        <v>0.105527332869555</v>
      </c>
      <c r="N518" s="64">
        <f t="shared" si="31"/>
        <v>3570.5465852189272</v>
      </c>
    </row>
    <row r="519" spans="1:14" x14ac:dyDescent="0.25">
      <c r="A519">
        <v>510</v>
      </c>
      <c r="B519">
        <v>5.1226389105272704E-2</v>
      </c>
      <c r="D519" s="69">
        <f t="shared" si="28"/>
        <v>934.7221739195071</v>
      </c>
      <c r="E519">
        <v>0.12610719161103201</v>
      </c>
      <c r="G519" s="69">
        <f t="shared" si="29"/>
        <v>1426.0750150996867</v>
      </c>
      <c r="H519" s="71">
        <v>2337.6373544396101</v>
      </c>
      <c r="I519">
        <v>0.13765933976043399</v>
      </c>
      <c r="K519" s="69">
        <f t="shared" si="30"/>
        <v>4324.0261913653721</v>
      </c>
      <c r="L519" s="45">
        <v>0.15365186574595899</v>
      </c>
      <c r="N519" s="64">
        <f t="shared" si="31"/>
        <v>5355.431933926815</v>
      </c>
    </row>
    <row r="520" spans="1:14" x14ac:dyDescent="0.25">
      <c r="A520">
        <v>511</v>
      </c>
      <c r="B520">
        <v>5.7677582714964599E-2</v>
      </c>
      <c r="D520" s="69">
        <f t="shared" si="28"/>
        <v>1095.6754845160217</v>
      </c>
      <c r="E520">
        <v>5.5924761854256599E-2</v>
      </c>
      <c r="G520" s="69">
        <f t="shared" si="29"/>
        <v>479.58397010292799</v>
      </c>
      <c r="H520" s="71">
        <v>595.05849634818298</v>
      </c>
      <c r="I520">
        <v>0.105490900379814</v>
      </c>
      <c r="K520" s="69">
        <f t="shared" si="30"/>
        <v>3130.9345869496397</v>
      </c>
      <c r="L520" s="45">
        <v>0.245907216006304</v>
      </c>
      <c r="N520" s="64">
        <f t="shared" si="31"/>
        <v>8777.08016981736</v>
      </c>
    </row>
    <row r="521" spans="1:14" x14ac:dyDescent="0.25">
      <c r="A521">
        <v>512</v>
      </c>
      <c r="B521">
        <v>5.3454745465963002E-2</v>
      </c>
      <c r="D521" s="69">
        <f t="shared" si="28"/>
        <v>990.31829382250817</v>
      </c>
      <c r="E521">
        <v>0.104825241234656</v>
      </c>
      <c r="G521" s="69">
        <f t="shared" si="29"/>
        <v>1139.0633581776683</v>
      </c>
      <c r="H521" s="71">
        <v>1863.55378244748</v>
      </c>
      <c r="I521">
        <v>8.2261059504030898E-2</v>
      </c>
      <c r="K521" s="69">
        <f t="shared" si="30"/>
        <v>2269.3656499900358</v>
      </c>
      <c r="L521" s="45">
        <v>6.9270536528110105E-2</v>
      </c>
      <c r="N521" s="64">
        <f t="shared" si="31"/>
        <v>2225.8223725780831</v>
      </c>
    </row>
    <row r="522" spans="1:14" x14ac:dyDescent="0.25">
      <c r="A522">
        <v>513</v>
      </c>
      <c r="B522">
        <v>5.8820235047076903E-2</v>
      </c>
      <c r="D522" s="69">
        <f t="shared" ref="D522:D585" si="32">($B522*$D$4*$D$5-$D$2)/$D$3</f>
        <v>1124.1839570315578</v>
      </c>
      <c r="E522">
        <v>0.13172936613080299</v>
      </c>
      <c r="G522" s="69">
        <f t="shared" si="29"/>
        <v>1501.8965256232448</v>
      </c>
      <c r="H522" s="71">
        <v>5207.9210082652098</v>
      </c>
      <c r="I522">
        <v>0.11887703437491701</v>
      </c>
      <c r="K522" s="69">
        <f t="shared" si="30"/>
        <v>3627.4113944245819</v>
      </c>
      <c r="L522" s="45">
        <v>8.85558098819135E-2</v>
      </c>
      <c r="N522" s="64">
        <f t="shared" si="31"/>
        <v>2941.0916915226385</v>
      </c>
    </row>
    <row r="523" spans="1:14" x14ac:dyDescent="0.25">
      <c r="A523">
        <v>514</v>
      </c>
      <c r="B523">
        <v>7.9341425585251008E-2</v>
      </c>
      <c r="D523" s="69">
        <f t="shared" si="32"/>
        <v>1636.1750325340552</v>
      </c>
      <c r="E523">
        <v>0.20346194423834499</v>
      </c>
      <c r="G523" s="69">
        <f t="shared" ref="G523:G586" si="33">($E523*$G$4*$G$5-$G$2)/$G$3</f>
        <v>2469.2931097628029</v>
      </c>
      <c r="H523" s="71">
        <v>8775.5847913019898</v>
      </c>
      <c r="I523">
        <v>0.20176152768051001</v>
      </c>
      <c r="K523" s="69">
        <f t="shared" ref="K523:K586" si="34">($I523*$K$4*$K$5-$K$2)/$K$3</f>
        <v>6701.5049781727239</v>
      </c>
      <c r="L523" s="45">
        <v>0.173381986455585</v>
      </c>
      <c r="N523" s="64">
        <f t="shared" ref="N523:N586" si="35">($L523*$N$4*$D$5-$D$2)/$D$3</f>
        <v>6087.2001460628835</v>
      </c>
    </row>
    <row r="524" spans="1:14" x14ac:dyDescent="0.25">
      <c r="A524">
        <v>515</v>
      </c>
      <c r="B524">
        <v>7.4609891025920111E-2</v>
      </c>
      <c r="D524" s="69">
        <f t="shared" si="32"/>
        <v>1518.126156992324</v>
      </c>
      <c r="E524">
        <v>7.3750020995581297E-2</v>
      </c>
      <c r="G524" s="69">
        <f t="shared" si="33"/>
        <v>719.97815723039309</v>
      </c>
      <c r="H524" s="71">
        <v>1022.99054885469</v>
      </c>
      <c r="I524">
        <v>9.2420302320740805E-2</v>
      </c>
      <c r="K524" s="69">
        <f t="shared" si="34"/>
        <v>2646.1606560648324</v>
      </c>
      <c r="L524" s="45">
        <v>0.17267637279666101</v>
      </c>
      <c r="N524" s="64">
        <f t="shared" si="35"/>
        <v>6061.0297209930714</v>
      </c>
    </row>
    <row r="525" spans="1:14" x14ac:dyDescent="0.25">
      <c r="A525">
        <v>516</v>
      </c>
      <c r="B525">
        <v>6.7223991253033105E-2</v>
      </c>
      <c r="D525" s="69">
        <f t="shared" si="32"/>
        <v>1333.8525028278843</v>
      </c>
      <c r="E525">
        <v>0.248118025015966</v>
      </c>
      <c r="G525" s="69">
        <f t="shared" si="33"/>
        <v>3071.5318852960736</v>
      </c>
      <c r="H525" s="71">
        <v>1808.4662291289901</v>
      </c>
      <c r="I525">
        <v>0.102204412216914</v>
      </c>
      <c r="K525" s="69">
        <f t="shared" si="34"/>
        <v>3009.0423997417656</v>
      </c>
      <c r="L525" s="45">
        <v>0.100847154704958</v>
      </c>
      <c r="N525" s="64">
        <f t="shared" si="35"/>
        <v>3396.9639874036743</v>
      </c>
    </row>
    <row r="526" spans="1:14" x14ac:dyDescent="0.25">
      <c r="A526">
        <v>517</v>
      </c>
      <c r="B526">
        <v>5.6867223438823306E-2</v>
      </c>
      <c r="D526" s="69">
        <f t="shared" si="32"/>
        <v>1075.457519258928</v>
      </c>
      <c r="E526">
        <v>0.16796638728806701</v>
      </c>
      <c r="G526" s="69">
        <f t="shared" si="33"/>
        <v>1990.5945678764388</v>
      </c>
      <c r="H526" s="71">
        <v>5413.8468765444504</v>
      </c>
      <c r="I526">
        <v>9.7404451131315101E-2</v>
      </c>
      <c r="K526" s="69">
        <f t="shared" si="34"/>
        <v>2831.017186737482</v>
      </c>
      <c r="L526" s="45">
        <v>7.7471972335039593E-2</v>
      </c>
      <c r="N526" s="64">
        <f t="shared" si="35"/>
        <v>2530.0044962311563</v>
      </c>
    </row>
    <row r="527" spans="1:14" x14ac:dyDescent="0.25">
      <c r="A527">
        <v>518</v>
      </c>
      <c r="B527">
        <v>3.4565287964561799E-2</v>
      </c>
      <c r="D527" s="69">
        <f t="shared" si="32"/>
        <v>519.03795344408741</v>
      </c>
      <c r="E527">
        <v>0.15025459722908699</v>
      </c>
      <c r="G527" s="69">
        <f t="shared" si="33"/>
        <v>1751.7306422502559</v>
      </c>
      <c r="H527" s="71">
        <v>887.01041933353895</v>
      </c>
      <c r="I527">
        <v>0.116417715729399</v>
      </c>
      <c r="K527" s="69">
        <f t="shared" si="34"/>
        <v>3536.1980037520357</v>
      </c>
      <c r="L527" s="45">
        <v>0.12535719067704201</v>
      </c>
      <c r="N527" s="64">
        <f t="shared" si="35"/>
        <v>4306.0139352801762</v>
      </c>
    </row>
    <row r="528" spans="1:14" x14ac:dyDescent="0.25">
      <c r="A528">
        <v>519</v>
      </c>
      <c r="B528">
        <v>6.7534566246663805E-2</v>
      </c>
      <c r="D528" s="69">
        <f t="shared" si="32"/>
        <v>1341.6011577958971</v>
      </c>
      <c r="E528">
        <v>6.6775667176722703E-2</v>
      </c>
      <c r="G528" s="69">
        <f t="shared" si="33"/>
        <v>625.92094865175557</v>
      </c>
      <c r="H528" s="71">
        <v>4029.9470707140699</v>
      </c>
      <c r="I528">
        <v>0.11979721195080001</v>
      </c>
      <c r="K528" s="69">
        <f t="shared" si="34"/>
        <v>3661.5397563064776</v>
      </c>
      <c r="L528" s="45">
        <v>0.119880503469237</v>
      </c>
      <c r="N528" s="64">
        <f t="shared" si="35"/>
        <v>4102.8897037832703</v>
      </c>
    </row>
    <row r="529" spans="1:14" x14ac:dyDescent="0.25">
      <c r="A529">
        <v>520</v>
      </c>
      <c r="B529">
        <v>7.38635450924926E-2</v>
      </c>
      <c r="D529" s="69">
        <f t="shared" si="32"/>
        <v>1499.5052852431131</v>
      </c>
      <c r="E529">
        <v>0.10073489464266901</v>
      </c>
      <c r="G529" s="69">
        <f t="shared" si="33"/>
        <v>1083.9003147540402</v>
      </c>
      <c r="H529" s="71">
        <v>1394.4818673145701</v>
      </c>
      <c r="I529">
        <v>0.19573355283066202</v>
      </c>
      <c r="K529" s="69">
        <f t="shared" si="34"/>
        <v>6477.9341017653451</v>
      </c>
      <c r="L529" s="45">
        <v>0.10358940244189099</v>
      </c>
      <c r="N529" s="64">
        <f t="shared" si="35"/>
        <v>3498.6709030998668</v>
      </c>
    </row>
    <row r="530" spans="1:14" x14ac:dyDescent="0.25">
      <c r="A530">
        <v>521</v>
      </c>
      <c r="B530">
        <v>6.448890038512739E-2</v>
      </c>
      <c r="D530" s="69">
        <f t="shared" si="32"/>
        <v>1265.6136688064785</v>
      </c>
      <c r="E530">
        <v>0.13785832530721701</v>
      </c>
      <c r="G530" s="69">
        <f t="shared" si="33"/>
        <v>1584.5526119931601</v>
      </c>
      <c r="H530" s="71">
        <v>3003.20435232112</v>
      </c>
      <c r="I530">
        <v>0.13125726594985901</v>
      </c>
      <c r="K530" s="69">
        <f t="shared" si="34"/>
        <v>4086.5804009783947</v>
      </c>
      <c r="L530" s="45">
        <v>8.2741023773275996E-2</v>
      </c>
      <c r="N530" s="64">
        <f t="shared" si="35"/>
        <v>2725.4277481897766</v>
      </c>
    </row>
    <row r="531" spans="1:14" x14ac:dyDescent="0.25">
      <c r="A531">
        <v>522</v>
      </c>
      <c r="B531">
        <v>7.4709037956112098E-2</v>
      </c>
      <c r="D531" s="69">
        <f t="shared" si="32"/>
        <v>1520.5998118871187</v>
      </c>
      <c r="E531">
        <v>0.16253738601694701</v>
      </c>
      <c r="G531" s="69">
        <f t="shared" si="33"/>
        <v>1917.3782215031495</v>
      </c>
      <c r="H531" s="71">
        <v>704.82933492132702</v>
      </c>
      <c r="I531">
        <v>0.15607787990807501</v>
      </c>
      <c r="K531" s="69">
        <f t="shared" si="34"/>
        <v>5007.1493406028667</v>
      </c>
      <c r="L531" s="45">
        <v>0.207053574245356</v>
      </c>
      <c r="N531" s="64">
        <f t="shared" si="35"/>
        <v>7336.041851561522</v>
      </c>
    </row>
    <row r="532" spans="1:14" x14ac:dyDescent="0.25">
      <c r="A532">
        <v>523</v>
      </c>
      <c r="B532">
        <v>6.1305703326132402E-2</v>
      </c>
      <c r="D532" s="69">
        <f t="shared" si="32"/>
        <v>1186.1948610750514</v>
      </c>
      <c r="E532">
        <v>4.1577102625655303E-2</v>
      </c>
      <c r="G532" s="69">
        <f t="shared" si="33"/>
        <v>286.08923041382195</v>
      </c>
      <c r="H532" s="71">
        <v>3237.14577626148</v>
      </c>
      <c r="I532">
        <v>0.107318708041184</v>
      </c>
      <c r="K532" s="69">
        <f t="shared" si="34"/>
        <v>3198.7259382634093</v>
      </c>
      <c r="L532" s="45">
        <v>5.8748508577577706E-2</v>
      </c>
      <c r="N532" s="64">
        <f t="shared" si="35"/>
        <v>1835.5720697682141</v>
      </c>
    </row>
    <row r="533" spans="1:14" x14ac:dyDescent="0.25">
      <c r="A533">
        <v>524</v>
      </c>
      <c r="B533">
        <v>4.6289517326369101E-2</v>
      </c>
      <c r="D533" s="69">
        <f t="shared" si="32"/>
        <v>811.55026111080304</v>
      </c>
      <c r="E533">
        <v>6.7234512639530702E-2</v>
      </c>
      <c r="G533" s="69">
        <f t="shared" si="33"/>
        <v>632.10900915479385</v>
      </c>
      <c r="H533" s="71">
        <v>2053.42060421717</v>
      </c>
      <c r="I533">
        <v>0.108665415413151</v>
      </c>
      <c r="K533" s="69">
        <f t="shared" si="34"/>
        <v>3248.6738154385321</v>
      </c>
      <c r="L533" s="45">
        <v>0.12907941135262499</v>
      </c>
      <c r="N533" s="64">
        <f t="shared" si="35"/>
        <v>4444.0669562948106</v>
      </c>
    </row>
    <row r="534" spans="1:14" x14ac:dyDescent="0.25">
      <c r="A534">
        <v>525</v>
      </c>
      <c r="B534">
        <v>7.6529500666502298E-2</v>
      </c>
      <c r="D534" s="69">
        <f t="shared" si="32"/>
        <v>1566.0192362266093</v>
      </c>
      <c r="E534">
        <v>0.15738667716826699</v>
      </c>
      <c r="G534" s="69">
        <f t="shared" si="33"/>
        <v>1847.914969553105</v>
      </c>
      <c r="H534" s="71">
        <v>1748.8582665507899</v>
      </c>
      <c r="I534">
        <v>0.11068595205015601</v>
      </c>
      <c r="K534" s="69">
        <f t="shared" si="34"/>
        <v>3323.6132698988995</v>
      </c>
      <c r="L534" s="45">
        <v>6.3765411913946995E-2</v>
      </c>
      <c r="N534" s="64">
        <f t="shared" si="35"/>
        <v>2021.6434293379152</v>
      </c>
    </row>
    <row r="535" spans="1:14" x14ac:dyDescent="0.25">
      <c r="A535">
        <v>526</v>
      </c>
      <c r="B535">
        <v>5.7277842727559702E-2</v>
      </c>
      <c r="D535" s="69">
        <f t="shared" si="32"/>
        <v>1085.7022178241077</v>
      </c>
      <c r="E535">
        <v>7.3946243870389297E-2</v>
      </c>
      <c r="G535" s="69">
        <f t="shared" si="33"/>
        <v>722.62444910818829</v>
      </c>
      <c r="H535" s="71">
        <v>5965.7493748787201</v>
      </c>
      <c r="I535">
        <v>9.6162260860714693E-2</v>
      </c>
      <c r="K535" s="69">
        <f t="shared" si="34"/>
        <v>2784.9457324961204</v>
      </c>
      <c r="L535" s="45">
        <v>0.183377958345009</v>
      </c>
      <c r="N535" s="64">
        <f t="shared" si="35"/>
        <v>6457.9396152095396</v>
      </c>
    </row>
    <row r="536" spans="1:14" x14ac:dyDescent="0.25">
      <c r="A536">
        <v>527</v>
      </c>
      <c r="B536">
        <v>2.6577253152183102E-2</v>
      </c>
      <c r="D536" s="69">
        <f t="shared" si="32"/>
        <v>319.7414005889695</v>
      </c>
      <c r="E536">
        <v>7.6375924728926001E-2</v>
      </c>
      <c r="G536" s="69">
        <f t="shared" si="33"/>
        <v>755.39149896346953</v>
      </c>
      <c r="H536" s="71">
        <v>5382.79469089747</v>
      </c>
      <c r="I536">
        <v>0.11799262977536701</v>
      </c>
      <c r="K536" s="69">
        <f t="shared" si="34"/>
        <v>3594.6098124098366</v>
      </c>
      <c r="L536" s="45">
        <v>5.7620451310594498E-2</v>
      </c>
      <c r="N536" s="64">
        <f t="shared" si="35"/>
        <v>1793.7336815699775</v>
      </c>
    </row>
    <row r="537" spans="1:14" x14ac:dyDescent="0.25">
      <c r="A537">
        <v>528</v>
      </c>
      <c r="B537">
        <v>3.7672501220390703E-2</v>
      </c>
      <c r="D537" s="69">
        <f t="shared" si="32"/>
        <v>596.5610120457842</v>
      </c>
      <c r="E537">
        <v>0.112491922988788</v>
      </c>
      <c r="G537" s="69">
        <f t="shared" si="33"/>
        <v>1242.4574078033932</v>
      </c>
      <c r="H537" s="71">
        <v>5001.1417393839101</v>
      </c>
      <c r="I537">
        <v>0.15770780377197599</v>
      </c>
      <c r="K537" s="69">
        <f t="shared" si="34"/>
        <v>5067.6014021669325</v>
      </c>
      <c r="L537" s="45">
        <v>0.12108808324650301</v>
      </c>
      <c r="N537" s="64">
        <f t="shared" si="35"/>
        <v>4147.6774933577417</v>
      </c>
    </row>
    <row r="538" spans="1:14" x14ac:dyDescent="0.25">
      <c r="A538">
        <v>529</v>
      </c>
      <c r="B538">
        <v>5.3632204816656703E-2</v>
      </c>
      <c r="D538" s="69">
        <f t="shared" si="32"/>
        <v>994.74579541656169</v>
      </c>
      <c r="E538">
        <v>0.11488875782890801</v>
      </c>
      <c r="G538" s="69">
        <f t="shared" si="33"/>
        <v>1274.7814912010731</v>
      </c>
      <c r="H538" s="71">
        <v>2593.1683004707502</v>
      </c>
      <c r="I538">
        <v>6.8338250872609391E-2</v>
      </c>
      <c r="K538" s="69">
        <f t="shared" si="34"/>
        <v>1752.9841777186969</v>
      </c>
      <c r="L538" s="45">
        <v>0.132558178053931</v>
      </c>
      <c r="N538" s="64">
        <f t="shared" si="35"/>
        <v>4573.0905404339173</v>
      </c>
    </row>
    <row r="539" spans="1:14" x14ac:dyDescent="0.25">
      <c r="A539">
        <v>530</v>
      </c>
      <c r="B539">
        <v>3.3024619804114801E-2</v>
      </c>
      <c r="D539" s="69">
        <f t="shared" si="32"/>
        <v>480.5992309444182</v>
      </c>
      <c r="E539">
        <v>0.156822672640337</v>
      </c>
      <c r="G539" s="69">
        <f t="shared" si="33"/>
        <v>1840.3087177195139</v>
      </c>
      <c r="H539" s="71">
        <v>5829.23030440412</v>
      </c>
      <c r="I539">
        <v>0.10859913357259801</v>
      </c>
      <c r="K539" s="69">
        <f t="shared" si="34"/>
        <v>3246.2154957621151</v>
      </c>
      <c r="L539" s="45">
        <v>0.16669404188391401</v>
      </c>
      <c r="N539" s="64">
        <f t="shared" si="35"/>
        <v>5839.1517273986692</v>
      </c>
    </row>
    <row r="540" spans="1:14" x14ac:dyDescent="0.25">
      <c r="A540">
        <v>531</v>
      </c>
      <c r="B540">
        <v>3.4567461512935702E-2</v>
      </c>
      <c r="D540" s="69">
        <f t="shared" si="32"/>
        <v>519.09218213844804</v>
      </c>
      <c r="E540">
        <v>8.9621569922613303E-2</v>
      </c>
      <c r="G540" s="69">
        <f t="shared" si="33"/>
        <v>934.02430783710474</v>
      </c>
      <c r="H540" s="71">
        <v>1443.6889733093799</v>
      </c>
      <c r="I540">
        <v>0.17626151445990901</v>
      </c>
      <c r="K540" s="69">
        <f t="shared" si="34"/>
        <v>5755.7378762623275</v>
      </c>
      <c r="L540" s="45">
        <v>0.17680628078305402</v>
      </c>
      <c r="N540" s="64">
        <f t="shared" si="35"/>
        <v>6214.2034104989261</v>
      </c>
    </row>
    <row r="541" spans="1:14" x14ac:dyDescent="0.25">
      <c r="A541">
        <v>532</v>
      </c>
      <c r="B541">
        <v>7.3781542187902907E-2</v>
      </c>
      <c r="D541" s="69">
        <f t="shared" si="32"/>
        <v>1497.459363236926</v>
      </c>
      <c r="E541">
        <v>0.13774822906711101</v>
      </c>
      <c r="G541" s="69">
        <f t="shared" si="33"/>
        <v>1583.0678371612075</v>
      </c>
      <c r="H541" s="71">
        <v>2627.6788100498302</v>
      </c>
      <c r="I541">
        <v>0.103362084725471</v>
      </c>
      <c r="K541" s="69">
        <f t="shared" si="34"/>
        <v>3051.9791842801656</v>
      </c>
      <c r="L541" s="45">
        <v>0.168016398056378</v>
      </c>
      <c r="N541" s="64">
        <f t="shared" si="35"/>
        <v>5888.1964456937249</v>
      </c>
    </row>
    <row r="542" spans="1:14" x14ac:dyDescent="0.25">
      <c r="A542">
        <v>533</v>
      </c>
      <c r="B542">
        <v>8.3493511947668908E-2</v>
      </c>
      <c r="D542" s="69">
        <f t="shared" si="32"/>
        <v>1739.7670321463124</v>
      </c>
      <c r="E542">
        <v>0.14542348064512001</v>
      </c>
      <c r="G542" s="69">
        <f t="shared" si="33"/>
        <v>1686.5774607501721</v>
      </c>
      <c r="H542" s="71">
        <v>1566.2090455907901</v>
      </c>
      <c r="I542">
        <v>9.2663344891346103E-2</v>
      </c>
      <c r="K542" s="69">
        <f t="shared" si="34"/>
        <v>2655.1748344361804</v>
      </c>
      <c r="L542" s="45">
        <v>0.121898709977686</v>
      </c>
      <c r="N542" s="64">
        <f t="shared" si="35"/>
        <v>4177.7427363695624</v>
      </c>
    </row>
    <row r="543" spans="1:14" x14ac:dyDescent="0.25">
      <c r="A543">
        <v>534</v>
      </c>
      <c r="B543">
        <v>6.6639731797499602E-2</v>
      </c>
      <c r="D543" s="69">
        <f t="shared" si="32"/>
        <v>1319.2755889566035</v>
      </c>
      <c r="E543">
        <v>7.052471673572E-2</v>
      </c>
      <c r="G543" s="69">
        <f t="shared" si="33"/>
        <v>676.48120778124837</v>
      </c>
      <c r="H543" s="71">
        <v>3712.82934678734</v>
      </c>
      <c r="I543">
        <v>0.161320984711226</v>
      </c>
      <c r="K543" s="69">
        <f t="shared" si="34"/>
        <v>5201.6102607518233</v>
      </c>
      <c r="L543" s="45">
        <v>4.7117953804495301E-2</v>
      </c>
      <c r="N543" s="64">
        <f t="shared" si="35"/>
        <v>1404.2077412014457</v>
      </c>
    </row>
    <row r="544" spans="1:14" x14ac:dyDescent="0.25">
      <c r="A544">
        <v>535</v>
      </c>
      <c r="B544">
        <v>4.4367384677384304E-2</v>
      </c>
      <c r="D544" s="69">
        <f t="shared" si="32"/>
        <v>763.59423436949339</v>
      </c>
      <c r="E544">
        <v>0.28527299634535602</v>
      </c>
      <c r="G544" s="69">
        <f t="shared" si="33"/>
        <v>3572.6095447936623</v>
      </c>
      <c r="H544" s="71">
        <v>7403.4766282038299</v>
      </c>
      <c r="I544">
        <v>7.678162443528061E-2</v>
      </c>
      <c r="K544" s="69">
        <f t="shared" si="34"/>
        <v>2066.139503389787</v>
      </c>
      <c r="L544" s="45">
        <v>0.10089299617592999</v>
      </c>
      <c r="N544" s="64">
        <f t="shared" si="35"/>
        <v>3398.6641965280155</v>
      </c>
    </row>
    <row r="545" spans="1:14" x14ac:dyDescent="0.25">
      <c r="A545">
        <v>536</v>
      </c>
      <c r="B545">
        <v>6.9246033831485712E-2</v>
      </c>
      <c r="D545" s="69">
        <f t="shared" si="32"/>
        <v>1384.3012208263826</v>
      </c>
      <c r="E545">
        <v>0.19834555340506799</v>
      </c>
      <c r="G545" s="69">
        <f t="shared" si="33"/>
        <v>2400.2926758481785</v>
      </c>
      <c r="H545" s="71">
        <v>3827.2110700141202</v>
      </c>
      <c r="I545">
        <v>0.121411310125268</v>
      </c>
      <c r="K545" s="69">
        <f t="shared" si="34"/>
        <v>3721.4048606677643</v>
      </c>
      <c r="L545" s="45">
        <v>9.9536288737494399E-2</v>
      </c>
      <c r="N545" s="64">
        <f t="shared" si="35"/>
        <v>3348.3454280203628</v>
      </c>
    </row>
    <row r="546" spans="1:14" x14ac:dyDescent="0.25">
      <c r="A546">
        <v>537</v>
      </c>
      <c r="B546">
        <v>2.6489812887513398E-2</v>
      </c>
      <c r="D546" s="69">
        <f t="shared" si="32"/>
        <v>317.55981979485404</v>
      </c>
      <c r="E546">
        <v>0.12949458124100499</v>
      </c>
      <c r="G546" s="69">
        <f t="shared" si="33"/>
        <v>1471.7578727863684</v>
      </c>
      <c r="H546" s="71">
        <v>1434.3040020392</v>
      </c>
      <c r="I546">
        <v>0.108705878696245</v>
      </c>
      <c r="K546" s="69">
        <f t="shared" si="34"/>
        <v>3250.1745535618629</v>
      </c>
      <c r="L546" s="45">
        <v>9.0557349430147691E-2</v>
      </c>
      <c r="N546" s="64">
        <f t="shared" si="35"/>
        <v>3015.3265651094166</v>
      </c>
    </row>
    <row r="547" spans="1:14" x14ac:dyDescent="0.25">
      <c r="A547">
        <v>538</v>
      </c>
      <c r="B547">
        <v>5.7467274800757605E-2</v>
      </c>
      <c r="D547" s="69">
        <f t="shared" si="32"/>
        <v>1090.428431476812</v>
      </c>
      <c r="E547">
        <v>7.85334035865973E-2</v>
      </c>
      <c r="G547" s="69">
        <f t="shared" si="33"/>
        <v>784.48759075784892</v>
      </c>
      <c r="H547" s="71">
        <v>5368.5815045048603</v>
      </c>
      <c r="I547">
        <v>0.11770565964936701</v>
      </c>
      <c r="K547" s="69">
        <f t="shared" si="34"/>
        <v>3583.9664099122006</v>
      </c>
      <c r="L547" s="45">
        <v>0.172551344150564</v>
      </c>
      <c r="N547" s="64">
        <f t="shared" si="35"/>
        <v>6056.3925477001803</v>
      </c>
    </row>
    <row r="548" spans="1:14" x14ac:dyDescent="0.25">
      <c r="A548">
        <v>539</v>
      </c>
      <c r="B548">
        <v>7.9742255940387904E-2</v>
      </c>
      <c r="D548" s="69">
        <f t="shared" si="32"/>
        <v>1646.1755032298868</v>
      </c>
      <c r="E548">
        <v>0.18233076324073599</v>
      </c>
      <c r="G548" s="69">
        <f t="shared" si="33"/>
        <v>2184.3147518781252</v>
      </c>
      <c r="H548" s="71">
        <v>4452.6260413570799</v>
      </c>
      <c r="I548">
        <v>8.3873151975433907E-2</v>
      </c>
      <c r="K548" s="69">
        <f t="shared" si="34"/>
        <v>2329.1563650575345</v>
      </c>
      <c r="L548" s="45">
        <v>0.120096432991976</v>
      </c>
      <c r="N548" s="64">
        <f t="shared" si="35"/>
        <v>4110.8982893934453</v>
      </c>
    </row>
    <row r="549" spans="1:14" x14ac:dyDescent="0.25">
      <c r="A549">
        <v>540</v>
      </c>
      <c r="B549">
        <v>6.8228178023541211E-2</v>
      </c>
      <c r="D549" s="69">
        <f t="shared" si="32"/>
        <v>1358.9063447909721</v>
      </c>
      <c r="E549">
        <v>0.18312447837510901</v>
      </c>
      <c r="G549" s="69">
        <f t="shared" si="33"/>
        <v>2195.0189162903002</v>
      </c>
      <c r="H549" s="71">
        <v>4695.3762028036799</v>
      </c>
      <c r="I549">
        <v>8.4011686668381297E-2</v>
      </c>
      <c r="K549" s="69">
        <f t="shared" si="34"/>
        <v>2334.2944625922073</v>
      </c>
      <c r="L549" s="45">
        <v>0.11164047260846399</v>
      </c>
      <c r="N549" s="64">
        <f t="shared" si="35"/>
        <v>3797.2761325499214</v>
      </c>
    </row>
    <row r="550" spans="1:14" x14ac:dyDescent="0.25">
      <c r="A550">
        <v>541</v>
      </c>
      <c r="B550">
        <v>8.6437723175011597E-2</v>
      </c>
      <c r="D550" s="69">
        <f t="shared" si="32"/>
        <v>1813.2232904462187</v>
      </c>
      <c r="E550">
        <v>0.185295262360853</v>
      </c>
      <c r="G550" s="69">
        <f t="shared" si="33"/>
        <v>2224.2944430888115</v>
      </c>
      <c r="H550" s="71">
        <v>2984.5388267471099</v>
      </c>
      <c r="I550">
        <v>5.4296779847645603E-2</v>
      </c>
      <c r="K550" s="69">
        <f t="shared" si="34"/>
        <v>1232.201649374352</v>
      </c>
      <c r="L550" s="45">
        <v>0.256531956092167</v>
      </c>
      <c r="N550" s="64">
        <f t="shared" si="35"/>
        <v>9171.1399513801352</v>
      </c>
    </row>
    <row r="551" spans="1:14" x14ac:dyDescent="0.25">
      <c r="A551">
        <v>542</v>
      </c>
      <c r="B551">
        <v>4.0521072490747205E-2</v>
      </c>
      <c r="D551" s="69">
        <f t="shared" si="32"/>
        <v>667.63111227424338</v>
      </c>
      <c r="E551">
        <v>7.0897138289293296E-2</v>
      </c>
      <c r="G551" s="69">
        <f t="shared" si="33"/>
        <v>681.50374214836131</v>
      </c>
      <c r="H551" s="71">
        <v>4001.2356090111098</v>
      </c>
      <c r="I551">
        <v>0.105780378713137</v>
      </c>
      <c r="K551" s="69">
        <f t="shared" si="34"/>
        <v>3141.6710160645689</v>
      </c>
      <c r="L551" s="45">
        <v>0.17376138921234</v>
      </c>
      <c r="N551" s="64">
        <f t="shared" si="35"/>
        <v>6101.2717719325947</v>
      </c>
    </row>
    <row r="552" spans="1:14" x14ac:dyDescent="0.25">
      <c r="A552">
        <v>543</v>
      </c>
      <c r="B552">
        <v>0.12230945149232901</v>
      </c>
      <c r="D552" s="69">
        <f t="shared" si="32"/>
        <v>2708.2008370535541</v>
      </c>
      <c r="E552">
        <v>0.13403199907796701</v>
      </c>
      <c r="G552" s="69">
        <f t="shared" si="33"/>
        <v>1532.9501877999212</v>
      </c>
      <c r="H552" s="71">
        <v>4215.3769224994403</v>
      </c>
      <c r="I552">
        <v>0.120848350370536</v>
      </c>
      <c r="K552" s="69">
        <f t="shared" si="34"/>
        <v>3700.5253100918867</v>
      </c>
      <c r="L552" s="45">
        <v>4.6498067025131901E-2</v>
      </c>
      <c r="N552" s="64">
        <f t="shared" si="35"/>
        <v>1381.2168306572323</v>
      </c>
    </row>
    <row r="553" spans="1:14" x14ac:dyDescent="0.25">
      <c r="A553">
        <v>544</v>
      </c>
      <c r="B553">
        <v>0.13438879068185</v>
      </c>
      <c r="D553" s="69">
        <f t="shared" si="32"/>
        <v>3009.5729163926021</v>
      </c>
      <c r="E553">
        <v>8.0499289030318E-2</v>
      </c>
      <c r="G553" s="69">
        <f t="shared" si="33"/>
        <v>810.99982429578063</v>
      </c>
      <c r="H553" s="71">
        <v>1607.0591969592399</v>
      </c>
      <c r="I553">
        <v>0.18886415961709699</v>
      </c>
      <c r="K553" s="69">
        <f t="shared" si="34"/>
        <v>6223.1559549749099</v>
      </c>
      <c r="L553" s="45">
        <v>7.43588445007069E-2</v>
      </c>
      <c r="N553" s="64">
        <f t="shared" si="35"/>
        <v>2414.5420506127057</v>
      </c>
    </row>
    <row r="554" spans="1:14" x14ac:dyDescent="0.25">
      <c r="A554">
        <v>545</v>
      </c>
      <c r="B554">
        <v>5.1501435057700398E-2</v>
      </c>
      <c r="D554" s="69">
        <f t="shared" si="32"/>
        <v>941.58440117353052</v>
      </c>
      <c r="E554">
        <v>0.121015678817451</v>
      </c>
      <c r="G554" s="69">
        <f t="shared" si="33"/>
        <v>1357.410090255793</v>
      </c>
      <c r="H554" s="71">
        <v>1773.6119729664199</v>
      </c>
      <c r="I554">
        <v>4.6742829183733403E-2</v>
      </c>
      <c r="K554" s="69">
        <f t="shared" si="34"/>
        <v>952.0340288489391</v>
      </c>
      <c r="L554" s="45">
        <v>9.7908374043012794E-2</v>
      </c>
      <c r="N554" s="64">
        <f t="shared" si="35"/>
        <v>3287.967884313312</v>
      </c>
    </row>
    <row r="555" spans="1:14" x14ac:dyDescent="0.25">
      <c r="A555">
        <v>546</v>
      </c>
      <c r="B555">
        <v>5.1081799313107704E-2</v>
      </c>
      <c r="D555" s="69">
        <f t="shared" si="32"/>
        <v>931.11474758332406</v>
      </c>
      <c r="E555">
        <v>0.12199263472017099</v>
      </c>
      <c r="G555" s="69">
        <f t="shared" si="33"/>
        <v>1370.5854678607827</v>
      </c>
      <c r="H555" s="71">
        <v>4552.7062065079599</v>
      </c>
      <c r="I555">
        <v>7.0928269936614302E-2</v>
      </c>
      <c r="K555" s="69">
        <f t="shared" si="34"/>
        <v>1849.0451014078517</v>
      </c>
      <c r="L555" s="45">
        <v>0.17694487692531199</v>
      </c>
      <c r="N555" s="64">
        <f t="shared" si="35"/>
        <v>6219.3437871201195</v>
      </c>
    </row>
    <row r="556" spans="1:14" x14ac:dyDescent="0.25">
      <c r="A556">
        <v>547</v>
      </c>
      <c r="B556">
        <v>6.0443351840793497E-2</v>
      </c>
      <c r="D556" s="69">
        <f t="shared" si="32"/>
        <v>1164.6797221936829</v>
      </c>
      <c r="E556">
        <v>0.25128607303369199</v>
      </c>
      <c r="G556" s="69">
        <f t="shared" si="33"/>
        <v>3114.2566682551292</v>
      </c>
      <c r="H556" s="71">
        <v>3359.5118513266002</v>
      </c>
      <c r="I556">
        <v>0.16735567062516299</v>
      </c>
      <c r="K556" s="69">
        <f t="shared" si="34"/>
        <v>5425.4300430550229</v>
      </c>
      <c r="L556" s="45">
        <v>0.18845136975547899</v>
      </c>
      <c r="N556" s="64">
        <f t="shared" si="35"/>
        <v>6646.1067963387977</v>
      </c>
    </row>
    <row r="557" spans="1:14" x14ac:dyDescent="0.25">
      <c r="A557">
        <v>548</v>
      </c>
      <c r="B557">
        <v>5.5731778040553299E-2</v>
      </c>
      <c r="D557" s="69">
        <f t="shared" si="32"/>
        <v>1047.1288553077209</v>
      </c>
      <c r="E557">
        <v>0.20264478097073099</v>
      </c>
      <c r="G557" s="69">
        <f t="shared" si="33"/>
        <v>2458.2727202183351</v>
      </c>
      <c r="H557" s="71">
        <v>1764.17180027581</v>
      </c>
      <c r="I557">
        <v>5.4742199727172501E-2</v>
      </c>
      <c r="K557" s="69">
        <f t="shared" si="34"/>
        <v>1248.7217768326821</v>
      </c>
      <c r="L557" s="45">
        <v>0.12855218508420602</v>
      </c>
      <c r="N557" s="64">
        <f t="shared" si="35"/>
        <v>4424.5127209452066</v>
      </c>
    </row>
    <row r="558" spans="1:14" x14ac:dyDescent="0.25">
      <c r="A558">
        <v>549</v>
      </c>
      <c r="B558">
        <v>5.3544987706368702E-2</v>
      </c>
      <c r="D558" s="69">
        <f t="shared" si="32"/>
        <v>992.56978218694394</v>
      </c>
      <c r="E558">
        <v>3.9807212760713299E-2</v>
      </c>
      <c r="G558" s="69">
        <f t="shared" si="33"/>
        <v>262.22022340446563</v>
      </c>
      <c r="H558" s="71">
        <v>1011.55962700743</v>
      </c>
      <c r="I558">
        <v>0.20209794598159603</v>
      </c>
      <c r="K558" s="69">
        <f t="shared" si="34"/>
        <v>6713.9823584350479</v>
      </c>
      <c r="L558" s="45">
        <v>0.12891006174591499</v>
      </c>
      <c r="N558" s="64">
        <f t="shared" si="35"/>
        <v>4437.785967914052</v>
      </c>
    </row>
    <row r="559" spans="1:14" x14ac:dyDescent="0.25">
      <c r="A559">
        <v>550</v>
      </c>
      <c r="B559">
        <v>5.3986855807508907E-2</v>
      </c>
      <c r="D559" s="69">
        <f t="shared" si="32"/>
        <v>1003.5941193915605</v>
      </c>
      <c r="E559">
        <v>0.14815428721416499</v>
      </c>
      <c r="G559" s="69">
        <f t="shared" si="33"/>
        <v>1723.4055382644001</v>
      </c>
      <c r="H559" s="71">
        <v>3612.12548459253</v>
      </c>
      <c r="I559">
        <v>0.138738880647375</v>
      </c>
      <c r="K559" s="69">
        <f t="shared" si="34"/>
        <v>4364.0651610397526</v>
      </c>
      <c r="L559" s="45">
        <v>0.102221367821747</v>
      </c>
      <c r="N559" s="64">
        <f t="shared" si="35"/>
        <v>3447.9320220328791</v>
      </c>
    </row>
    <row r="560" spans="1:14" x14ac:dyDescent="0.25">
      <c r="A560">
        <v>551</v>
      </c>
      <c r="B560">
        <v>0.107827163939994</v>
      </c>
      <c r="D560" s="69">
        <f t="shared" si="32"/>
        <v>2346.8766747997515</v>
      </c>
      <c r="E560">
        <v>0.15973570743104001</v>
      </c>
      <c r="G560" s="69">
        <f t="shared" si="33"/>
        <v>1879.594353066133</v>
      </c>
      <c r="H560" s="71">
        <v>290.35819004072198</v>
      </c>
      <c r="I560">
        <v>0.180792230126433</v>
      </c>
      <c r="K560" s="69">
        <f t="shared" si="34"/>
        <v>5923.7770764164134</v>
      </c>
      <c r="L560" s="45">
        <v>0.110937739274898</v>
      </c>
      <c r="N560" s="64">
        <f t="shared" si="35"/>
        <v>3771.2125355410544</v>
      </c>
    </row>
    <row r="561" spans="1:14" x14ac:dyDescent="0.25">
      <c r="A561">
        <v>552</v>
      </c>
      <c r="B561">
        <v>9.3937383743731007E-2</v>
      </c>
      <c r="D561" s="69">
        <f t="shared" si="32"/>
        <v>2000.3352064600335</v>
      </c>
      <c r="E561">
        <v>0.19959641279312801</v>
      </c>
      <c r="G561" s="69">
        <f t="shared" si="33"/>
        <v>2417.1619579954618</v>
      </c>
      <c r="H561" s="71">
        <v>8046.1309454161201</v>
      </c>
      <c r="I561">
        <v>0.165494336816704</v>
      </c>
      <c r="K561" s="69">
        <f t="shared" si="34"/>
        <v>5356.3952442694326</v>
      </c>
      <c r="L561" s="45">
        <v>0.13432122627049201</v>
      </c>
      <c r="N561" s="64">
        <f t="shared" si="35"/>
        <v>4638.4800360345753</v>
      </c>
    </row>
    <row r="562" spans="1:14" x14ac:dyDescent="0.25">
      <c r="A562">
        <v>553</v>
      </c>
      <c r="B562">
        <v>5.8528355918561308E-2</v>
      </c>
      <c r="D562" s="69">
        <f t="shared" si="32"/>
        <v>1116.9017523930188</v>
      </c>
      <c r="E562">
        <v>0.14554812666726399</v>
      </c>
      <c r="G562" s="69">
        <f t="shared" si="33"/>
        <v>1688.2584561811168</v>
      </c>
      <c r="H562" s="71">
        <v>556.41134495495203</v>
      </c>
      <c r="I562">
        <v>7.8080500118729607E-2</v>
      </c>
      <c r="K562" s="69">
        <f t="shared" si="34"/>
        <v>2114.3133564874397</v>
      </c>
      <c r="L562" s="45">
        <v>7.7364397435063403E-2</v>
      </c>
      <c r="N562" s="64">
        <f t="shared" si="35"/>
        <v>2526.014662951126</v>
      </c>
    </row>
    <row r="563" spans="1:14" x14ac:dyDescent="0.25">
      <c r="A563">
        <v>554</v>
      </c>
      <c r="B563">
        <v>7.9374840466310104E-2</v>
      </c>
      <c r="D563" s="69">
        <f t="shared" si="32"/>
        <v>1637.0087132534759</v>
      </c>
      <c r="E563">
        <v>0.121518158241536</v>
      </c>
      <c r="G563" s="69">
        <f t="shared" si="33"/>
        <v>1364.1866050735302</v>
      </c>
      <c r="H563" s="71">
        <v>4947.3986862675902</v>
      </c>
      <c r="I563">
        <v>9.6907641798582009E-2</v>
      </c>
      <c r="K563" s="69">
        <f t="shared" si="34"/>
        <v>2812.5910816701553</v>
      </c>
      <c r="L563" s="45">
        <v>0.12531387145975301</v>
      </c>
      <c r="N563" s="64">
        <f t="shared" si="35"/>
        <v>4304.4072737369843</v>
      </c>
    </row>
    <row r="564" spans="1:14" x14ac:dyDescent="0.25">
      <c r="A564">
        <v>555</v>
      </c>
      <c r="B564">
        <v>7.087707050541231E-2</v>
      </c>
      <c r="D564" s="69">
        <f t="shared" si="32"/>
        <v>1424.9945821259748</v>
      </c>
      <c r="E564">
        <v>0.20226248912535499</v>
      </c>
      <c r="G564" s="69">
        <f t="shared" si="33"/>
        <v>2453.117073577464</v>
      </c>
      <c r="H564" s="71">
        <v>2014.23793054306</v>
      </c>
      <c r="I564">
        <v>0.18766848457253302</v>
      </c>
      <c r="K564" s="69">
        <f t="shared" si="34"/>
        <v>6178.809698683157</v>
      </c>
      <c r="L564" s="45">
        <v>7.0981978811399699E-2</v>
      </c>
      <c r="N564" s="64">
        <f t="shared" si="35"/>
        <v>2289.2978615651264</v>
      </c>
    </row>
    <row r="565" spans="1:14" x14ac:dyDescent="0.25">
      <c r="A565">
        <v>556</v>
      </c>
      <c r="B565">
        <v>3.9007561032426107E-2</v>
      </c>
      <c r="D565" s="69">
        <f t="shared" si="32"/>
        <v>629.86993278079854</v>
      </c>
      <c r="E565">
        <v>9.8757920384299994E-2</v>
      </c>
      <c r="G565" s="69">
        <f t="shared" si="33"/>
        <v>1057.2385357557905</v>
      </c>
      <c r="H565" s="71">
        <v>1637.16426487894</v>
      </c>
      <c r="I565">
        <v>0.112928530868281</v>
      </c>
      <c r="K565" s="69">
        <f t="shared" si="34"/>
        <v>3406.7880216637432</v>
      </c>
      <c r="L565" s="45">
        <v>0.101523362033915</v>
      </c>
      <c r="N565" s="64">
        <f t="shared" si="35"/>
        <v>3422.0437644322428</v>
      </c>
    </row>
    <row r="566" spans="1:14" x14ac:dyDescent="0.25">
      <c r="A566">
        <v>557</v>
      </c>
      <c r="B566">
        <v>3.0757006518981101E-2</v>
      </c>
      <c r="D566" s="69">
        <f t="shared" si="32"/>
        <v>424.02367493466164</v>
      </c>
      <c r="E566">
        <v>0.10583665831394699</v>
      </c>
      <c r="G566" s="69">
        <f t="shared" si="33"/>
        <v>1152.7034845116143</v>
      </c>
      <c r="H566" s="71">
        <v>7733.9392385219398</v>
      </c>
      <c r="I566">
        <v>0.14525467856113702</v>
      </c>
      <c r="K566" s="69">
        <f t="shared" si="34"/>
        <v>4605.7288518081177</v>
      </c>
      <c r="L566" s="45">
        <v>7.7939241875811111E-2</v>
      </c>
      <c r="N566" s="64">
        <f t="shared" si="35"/>
        <v>2547.3350033004413</v>
      </c>
    </row>
    <row r="567" spans="1:14" x14ac:dyDescent="0.25">
      <c r="A567">
        <v>558</v>
      </c>
      <c r="B567">
        <v>7.4065196874920899E-2</v>
      </c>
      <c r="D567" s="69">
        <f t="shared" si="32"/>
        <v>1504.5363731212944</v>
      </c>
      <c r="E567">
        <v>6.4043400384270893E-2</v>
      </c>
      <c r="G567" s="69">
        <f t="shared" si="33"/>
        <v>589.0731783400131</v>
      </c>
      <c r="H567" s="71">
        <v>1419.1007734100001</v>
      </c>
      <c r="I567">
        <v>0.11901910295236201</v>
      </c>
      <c r="K567" s="69">
        <f t="shared" si="34"/>
        <v>3632.6805598010978</v>
      </c>
      <c r="L567" s="45">
        <v>0.18868759429919102</v>
      </c>
      <c r="N567" s="64">
        <f t="shared" si="35"/>
        <v>6654.8681016829905</v>
      </c>
    </row>
    <row r="568" spans="1:14" x14ac:dyDescent="0.25">
      <c r="A568">
        <v>559</v>
      </c>
      <c r="B568">
        <v>4.9094234954223506E-2</v>
      </c>
      <c r="D568" s="69">
        <f t="shared" si="32"/>
        <v>881.52623994569194</v>
      </c>
      <c r="E568">
        <v>0.117779370889301</v>
      </c>
      <c r="G568" s="69">
        <f t="shared" si="33"/>
        <v>1313.7647436432346</v>
      </c>
      <c r="H568" s="71">
        <v>1547.7600957454599</v>
      </c>
      <c r="I568">
        <v>7.7874132936900098E-2</v>
      </c>
      <c r="K568" s="69">
        <f t="shared" si="34"/>
        <v>2106.6594274561153</v>
      </c>
      <c r="L568" s="45">
        <v>7.9671663170432103E-2</v>
      </c>
      <c r="N568" s="64">
        <f t="shared" si="35"/>
        <v>2611.5885804624272</v>
      </c>
    </row>
    <row r="569" spans="1:14" x14ac:dyDescent="0.25">
      <c r="A569">
        <v>560</v>
      </c>
      <c r="B569">
        <v>7.906290309046049E-2</v>
      </c>
      <c r="D569" s="69">
        <f t="shared" si="32"/>
        <v>1629.2260676874898</v>
      </c>
      <c r="E569">
        <v>8.6320424574506699E-2</v>
      </c>
      <c r="G569" s="69">
        <f t="shared" si="33"/>
        <v>889.504553804024</v>
      </c>
      <c r="H569" s="71">
        <v>4282.7162190900299</v>
      </c>
      <c r="I569">
        <v>0.12261001059218</v>
      </c>
      <c r="K569" s="69">
        <f t="shared" si="34"/>
        <v>3765.8633265062886</v>
      </c>
      <c r="L569" s="45">
        <v>8.2764030171815911E-2</v>
      </c>
      <c r="N569" s="64">
        <f t="shared" si="35"/>
        <v>2726.2810298992504</v>
      </c>
    </row>
    <row r="570" spans="1:14" x14ac:dyDescent="0.25">
      <c r="A570">
        <v>561</v>
      </c>
      <c r="B570">
        <v>6.9383398689431608E-2</v>
      </c>
      <c r="D570" s="69">
        <f t="shared" si="32"/>
        <v>1387.7283894999123</v>
      </c>
      <c r="E570">
        <v>9.4602046210466695E-2</v>
      </c>
      <c r="G570" s="69">
        <f t="shared" si="33"/>
        <v>1001.1917772822169</v>
      </c>
      <c r="H570" s="71">
        <v>5078.17294610729</v>
      </c>
      <c r="I570">
        <v>9.756091228150289E-2</v>
      </c>
      <c r="K570" s="69">
        <f t="shared" si="34"/>
        <v>2836.8201566141847</v>
      </c>
      <c r="L570" s="45">
        <v>0.14452176793545499</v>
      </c>
      <c r="N570" s="64">
        <f t="shared" si="35"/>
        <v>5016.8067704142413</v>
      </c>
    </row>
    <row r="571" spans="1:14" x14ac:dyDescent="0.25">
      <c r="A571">
        <v>562</v>
      </c>
      <c r="B571">
        <v>4.1456728530224404E-2</v>
      </c>
      <c r="D571" s="69">
        <f t="shared" si="32"/>
        <v>690.97515467086748</v>
      </c>
      <c r="E571">
        <v>0.13535228450127701</v>
      </c>
      <c r="G571" s="69">
        <f t="shared" si="33"/>
        <v>1550.755760139514</v>
      </c>
      <c r="H571" s="71">
        <v>5182.3640616849198</v>
      </c>
      <c r="I571">
        <v>0.12428256171655001</v>
      </c>
      <c r="K571" s="69">
        <f t="shared" si="34"/>
        <v>3827.8963857054273</v>
      </c>
      <c r="L571" s="45">
        <v>0.12718865849553002</v>
      </c>
      <c r="N571" s="64">
        <f t="shared" si="35"/>
        <v>4373.9410377467029</v>
      </c>
    </row>
    <row r="572" spans="1:14" x14ac:dyDescent="0.25">
      <c r="A572">
        <v>563</v>
      </c>
      <c r="B572">
        <v>6.0542304887599499E-2</v>
      </c>
      <c r="D572" s="69">
        <f t="shared" si="32"/>
        <v>1167.1485398173099</v>
      </c>
      <c r="E572">
        <v>9.9884145938062704E-2</v>
      </c>
      <c r="G572" s="69">
        <f t="shared" si="33"/>
        <v>1072.4269868393042</v>
      </c>
      <c r="H572" s="71">
        <v>1592.8726225375999</v>
      </c>
      <c r="I572">
        <v>0.152894852215257</v>
      </c>
      <c r="K572" s="69">
        <f t="shared" si="34"/>
        <v>4889.0943870507272</v>
      </c>
      <c r="L572" s="45">
        <v>7.5413985823245294E-2</v>
      </c>
      <c r="N572" s="64">
        <f t="shared" si="35"/>
        <v>2453.6760676067379</v>
      </c>
    </row>
    <row r="573" spans="1:14" x14ac:dyDescent="0.25">
      <c r="A573">
        <v>564</v>
      </c>
      <c r="B573">
        <v>6.3211175945976403E-2</v>
      </c>
      <c r="D573" s="69">
        <f t="shared" si="32"/>
        <v>1233.7352303416239</v>
      </c>
      <c r="E573">
        <v>0.110770316861643</v>
      </c>
      <c r="G573" s="69">
        <f t="shared" si="33"/>
        <v>1219.2395627102344</v>
      </c>
      <c r="H573" s="71">
        <v>2675.0934702017098</v>
      </c>
      <c r="I573">
        <v>6.9690289135015113E-2</v>
      </c>
      <c r="K573" s="69">
        <f t="shared" si="34"/>
        <v>1803.1297716854629</v>
      </c>
      <c r="L573" s="45">
        <v>8.3062534386689812E-2</v>
      </c>
      <c r="N573" s="64">
        <f t="shared" si="35"/>
        <v>2737.3522189126452</v>
      </c>
    </row>
    <row r="574" spans="1:14" x14ac:dyDescent="0.25">
      <c r="A574">
        <v>565</v>
      </c>
      <c r="B574">
        <v>7.1959817941863194E-2</v>
      </c>
      <c r="D574" s="69">
        <f t="shared" si="32"/>
        <v>1452.0084643593095</v>
      </c>
      <c r="E574">
        <v>6.4873683755891906E-2</v>
      </c>
      <c r="G574" s="69">
        <f t="shared" si="33"/>
        <v>600.27050762559747</v>
      </c>
      <c r="H574" s="71">
        <v>1555.37673499128</v>
      </c>
      <c r="I574">
        <v>0.123275436184153</v>
      </c>
      <c r="K574" s="69">
        <f t="shared" si="34"/>
        <v>3790.5432209131218</v>
      </c>
      <c r="L574" s="45">
        <v>0.10894815134449701</v>
      </c>
      <c r="N574" s="64">
        <f t="shared" si="35"/>
        <v>3697.420934154311</v>
      </c>
    </row>
    <row r="575" spans="1:14" x14ac:dyDescent="0.25">
      <c r="A575">
        <v>566</v>
      </c>
      <c r="B575">
        <v>2.9708653420778098E-2</v>
      </c>
      <c r="D575" s="69">
        <f t="shared" si="32"/>
        <v>397.86791027486487</v>
      </c>
      <c r="E575">
        <v>8.5453802480160004E-2</v>
      </c>
      <c r="G575" s="69">
        <f t="shared" si="33"/>
        <v>877.81715491318823</v>
      </c>
      <c r="H575" s="71">
        <v>3516.25374321347</v>
      </c>
      <c r="I575">
        <v>0.181954074356837</v>
      </c>
      <c r="K575" s="69">
        <f t="shared" si="34"/>
        <v>5966.8685854738578</v>
      </c>
      <c r="L575" s="45">
        <v>0.14954179346045399</v>
      </c>
      <c r="N575" s="64">
        <f t="shared" si="35"/>
        <v>5202.993928484374</v>
      </c>
    </row>
    <row r="576" spans="1:14" x14ac:dyDescent="0.25">
      <c r="A576">
        <v>567</v>
      </c>
      <c r="B576">
        <v>2.5203009807597598E-2</v>
      </c>
      <c r="D576" s="69">
        <f t="shared" si="32"/>
        <v>285.45487482977336</v>
      </c>
      <c r="E576">
        <v>9.2369357769100005E-2</v>
      </c>
      <c r="G576" s="69">
        <f t="shared" si="33"/>
        <v>971.08139747141627</v>
      </c>
      <c r="H576" s="71">
        <v>1073.3684635495999</v>
      </c>
      <c r="I576">
        <v>0.11396742037613999</v>
      </c>
      <c r="K576" s="69">
        <f t="shared" si="34"/>
        <v>3445.3192769440011</v>
      </c>
      <c r="L576" s="45">
        <v>0.13018194277090001</v>
      </c>
      <c r="N576" s="64">
        <f t="shared" si="35"/>
        <v>4484.9586191816634</v>
      </c>
    </row>
    <row r="577" spans="1:14" x14ac:dyDescent="0.25">
      <c r="A577">
        <v>568</v>
      </c>
      <c r="B577">
        <v>6.7226648926453511E-2</v>
      </c>
      <c r="D577" s="69">
        <f t="shared" si="32"/>
        <v>1333.9188101442321</v>
      </c>
      <c r="E577">
        <v>0.27158420385218701</v>
      </c>
      <c r="G577" s="69">
        <f t="shared" si="33"/>
        <v>3388.0003832627094</v>
      </c>
      <c r="H577" s="71">
        <v>6616.6575472487502</v>
      </c>
      <c r="I577">
        <v>5.5855730304556199E-2</v>
      </c>
      <c r="K577" s="69">
        <f t="shared" si="34"/>
        <v>1290.0213862858247</v>
      </c>
      <c r="L577" s="45">
        <v>0.53181211479990098</v>
      </c>
      <c r="N577" s="64">
        <f t="shared" si="35"/>
        <v>19380.974576254554</v>
      </c>
    </row>
    <row r="578" spans="1:14" x14ac:dyDescent="0.25">
      <c r="A578">
        <v>569</v>
      </c>
      <c r="B578">
        <v>5.0016124863487402E-2</v>
      </c>
      <c r="D578" s="69">
        <f t="shared" si="32"/>
        <v>904.52682586495882</v>
      </c>
      <c r="E578">
        <v>0.16352586039540001</v>
      </c>
      <c r="G578" s="69">
        <f t="shared" si="33"/>
        <v>1930.7089390439482</v>
      </c>
      <c r="H578" s="71">
        <v>4082.7389501944599</v>
      </c>
      <c r="I578">
        <v>8.6963809369763889E-2</v>
      </c>
      <c r="K578" s="69">
        <f t="shared" si="34"/>
        <v>2443.7854070719877</v>
      </c>
      <c r="L578" s="45">
        <v>8.2169661407468703E-2</v>
      </c>
      <c r="N578" s="64">
        <f t="shared" si="35"/>
        <v>2704.2365541235054</v>
      </c>
    </row>
    <row r="579" spans="1:14" x14ac:dyDescent="0.25">
      <c r="A579">
        <v>570</v>
      </c>
      <c r="B579">
        <v>3.1158595829526799E-2</v>
      </c>
      <c r="D579" s="69">
        <f t="shared" si="32"/>
        <v>434.04308110089335</v>
      </c>
      <c r="E579">
        <v>0.183771500080227</v>
      </c>
      <c r="G579" s="69">
        <f t="shared" si="33"/>
        <v>2203.7447505473224</v>
      </c>
      <c r="H579" s="71">
        <v>5741.8808099876696</v>
      </c>
      <c r="I579">
        <v>6.3775169023755102E-2</v>
      </c>
      <c r="K579" s="69">
        <f t="shared" si="34"/>
        <v>1583.7445518943327</v>
      </c>
      <c r="L579" s="45">
        <v>0.10980641280613701</v>
      </c>
      <c r="N579" s="64">
        <f t="shared" si="35"/>
        <v>3729.2528962883885</v>
      </c>
    </row>
    <row r="580" spans="1:14" x14ac:dyDescent="0.25">
      <c r="A580">
        <v>571</v>
      </c>
      <c r="B580">
        <v>9.3928499432295698E-2</v>
      </c>
      <c r="D580" s="69">
        <f t="shared" si="32"/>
        <v>2000.1135483569913</v>
      </c>
      <c r="E580">
        <v>5.8036114518303102E-2</v>
      </c>
      <c r="G580" s="69">
        <f t="shared" si="33"/>
        <v>508.05799695374594</v>
      </c>
      <c r="H580" s="71">
        <v>3584.8092664186202</v>
      </c>
      <c r="I580">
        <v>0.120534250784325</v>
      </c>
      <c r="K580" s="69">
        <f t="shared" si="34"/>
        <v>3688.8757061174852</v>
      </c>
      <c r="L580" s="45">
        <v>7.7543954134840998E-2</v>
      </c>
      <c r="N580" s="64">
        <f t="shared" si="35"/>
        <v>2532.674221050494</v>
      </c>
    </row>
    <row r="581" spans="1:14" x14ac:dyDescent="0.25">
      <c r="A581">
        <v>572</v>
      </c>
      <c r="B581">
        <v>3.8983935166720697E-2</v>
      </c>
      <c r="D581" s="69">
        <f t="shared" si="32"/>
        <v>629.28048197044291</v>
      </c>
      <c r="E581">
        <v>7.2917037808162694E-2</v>
      </c>
      <c r="G581" s="69">
        <f t="shared" si="33"/>
        <v>708.74441781360611</v>
      </c>
      <c r="H581" s="71">
        <v>2275.08635292698</v>
      </c>
      <c r="I581">
        <v>0.121701785460125</v>
      </c>
      <c r="K581" s="69">
        <f t="shared" si="34"/>
        <v>3732.1782674596557</v>
      </c>
      <c r="L581" s="45">
        <v>0.19699291176096501</v>
      </c>
      <c r="N581" s="64">
        <f t="shared" si="35"/>
        <v>6962.9030802657453</v>
      </c>
    </row>
    <row r="582" spans="1:14" x14ac:dyDescent="0.25">
      <c r="A582">
        <v>573</v>
      </c>
      <c r="B582">
        <v>6.1120735823224102E-2</v>
      </c>
      <c r="D582" s="69">
        <f t="shared" si="32"/>
        <v>1181.5800357036451</v>
      </c>
      <c r="E582">
        <v>0.203009220771077</v>
      </c>
      <c r="G582" s="69">
        <f t="shared" si="33"/>
        <v>2463.1876114334627</v>
      </c>
      <c r="H582" s="71">
        <v>613.46451703221805</v>
      </c>
      <c r="I582">
        <v>8.8428168595431497E-2</v>
      </c>
      <c r="K582" s="69">
        <f t="shared" si="34"/>
        <v>2498.0968605223939</v>
      </c>
      <c r="L582" s="45">
        <v>0.145006970517498</v>
      </c>
      <c r="N582" s="64">
        <f t="shared" si="35"/>
        <v>5034.8023940199391</v>
      </c>
    </row>
    <row r="583" spans="1:14" x14ac:dyDescent="0.25">
      <c r="A583">
        <v>574</v>
      </c>
      <c r="B583">
        <v>4.2377072642940397E-2</v>
      </c>
      <c r="D583" s="69">
        <f t="shared" si="32"/>
        <v>713.93717391752386</v>
      </c>
      <c r="E583">
        <v>0.146412532712107</v>
      </c>
      <c r="G583" s="69">
        <f t="shared" si="33"/>
        <v>1699.9159690874151</v>
      </c>
      <c r="H583" s="71">
        <v>2477.28013237203</v>
      </c>
      <c r="I583">
        <v>0.157290583831591</v>
      </c>
      <c r="K583" s="69">
        <f t="shared" si="34"/>
        <v>5052.1271790571818</v>
      </c>
      <c r="L583" s="45">
        <v>8.4244424071854604E-2</v>
      </c>
      <c r="N583" s="64">
        <f t="shared" si="35"/>
        <v>2781.1871915711317</v>
      </c>
    </row>
    <row r="584" spans="1:14" x14ac:dyDescent="0.25">
      <c r="A584">
        <v>575</v>
      </c>
      <c r="B584">
        <v>3.1489072716533902E-2</v>
      </c>
      <c r="D584" s="69">
        <f t="shared" si="32"/>
        <v>442.28827606132859</v>
      </c>
      <c r="E584">
        <v>0.112135755503627</v>
      </c>
      <c r="G584" s="69">
        <f t="shared" si="33"/>
        <v>1237.6540783035143</v>
      </c>
      <c r="H584" s="71">
        <v>1470.2122380507899</v>
      </c>
      <c r="I584">
        <v>8.0316499210484005E-2</v>
      </c>
      <c r="K584" s="69">
        <f t="shared" si="34"/>
        <v>2197.2440735262207</v>
      </c>
      <c r="L584" s="45">
        <v>0.122413406912841</v>
      </c>
      <c r="N584" s="64">
        <f t="shared" si="35"/>
        <v>4196.8322726969582</v>
      </c>
    </row>
    <row r="585" spans="1:14" x14ac:dyDescent="0.25">
      <c r="A585">
        <v>576</v>
      </c>
      <c r="B585">
        <v>4.2822468729057497E-2</v>
      </c>
      <c r="D585" s="69">
        <f t="shared" si="32"/>
        <v>725.0495321762462</v>
      </c>
      <c r="E585">
        <v>0.10371506569537201</v>
      </c>
      <c r="G585" s="69">
        <f t="shared" si="33"/>
        <v>1124.0913600586473</v>
      </c>
      <c r="H585" s="71">
        <v>724.76637078189697</v>
      </c>
      <c r="I585">
        <v>9.2362168130684194E-2</v>
      </c>
      <c r="K585" s="69">
        <f t="shared" si="34"/>
        <v>2644.0045236747783</v>
      </c>
      <c r="L585" s="45">
        <v>0.18244090811274502</v>
      </c>
      <c r="N585" s="64">
        <f t="shared" si="35"/>
        <v>6423.1854652863221</v>
      </c>
    </row>
    <row r="586" spans="1:14" x14ac:dyDescent="0.25">
      <c r="A586">
        <v>577</v>
      </c>
      <c r="B586">
        <v>5.6821176500739298E-2</v>
      </c>
      <c r="D586" s="69">
        <f t="shared" ref="D586:D649" si="36">($B586*$D$4*$D$5-$D$2)/$D$3</f>
        <v>1074.3086764903092</v>
      </c>
      <c r="E586">
        <v>0.26260064307745601</v>
      </c>
      <c r="G586" s="69">
        <f t="shared" si="33"/>
        <v>3266.8467005684142</v>
      </c>
      <c r="H586" s="71">
        <v>2902.93373383678</v>
      </c>
      <c r="I586">
        <v>9.2536266345088408E-2</v>
      </c>
      <c r="K586" s="69">
        <f t="shared" si="34"/>
        <v>2650.4616326284249</v>
      </c>
      <c r="L586" s="45">
        <v>8.9622032436183705E-2</v>
      </c>
      <c r="N586" s="64">
        <f t="shared" si="35"/>
        <v>2980.6366990651818</v>
      </c>
    </row>
    <row r="587" spans="1:14" x14ac:dyDescent="0.25">
      <c r="A587">
        <v>578</v>
      </c>
      <c r="B587">
        <v>4.0712199485499603E-2</v>
      </c>
      <c r="D587" s="69">
        <f t="shared" si="36"/>
        <v>672.39961317670338</v>
      </c>
      <c r="E587">
        <v>0.112744611155143</v>
      </c>
      <c r="G587" s="69">
        <f t="shared" ref="G587:G650" si="37">($E587*$G$4*$G$5-$G$2)/$G$3</f>
        <v>1245.865199289959</v>
      </c>
      <c r="H587" s="71">
        <v>5278.4748245852297</v>
      </c>
      <c r="I587">
        <v>0.144636566798275</v>
      </c>
      <c r="K587" s="69">
        <f t="shared" ref="K587:K650" si="38">($I587*$K$4*$K$5-$K$2)/$K$3</f>
        <v>4582.803774649864</v>
      </c>
      <c r="L587" s="45">
        <v>0.10103025773131301</v>
      </c>
      <c r="N587" s="64">
        <f t="shared" ref="N587:N650" si="39">($L587*$N$4*$D$5-$D$2)/$D$3</f>
        <v>3403.7550748077738</v>
      </c>
    </row>
    <row r="588" spans="1:14" x14ac:dyDescent="0.25">
      <c r="A588">
        <v>579</v>
      </c>
      <c r="B588">
        <v>4.2491470063439604E-2</v>
      </c>
      <c r="D588" s="69">
        <f t="shared" si="36"/>
        <v>716.7913191605661</v>
      </c>
      <c r="E588">
        <v>0.146041625673899</v>
      </c>
      <c r="G588" s="69">
        <f t="shared" si="37"/>
        <v>1694.9138597075209</v>
      </c>
      <c r="H588" s="71">
        <v>4105.3591099678997</v>
      </c>
      <c r="I588">
        <v>8.0927403451921301E-2</v>
      </c>
      <c r="K588" s="69">
        <f t="shared" si="38"/>
        <v>2219.9018317387599</v>
      </c>
      <c r="L588" s="45">
        <v>8.4151060112392595E-2</v>
      </c>
      <c r="N588" s="64">
        <f t="shared" si="39"/>
        <v>2777.7244262541349</v>
      </c>
    </row>
    <row r="589" spans="1:14" x14ac:dyDescent="0.25">
      <c r="A589">
        <v>580</v>
      </c>
      <c r="B589">
        <v>6.8883780075570999E-2</v>
      </c>
      <c r="D589" s="69">
        <f t="shared" si="36"/>
        <v>1375.2632125416987</v>
      </c>
      <c r="E589">
        <v>9.4198930658533297E-2</v>
      </c>
      <c r="G589" s="69">
        <f t="shared" si="37"/>
        <v>995.75529893106568</v>
      </c>
      <c r="H589" s="71">
        <v>2795.9698936444101</v>
      </c>
      <c r="I589">
        <v>9.8555297220305205E-2</v>
      </c>
      <c r="K589" s="69">
        <f t="shared" si="38"/>
        <v>2873.700786973805</v>
      </c>
      <c r="L589" s="45">
        <v>0.13794394488629899</v>
      </c>
      <c r="N589" s="64">
        <f t="shared" si="39"/>
        <v>4772.8426364249399</v>
      </c>
    </row>
    <row r="590" spans="1:14" x14ac:dyDescent="0.25">
      <c r="A590">
        <v>581</v>
      </c>
      <c r="B590">
        <v>2.39329010523965E-2</v>
      </c>
      <c r="D590" s="69">
        <f t="shared" si="36"/>
        <v>253.76644299289376</v>
      </c>
      <c r="E590">
        <v>0.12452842115794401</v>
      </c>
      <c r="G590" s="69">
        <f t="shared" si="37"/>
        <v>1404.78347388158</v>
      </c>
      <c r="H590" s="71">
        <v>5549.6743938466498</v>
      </c>
      <c r="I590">
        <v>7.48184501444666E-2</v>
      </c>
      <c r="K590" s="69">
        <f t="shared" si="38"/>
        <v>1993.3275544897701</v>
      </c>
      <c r="L590" s="45">
        <v>0.12918378882832801</v>
      </c>
      <c r="N590" s="64">
        <f t="shared" si="39"/>
        <v>4447.9382006681508</v>
      </c>
    </row>
    <row r="591" spans="1:14" x14ac:dyDescent="0.25">
      <c r="A591">
        <v>582</v>
      </c>
      <c r="B591">
        <v>5.6879162639820798E-2</v>
      </c>
      <c r="D591" s="69">
        <f t="shared" si="36"/>
        <v>1075.7553949766148</v>
      </c>
      <c r="E591">
        <v>8.7658754618293297E-2</v>
      </c>
      <c r="G591" s="69">
        <f t="shared" si="37"/>
        <v>907.55347867145974</v>
      </c>
      <c r="H591" s="71">
        <v>2997.54238727134</v>
      </c>
      <c r="I591">
        <v>8.8136039911769007E-2</v>
      </c>
      <c r="K591" s="69">
        <f t="shared" si="38"/>
        <v>2487.2621328639329</v>
      </c>
      <c r="L591" s="45">
        <v>6.5634493038812594E-2</v>
      </c>
      <c r="N591" s="64">
        <f t="shared" si="39"/>
        <v>2090.9655674641594</v>
      </c>
    </row>
    <row r="592" spans="1:14" x14ac:dyDescent="0.25">
      <c r="A592">
        <v>583</v>
      </c>
      <c r="B592">
        <v>3.0615533765649398E-2</v>
      </c>
      <c r="D592" s="69">
        <f t="shared" si="36"/>
        <v>420.49401679919151</v>
      </c>
      <c r="E592">
        <v>0.25931553351519399</v>
      </c>
      <c r="G592" s="69">
        <f t="shared" si="37"/>
        <v>3222.5432076102775</v>
      </c>
      <c r="H592" s="71">
        <v>3253.3675311298002</v>
      </c>
      <c r="I592">
        <v>0.104073001235018</v>
      </c>
      <c r="K592" s="69">
        <f t="shared" si="38"/>
        <v>3078.3462861760709</v>
      </c>
      <c r="L592" s="45">
        <v>0.12874303853983901</v>
      </c>
      <c r="N592" s="64">
        <f t="shared" si="39"/>
        <v>4431.5912631428928</v>
      </c>
    </row>
    <row r="593" spans="1:14" x14ac:dyDescent="0.25">
      <c r="A593">
        <v>584</v>
      </c>
      <c r="B593">
        <v>2.8888124476926201E-2</v>
      </c>
      <c r="D593" s="69">
        <f t="shared" si="36"/>
        <v>377.39621806664854</v>
      </c>
      <c r="E593">
        <v>0.23352216451259999</v>
      </c>
      <c r="G593" s="69">
        <f t="shared" si="37"/>
        <v>2874.6898650306794</v>
      </c>
      <c r="H593" s="71">
        <v>2196.2071407502799</v>
      </c>
      <c r="I593">
        <v>0.141839323636404</v>
      </c>
      <c r="K593" s="69">
        <f t="shared" si="38"/>
        <v>4479.0571398675693</v>
      </c>
      <c r="L593" s="45">
        <v>0.202533540766339</v>
      </c>
      <c r="N593" s="64">
        <f t="shared" si="39"/>
        <v>7168.3988418498939</v>
      </c>
    </row>
    <row r="594" spans="1:14" x14ac:dyDescent="0.25">
      <c r="A594">
        <v>585</v>
      </c>
      <c r="B594">
        <v>4.4465614952136204E-2</v>
      </c>
      <c r="D594" s="69">
        <f t="shared" si="36"/>
        <v>766.04501927515332</v>
      </c>
      <c r="E594">
        <v>0.12640773612529899</v>
      </c>
      <c r="G594" s="69">
        <f t="shared" si="37"/>
        <v>1430.1282046567087</v>
      </c>
      <c r="H594" s="71">
        <v>3302.52202297647</v>
      </c>
      <c r="I594">
        <v>0.13278897261828998</v>
      </c>
      <c r="K594" s="69">
        <f t="shared" si="38"/>
        <v>4143.3896961048958</v>
      </c>
      <c r="L594" s="45">
        <v>0.27531814322719</v>
      </c>
      <c r="N594" s="64">
        <f t="shared" si="39"/>
        <v>9867.8987180886597</v>
      </c>
    </row>
    <row r="595" spans="1:14" x14ac:dyDescent="0.25">
      <c r="A595">
        <v>586</v>
      </c>
      <c r="B595">
        <v>6.1867941573885504E-2</v>
      </c>
      <c r="D595" s="69">
        <f t="shared" si="36"/>
        <v>1200.2223593637234</v>
      </c>
      <c r="E595">
        <v>0.15062354690156299</v>
      </c>
      <c r="G595" s="69">
        <f t="shared" si="37"/>
        <v>1756.7063542947556</v>
      </c>
      <c r="H595" s="71">
        <v>776.30121261971601</v>
      </c>
      <c r="I595">
        <v>9.991202877316821E-2</v>
      </c>
      <c r="K595" s="69">
        <f t="shared" si="38"/>
        <v>2924.0204498587245</v>
      </c>
      <c r="L595" s="45">
        <v>0.22204931271020201</v>
      </c>
      <c r="N595" s="64">
        <f t="shared" si="39"/>
        <v>7892.2170968922146</v>
      </c>
    </row>
    <row r="596" spans="1:14" x14ac:dyDescent="0.25">
      <c r="A596">
        <v>587</v>
      </c>
      <c r="B596">
        <v>4.6402646330732801E-2</v>
      </c>
      <c r="D596" s="69">
        <f t="shared" si="36"/>
        <v>814.37276015182863</v>
      </c>
      <c r="E596">
        <v>0.108538050060851</v>
      </c>
      <c r="G596" s="69">
        <f t="shared" si="37"/>
        <v>1189.1348692090919</v>
      </c>
      <c r="H596" s="71">
        <v>4247.1117437234298</v>
      </c>
      <c r="I596">
        <v>6.6247523578220904E-2</v>
      </c>
      <c r="K596" s="69">
        <f t="shared" si="38"/>
        <v>1675.441429917244</v>
      </c>
      <c r="L596" s="45">
        <v>0.108740354914468</v>
      </c>
      <c r="N596" s="64">
        <f t="shared" si="39"/>
        <v>3689.7139958984098</v>
      </c>
    </row>
    <row r="597" spans="1:14" x14ac:dyDescent="0.25">
      <c r="A597">
        <v>588</v>
      </c>
      <c r="B597">
        <v>6.7281583442089302E-2</v>
      </c>
      <c r="D597" s="69">
        <f t="shared" si="36"/>
        <v>1335.2893925034896</v>
      </c>
      <c r="E597">
        <v>5.7608205813482902E-2</v>
      </c>
      <c r="G597" s="69">
        <f t="shared" si="37"/>
        <v>502.28715432843234</v>
      </c>
      <c r="H597" s="71">
        <v>4289.0861397896597</v>
      </c>
      <c r="I597">
        <v>0.16840284577195702</v>
      </c>
      <c r="K597" s="69">
        <f t="shared" si="38"/>
        <v>5464.2686034592143</v>
      </c>
      <c r="L597" s="45">
        <v>8.7920366619154811E-2</v>
      </c>
      <c r="N597" s="64">
        <f t="shared" si="39"/>
        <v>2917.5238083278859</v>
      </c>
    </row>
    <row r="598" spans="1:14" x14ac:dyDescent="0.25">
      <c r="A598">
        <v>589</v>
      </c>
      <c r="B598">
        <v>6.2614874593625705E-2</v>
      </c>
      <c r="D598" s="69">
        <f t="shared" si="36"/>
        <v>1218.8578785551522</v>
      </c>
      <c r="E598">
        <v>7.6001105593695301E-2</v>
      </c>
      <c r="G598" s="69">
        <f t="shared" si="37"/>
        <v>750.33663044126592</v>
      </c>
      <c r="H598" s="71">
        <v>3722.6236818737402</v>
      </c>
      <c r="I598">
        <v>0.15313371009487101</v>
      </c>
      <c r="K598" s="69">
        <f t="shared" si="38"/>
        <v>4897.9533598919052</v>
      </c>
      <c r="L598" s="45">
        <v>0.263452345886523</v>
      </c>
      <c r="N598" s="64">
        <f t="shared" si="39"/>
        <v>9427.8095045790596</v>
      </c>
    </row>
    <row r="599" spans="1:14" x14ac:dyDescent="0.25">
      <c r="A599">
        <v>590</v>
      </c>
      <c r="B599">
        <v>3.4092814236283998E-2</v>
      </c>
      <c r="D599" s="69">
        <f t="shared" si="36"/>
        <v>507.25002467661989</v>
      </c>
      <c r="E599">
        <v>0.21111396086239101</v>
      </c>
      <c r="G599" s="69">
        <f t="shared" si="37"/>
        <v>2572.4893831880145</v>
      </c>
      <c r="H599" s="71">
        <v>4953.6654110566597</v>
      </c>
      <c r="I599">
        <v>0.12126783180831101</v>
      </c>
      <c r="K599" s="69">
        <f t="shared" si="38"/>
        <v>3716.0834096221715</v>
      </c>
      <c r="L599" s="45">
        <v>0.157510405023399</v>
      </c>
      <c r="N599" s="64">
        <f t="shared" si="39"/>
        <v>5498.5408601246927</v>
      </c>
    </row>
    <row r="600" spans="1:14" x14ac:dyDescent="0.25">
      <c r="A600">
        <v>591</v>
      </c>
      <c r="B600">
        <v>7.3626456497838902E-2</v>
      </c>
      <c r="D600" s="69">
        <f t="shared" si="36"/>
        <v>1493.5900707071769</v>
      </c>
      <c r="E600">
        <v>0.115428464295125</v>
      </c>
      <c r="G600" s="69">
        <f t="shared" si="37"/>
        <v>1282.0600556362394</v>
      </c>
      <c r="H600" s="71">
        <v>873.00785931259395</v>
      </c>
      <c r="I600">
        <v>0.138488644146917</v>
      </c>
      <c r="K600" s="69">
        <f t="shared" si="38"/>
        <v>4354.784167818967</v>
      </c>
      <c r="L600" s="45">
        <v>0.22924610131602502</v>
      </c>
      <c r="N600" s="64">
        <f t="shared" si="39"/>
        <v>8159.1379743014922</v>
      </c>
    </row>
    <row r="601" spans="1:14" x14ac:dyDescent="0.25">
      <c r="A601">
        <v>592</v>
      </c>
      <c r="B601">
        <v>9.0788255838804607E-2</v>
      </c>
      <c r="D601" s="69">
        <f t="shared" si="36"/>
        <v>1921.7664031569841</v>
      </c>
      <c r="E601">
        <v>0.270285836157175</v>
      </c>
      <c r="G601" s="69">
        <f t="shared" si="37"/>
        <v>3370.490396778901</v>
      </c>
      <c r="H601" s="71">
        <v>8635.5742302744293</v>
      </c>
      <c r="I601">
        <v>0.10724641836525101</v>
      </c>
      <c r="K601" s="69">
        <f t="shared" si="38"/>
        <v>3196.0447946611012</v>
      </c>
      <c r="L601" s="45">
        <v>0.13437083033153499</v>
      </c>
      <c r="N601" s="64">
        <f t="shared" si="39"/>
        <v>4640.3197954358648</v>
      </c>
    </row>
    <row r="602" spans="1:14" x14ac:dyDescent="0.25">
      <c r="A602">
        <v>593</v>
      </c>
      <c r="B602">
        <v>5.5374625191693103E-2</v>
      </c>
      <c r="D602" s="69">
        <f t="shared" si="36"/>
        <v>1038.2181115150277</v>
      </c>
      <c r="E602">
        <v>0.12795836037007499</v>
      </c>
      <c r="G602" s="69">
        <f t="shared" si="37"/>
        <v>1451.0401617793341</v>
      </c>
      <c r="H602" s="71">
        <v>4352.6962380082296</v>
      </c>
      <c r="I602">
        <v>6.6418714312286797E-2</v>
      </c>
      <c r="K602" s="69">
        <f t="shared" si="38"/>
        <v>1681.7907036619579</v>
      </c>
      <c r="L602" s="45">
        <v>0.14474077779039998</v>
      </c>
      <c r="N602" s="64">
        <f t="shared" si="39"/>
        <v>5024.9296021166901</v>
      </c>
    </row>
    <row r="603" spans="1:14" x14ac:dyDescent="0.25">
      <c r="A603">
        <v>594</v>
      </c>
      <c r="B603">
        <v>3.4538649353082901E-2</v>
      </c>
      <c r="D603" s="69">
        <f t="shared" si="36"/>
        <v>518.37333648068056</v>
      </c>
      <c r="E603">
        <v>0.128680133789984</v>
      </c>
      <c r="G603" s="69">
        <f t="shared" si="37"/>
        <v>1460.7741091622918</v>
      </c>
      <c r="H603" s="71">
        <v>807.58522977499604</v>
      </c>
      <c r="I603">
        <v>0.14021576687617099</v>
      </c>
      <c r="K603" s="69">
        <f t="shared" si="38"/>
        <v>4418.8412270902327</v>
      </c>
      <c r="L603" s="45">
        <v>0.123434462603568</v>
      </c>
      <c r="N603" s="64">
        <f t="shared" si="39"/>
        <v>4234.7020915536723</v>
      </c>
    </row>
    <row r="604" spans="1:14" x14ac:dyDescent="0.25">
      <c r="A604">
        <v>595</v>
      </c>
      <c r="B604">
        <v>9.4538390378801601E-2</v>
      </c>
      <c r="D604" s="69">
        <f t="shared" si="36"/>
        <v>2015.3299521548079</v>
      </c>
      <c r="E604">
        <v>0.36375702260318699</v>
      </c>
      <c r="G604" s="69">
        <f t="shared" si="37"/>
        <v>4631.0571973723499</v>
      </c>
      <c r="H604" s="71">
        <v>1682.47711664503</v>
      </c>
      <c r="I604">
        <v>8.0074784017153205E-2</v>
      </c>
      <c r="K604" s="69">
        <f t="shared" si="38"/>
        <v>2188.2791261002526</v>
      </c>
      <c r="L604" s="45">
        <v>0.200025462597158</v>
      </c>
      <c r="N604" s="64">
        <f t="shared" si="39"/>
        <v>7075.3770147272826</v>
      </c>
    </row>
    <row r="605" spans="1:14" x14ac:dyDescent="0.25">
      <c r="A605">
        <v>596</v>
      </c>
      <c r="B605">
        <v>4.9633837181739804E-2</v>
      </c>
      <c r="D605" s="69">
        <f t="shared" si="36"/>
        <v>894.98898345931434</v>
      </c>
      <c r="E605">
        <v>0.15973106273448001</v>
      </c>
      <c r="G605" s="69">
        <f t="shared" si="37"/>
        <v>1879.5317139737563</v>
      </c>
      <c r="H605" s="71">
        <v>5631.0522416542399</v>
      </c>
      <c r="I605">
        <v>0.126102112702217</v>
      </c>
      <c r="K605" s="69">
        <f t="shared" si="38"/>
        <v>3895.3815061092955</v>
      </c>
      <c r="L605" s="45">
        <v>0.15704875294783802</v>
      </c>
      <c r="N605" s="64">
        <f t="shared" si="39"/>
        <v>5481.4186985863016</v>
      </c>
    </row>
    <row r="606" spans="1:14" x14ac:dyDescent="0.25">
      <c r="A606">
        <v>597</v>
      </c>
      <c r="B606">
        <v>6.7467065662758105E-2</v>
      </c>
      <c r="D606" s="69">
        <f t="shared" si="36"/>
        <v>1339.917059766271</v>
      </c>
      <c r="E606">
        <v>0.10625997192655599</v>
      </c>
      <c r="G606" s="69">
        <f t="shared" si="37"/>
        <v>1158.4123570164304</v>
      </c>
      <c r="H606" s="71">
        <v>8432.7512129397091</v>
      </c>
      <c r="I606">
        <v>7.3074550156944793E-2</v>
      </c>
      <c r="K606" s="69">
        <f t="shared" si="38"/>
        <v>1928.648245386996</v>
      </c>
      <c r="L606" s="45">
        <v>6.2085195691963697E-2</v>
      </c>
      <c r="N606" s="64">
        <f t="shared" si="39"/>
        <v>1959.3260802016341</v>
      </c>
    </row>
    <row r="607" spans="1:14" x14ac:dyDescent="0.25">
      <c r="A607">
        <v>598</v>
      </c>
      <c r="B607">
        <v>5.2755379783282007E-2</v>
      </c>
      <c r="D607" s="69">
        <f t="shared" si="36"/>
        <v>972.86955041849887</v>
      </c>
      <c r="E607">
        <v>0.14255310471278901</v>
      </c>
      <c r="G607" s="69">
        <f t="shared" si="37"/>
        <v>1647.8671293304587</v>
      </c>
      <c r="H607" s="71">
        <v>1014.81956302043</v>
      </c>
      <c r="I607">
        <v>8.9346078487611003E-2</v>
      </c>
      <c r="K607" s="69">
        <f t="shared" si="38"/>
        <v>2532.1411165402751</v>
      </c>
      <c r="L607" s="45">
        <v>0.319639609736728</v>
      </c>
      <c r="N607" s="64">
        <f t="shared" si="39"/>
        <v>11511.732569095444</v>
      </c>
    </row>
    <row r="608" spans="1:14" x14ac:dyDescent="0.25">
      <c r="A608">
        <v>599</v>
      </c>
      <c r="B608">
        <v>0.115229481305194</v>
      </c>
      <c r="D608" s="69">
        <f t="shared" si="36"/>
        <v>2531.5599377892668</v>
      </c>
      <c r="E608">
        <v>0.100440531171055</v>
      </c>
      <c r="G608" s="69">
        <f t="shared" si="37"/>
        <v>1079.9304836891661</v>
      </c>
      <c r="H608" s="71">
        <v>7606.9778381983397</v>
      </c>
      <c r="I608">
        <v>0.17952530101587602</v>
      </c>
      <c r="K608" s="69">
        <f t="shared" si="38"/>
        <v>5876.7880861421118</v>
      </c>
      <c r="L608" s="45">
        <v>0.137755124356571</v>
      </c>
      <c r="N608" s="64">
        <f t="shared" si="39"/>
        <v>4765.8394931858702</v>
      </c>
    </row>
    <row r="609" spans="1:14" x14ac:dyDescent="0.25">
      <c r="A609">
        <v>600</v>
      </c>
      <c r="B609">
        <v>5.9093119796588302E-2</v>
      </c>
      <c r="D609" s="69">
        <f t="shared" si="36"/>
        <v>1130.9922636027904</v>
      </c>
      <c r="E609">
        <v>7.7332968874024702E-2</v>
      </c>
      <c r="G609" s="69">
        <f t="shared" si="37"/>
        <v>768.2983435418314</v>
      </c>
      <c r="H609" s="71">
        <v>4094.0146551104499</v>
      </c>
      <c r="I609">
        <v>8.6136152932667798E-2</v>
      </c>
      <c r="K609" s="69">
        <f t="shared" si="38"/>
        <v>2413.0885512265381</v>
      </c>
      <c r="L609" s="45">
        <v>0.16454571909559901</v>
      </c>
      <c r="N609" s="64">
        <f t="shared" si="39"/>
        <v>5759.4728268469125</v>
      </c>
    </row>
    <row r="610" spans="1:14" x14ac:dyDescent="0.25">
      <c r="A610">
        <v>601</v>
      </c>
      <c r="B610">
        <v>3.09324186519696E-2</v>
      </c>
      <c r="D610" s="69">
        <f t="shared" si="36"/>
        <v>428.40009970679665</v>
      </c>
      <c r="E610">
        <v>0.12840456196920499</v>
      </c>
      <c r="G610" s="69">
        <f t="shared" si="37"/>
        <v>1457.0577051916014</v>
      </c>
      <c r="H610" s="71">
        <v>3172.8478030429801</v>
      </c>
      <c r="I610">
        <v>0.13736742806940699</v>
      </c>
      <c r="K610" s="69">
        <f t="shared" si="38"/>
        <v>4313.1995117221895</v>
      </c>
      <c r="L610" s="45">
        <v>0.188757267891874</v>
      </c>
      <c r="N610" s="64">
        <f t="shared" si="39"/>
        <v>6657.4522176699675</v>
      </c>
    </row>
    <row r="611" spans="1:14" x14ac:dyDescent="0.25">
      <c r="A611">
        <v>602</v>
      </c>
      <c r="B611">
        <v>2.8285480152242103E-2</v>
      </c>
      <c r="D611" s="69">
        <f t="shared" si="36"/>
        <v>362.3606130238262</v>
      </c>
      <c r="E611">
        <v>0.123554660478152</v>
      </c>
      <c r="G611" s="69">
        <f t="shared" si="37"/>
        <v>1391.6511875445694</v>
      </c>
      <c r="H611" s="71">
        <v>928.55861934173504</v>
      </c>
      <c r="I611">
        <v>0.110300152742057</v>
      </c>
      <c r="K611" s="69">
        <f t="shared" si="38"/>
        <v>3309.3044030609376</v>
      </c>
      <c r="L611" s="45">
        <v>8.4426370624183303E-2</v>
      </c>
      <c r="N611" s="64">
        <f t="shared" si="39"/>
        <v>2787.9353866410656</v>
      </c>
    </row>
    <row r="612" spans="1:14" x14ac:dyDescent="0.25">
      <c r="A612">
        <v>603</v>
      </c>
      <c r="B612">
        <v>0.121363897912864</v>
      </c>
      <c r="D612" s="69">
        <f t="shared" si="36"/>
        <v>2684.6098571250282</v>
      </c>
      <c r="E612">
        <v>6.5952602682255196E-2</v>
      </c>
      <c r="G612" s="69">
        <f t="shared" si="37"/>
        <v>614.82097425405993</v>
      </c>
      <c r="H612" s="71">
        <v>250.56526515731301</v>
      </c>
      <c r="I612">
        <v>0.17332445614526701</v>
      </c>
      <c r="K612" s="69">
        <f t="shared" si="38"/>
        <v>5646.805653116</v>
      </c>
      <c r="L612" s="45">
        <v>8.681340664828549E-2</v>
      </c>
      <c r="N612" s="64">
        <f t="shared" si="39"/>
        <v>2876.4678953554917</v>
      </c>
    </row>
    <row r="613" spans="1:14" x14ac:dyDescent="0.25">
      <c r="A613">
        <v>604</v>
      </c>
      <c r="B613">
        <v>4.3714078786395806E-2</v>
      </c>
      <c r="D613" s="69">
        <f t="shared" si="36"/>
        <v>747.29465442372486</v>
      </c>
      <c r="E613">
        <v>0.21921746683400001</v>
      </c>
      <c r="G613" s="69">
        <f t="shared" si="37"/>
        <v>2681.7745114143599</v>
      </c>
      <c r="H613" s="71">
        <v>835.52077170837595</v>
      </c>
      <c r="I613">
        <v>0.114355145391338</v>
      </c>
      <c r="K613" s="69">
        <f t="shared" si="38"/>
        <v>3459.6995661144288</v>
      </c>
      <c r="L613" s="45">
        <v>5.7381136268398504E-2</v>
      </c>
      <c r="N613" s="64">
        <f t="shared" si="39"/>
        <v>1784.857753077579</v>
      </c>
    </row>
    <row r="614" spans="1:14" x14ac:dyDescent="0.25">
      <c r="A614">
        <v>605</v>
      </c>
      <c r="B614">
        <v>3.39645636914492E-2</v>
      </c>
      <c r="D614" s="69">
        <f t="shared" si="36"/>
        <v>504.05025250640387</v>
      </c>
      <c r="E614">
        <v>0.12845634692001301</v>
      </c>
      <c r="G614" s="69">
        <f t="shared" si="37"/>
        <v>1457.7560850051138</v>
      </c>
      <c r="H614" s="71">
        <v>5912.0833085752902</v>
      </c>
      <c r="I614">
        <v>0.107310613496694</v>
      </c>
      <c r="K614" s="69">
        <f t="shared" si="38"/>
        <v>3198.4257206197012</v>
      </c>
      <c r="L614" s="45">
        <v>0.145205157108903</v>
      </c>
      <c r="N614" s="64">
        <f t="shared" si="39"/>
        <v>5042.1529140596376</v>
      </c>
    </row>
    <row r="615" spans="1:14" x14ac:dyDescent="0.25">
      <c r="A615">
        <v>606</v>
      </c>
      <c r="B615">
        <v>7.0470482694475714E-2</v>
      </c>
      <c r="D615" s="69">
        <f t="shared" si="36"/>
        <v>1414.8504664509903</v>
      </c>
      <c r="E615">
        <v>0.241089092423416</v>
      </c>
      <c r="G615" s="69">
        <f t="shared" si="37"/>
        <v>2976.7386189786998</v>
      </c>
      <c r="H615" s="71">
        <v>4929.6286146921502</v>
      </c>
      <c r="I615">
        <v>0.15476655564516301</v>
      </c>
      <c r="K615" s="69">
        <f t="shared" si="38"/>
        <v>4958.5137835515825</v>
      </c>
      <c r="L615" s="45">
        <v>0.10385831272304701</v>
      </c>
      <c r="N615" s="64">
        <f t="shared" si="39"/>
        <v>3508.6444860577517</v>
      </c>
    </row>
    <row r="616" spans="1:14" x14ac:dyDescent="0.25">
      <c r="A616">
        <v>607</v>
      </c>
      <c r="B616">
        <v>2.88474622983334E-2</v>
      </c>
      <c r="D616" s="69">
        <f t="shared" si="36"/>
        <v>376.38172173363728</v>
      </c>
      <c r="E616">
        <v>0.186645786976704</v>
      </c>
      <c r="G616" s="69">
        <f t="shared" si="37"/>
        <v>2242.5078258311955</v>
      </c>
      <c r="H616" s="71">
        <v>5877.1490515581199</v>
      </c>
      <c r="I616">
        <v>0.173288639743368</v>
      </c>
      <c r="K616" s="69">
        <f t="shared" si="38"/>
        <v>5645.4772626429512</v>
      </c>
      <c r="L616" s="45">
        <v>0.34873226650543199</v>
      </c>
      <c r="N616" s="64">
        <f t="shared" si="39"/>
        <v>12590.746820616783</v>
      </c>
    </row>
    <row r="617" spans="1:14" x14ac:dyDescent="0.25">
      <c r="A617">
        <v>608</v>
      </c>
      <c r="B617">
        <v>0.13266677321314799</v>
      </c>
      <c r="D617" s="69">
        <f t="shared" si="36"/>
        <v>2966.6096402515445</v>
      </c>
      <c r="E617">
        <v>0.21617735624859999</v>
      </c>
      <c r="G617" s="69">
        <f t="shared" si="37"/>
        <v>2640.7751123503344</v>
      </c>
      <c r="H617" s="71">
        <v>868.932756532398</v>
      </c>
      <c r="I617">
        <v>0.29906634398850801</v>
      </c>
      <c r="K617" s="69">
        <f t="shared" si="38"/>
        <v>10310.43228834334</v>
      </c>
      <c r="L617" s="45">
        <v>6.6842653431870208E-2</v>
      </c>
      <c r="N617" s="64">
        <f t="shared" si="39"/>
        <v>2135.7748914319568</v>
      </c>
    </row>
    <row r="618" spans="1:14" x14ac:dyDescent="0.25">
      <c r="A618">
        <v>609</v>
      </c>
      <c r="B618">
        <v>4.23260808998163E-2</v>
      </c>
      <c r="D618" s="69">
        <f t="shared" si="36"/>
        <v>712.66496130611188</v>
      </c>
      <c r="E618">
        <v>0.19330505062422401</v>
      </c>
      <c r="G618" s="69">
        <f t="shared" si="37"/>
        <v>2332.3156798837499</v>
      </c>
      <c r="H618" s="71">
        <v>3480.8348616552398</v>
      </c>
      <c r="I618">
        <v>0.12784798558719501</v>
      </c>
      <c r="K618" s="69">
        <f t="shared" si="38"/>
        <v>3960.1339877823489</v>
      </c>
      <c r="L618" s="45">
        <v>0.115288538956505</v>
      </c>
      <c r="N618" s="64">
        <f t="shared" si="39"/>
        <v>3932.5788521099339</v>
      </c>
    </row>
    <row r="619" spans="1:14" x14ac:dyDescent="0.25">
      <c r="A619">
        <v>610</v>
      </c>
      <c r="B619">
        <v>3.5545086153320499E-2</v>
      </c>
      <c r="D619" s="69">
        <f t="shared" si="36"/>
        <v>543.48331530088535</v>
      </c>
      <c r="E619">
        <v>0.16914297222514699</v>
      </c>
      <c r="G619" s="69">
        <f t="shared" si="37"/>
        <v>2006.4621733509664</v>
      </c>
      <c r="H619" s="71">
        <v>2464.7582762813699</v>
      </c>
      <c r="I619">
        <v>0.127530940372242</v>
      </c>
      <c r="K619" s="69">
        <f t="shared" si="38"/>
        <v>3948.3751337171916</v>
      </c>
      <c r="L619" s="45">
        <v>0.114454128259996</v>
      </c>
      <c r="N619" s="64">
        <f t="shared" si="39"/>
        <v>3901.6314883021846</v>
      </c>
    </row>
    <row r="620" spans="1:14" x14ac:dyDescent="0.25">
      <c r="A620">
        <v>611</v>
      </c>
      <c r="B620">
        <v>9.5279992611978698E-2</v>
      </c>
      <c r="D620" s="69">
        <f t="shared" si="36"/>
        <v>2033.8324715019714</v>
      </c>
      <c r="E620">
        <v>0.189283244547056</v>
      </c>
      <c r="G620" s="69">
        <f t="shared" si="37"/>
        <v>2278.076984387666</v>
      </c>
      <c r="H620" s="71">
        <v>3948.5649530638898</v>
      </c>
      <c r="I620">
        <v>0.13624455038525901</v>
      </c>
      <c r="K620" s="69">
        <f t="shared" si="38"/>
        <v>4271.5532284850287</v>
      </c>
      <c r="L620" s="45">
        <v>0.18053838380640203</v>
      </c>
      <c r="N620" s="64">
        <f t="shared" si="39"/>
        <v>6352.6229567904275</v>
      </c>
    </row>
    <row r="621" spans="1:14" x14ac:dyDescent="0.25">
      <c r="A621">
        <v>612</v>
      </c>
      <c r="B621">
        <v>3.9309036967483002E-2</v>
      </c>
      <c r="D621" s="69">
        <f t="shared" si="36"/>
        <v>637.39157183681573</v>
      </c>
      <c r="E621">
        <v>2.8647229740936E-2</v>
      </c>
      <c r="G621" s="69">
        <f t="shared" si="37"/>
        <v>111.71497547928438</v>
      </c>
      <c r="H621" s="71">
        <v>3588.42390631629</v>
      </c>
      <c r="I621">
        <v>0.15825836865419299</v>
      </c>
      <c r="K621" s="69">
        <f t="shared" si="38"/>
        <v>5088.021240720087</v>
      </c>
      <c r="L621" s="45">
        <v>0.12599107452583702</v>
      </c>
      <c r="N621" s="64">
        <f t="shared" si="39"/>
        <v>4329.5239815470668</v>
      </c>
    </row>
    <row r="622" spans="1:14" x14ac:dyDescent="0.25">
      <c r="A622">
        <v>613</v>
      </c>
      <c r="B622">
        <v>8.0414537616539605E-2</v>
      </c>
      <c r="D622" s="69">
        <f t="shared" si="36"/>
        <v>1662.948517338071</v>
      </c>
      <c r="E622">
        <v>0.13584211716997499</v>
      </c>
      <c r="G622" s="69">
        <f t="shared" si="37"/>
        <v>1557.3617188684475</v>
      </c>
      <c r="H622" s="71">
        <v>1000.48977719217</v>
      </c>
      <c r="I622">
        <v>0.106767148186231</v>
      </c>
      <c r="K622" s="69">
        <f t="shared" si="38"/>
        <v>3178.2691972791495</v>
      </c>
      <c r="L622" s="45">
        <v>0.12593472358512001</v>
      </c>
      <c r="N622" s="64">
        <f t="shared" si="39"/>
        <v>4327.4339878897781</v>
      </c>
    </row>
    <row r="623" spans="1:14" x14ac:dyDescent="0.25">
      <c r="A623">
        <v>614</v>
      </c>
      <c r="B623">
        <v>6.5050802139673805E-2</v>
      </c>
      <c r="D623" s="69">
        <f t="shared" si="36"/>
        <v>1279.6327717967165</v>
      </c>
      <c r="E623">
        <v>8.0242959279508003E-2</v>
      </c>
      <c r="G623" s="69">
        <f t="shared" si="37"/>
        <v>807.54292184101087</v>
      </c>
      <c r="H623" s="71">
        <v>1189.7132475231699</v>
      </c>
      <c r="I623">
        <v>9.0832498731547501E-2</v>
      </c>
      <c r="K623" s="69">
        <f t="shared" si="38"/>
        <v>2587.2707885983687</v>
      </c>
      <c r="L623" s="45">
        <v>8.7246571607510509E-2</v>
      </c>
      <c r="N623" s="64">
        <f t="shared" si="39"/>
        <v>2892.5335014628804</v>
      </c>
    </row>
    <row r="624" spans="1:14" x14ac:dyDescent="0.25">
      <c r="A624">
        <v>615</v>
      </c>
      <c r="B624">
        <v>0.103760420252565</v>
      </c>
      <c r="D624" s="69">
        <f t="shared" si="36"/>
        <v>2245.4139224098976</v>
      </c>
      <c r="E624">
        <v>4.4624586363472003E-2</v>
      </c>
      <c r="G624" s="69">
        <f t="shared" si="37"/>
        <v>327.18806494566991</v>
      </c>
      <c r="H624" s="71">
        <v>4996.2981022189597</v>
      </c>
      <c r="I624">
        <v>0.11919037130634201</v>
      </c>
      <c r="K624" s="69">
        <f t="shared" si="38"/>
        <v>3639.0327123820143</v>
      </c>
      <c r="L624" s="45">
        <v>0.17382438981794901</v>
      </c>
      <c r="N624" s="64">
        <f t="shared" si="39"/>
        <v>6103.6083942578452</v>
      </c>
    </row>
    <row r="625" spans="1:14" x14ac:dyDescent="0.25">
      <c r="A625">
        <v>616</v>
      </c>
      <c r="B625">
        <v>3.2456575976847507E-2</v>
      </c>
      <c r="D625" s="69">
        <f t="shared" si="36"/>
        <v>466.42688701953131</v>
      </c>
      <c r="E625">
        <v>0.203331796642468</v>
      </c>
      <c r="G625" s="69">
        <f t="shared" si="37"/>
        <v>2467.5379192620994</v>
      </c>
      <c r="H625" s="71">
        <v>5008.6752445340198</v>
      </c>
      <c r="I625">
        <v>7.3804262018138306E-2</v>
      </c>
      <c r="K625" s="69">
        <f t="shared" si="38"/>
        <v>1955.7124459511385</v>
      </c>
      <c r="L625" s="45">
        <v>0.152608442842388</v>
      </c>
      <c r="N625" s="64">
        <f t="shared" si="39"/>
        <v>5316.7325400465015</v>
      </c>
    </row>
    <row r="626" spans="1:14" x14ac:dyDescent="0.25">
      <c r="A626">
        <v>617</v>
      </c>
      <c r="B626">
        <v>6.5945773352372505E-2</v>
      </c>
      <c r="D626" s="69">
        <f t="shared" si="36"/>
        <v>1301.9617528020335</v>
      </c>
      <c r="E626">
        <v>0.167778845600493</v>
      </c>
      <c r="G626" s="69">
        <f t="shared" si="37"/>
        <v>1988.0653518252484</v>
      </c>
      <c r="H626" s="71">
        <v>369.32192703744897</v>
      </c>
      <c r="I626">
        <v>0.16904903921196898</v>
      </c>
      <c r="K626" s="69">
        <f t="shared" si="38"/>
        <v>5488.2351987604225</v>
      </c>
      <c r="L626" s="45">
        <v>9.1190950691119002E-2</v>
      </c>
      <c r="N626" s="64">
        <f t="shared" si="39"/>
        <v>3038.8261305085234</v>
      </c>
    </row>
    <row r="627" spans="1:14" x14ac:dyDescent="0.25">
      <c r="A627">
        <v>618</v>
      </c>
      <c r="B627">
        <v>7.0025926808183495E-2</v>
      </c>
      <c r="D627" s="69">
        <f t="shared" si="36"/>
        <v>1403.7590706608528</v>
      </c>
      <c r="E627">
        <v>7.1597113550218694E-2</v>
      </c>
      <c r="G627" s="69">
        <f t="shared" si="37"/>
        <v>690.94371620570303</v>
      </c>
      <c r="H627" s="71">
        <v>3166.7300836611098</v>
      </c>
      <c r="I627">
        <v>0.10367840237437299</v>
      </c>
      <c r="K627" s="69">
        <f t="shared" si="38"/>
        <v>3063.7110537304711</v>
      </c>
      <c r="L627" s="45">
        <v>0.12746496477733599</v>
      </c>
      <c r="N627" s="64">
        <f t="shared" si="39"/>
        <v>4384.1889301349374</v>
      </c>
    </row>
    <row r="628" spans="1:14" x14ac:dyDescent="0.25">
      <c r="A628">
        <v>619</v>
      </c>
      <c r="B628">
        <v>8.5755256248610703E-2</v>
      </c>
      <c r="D628" s="69">
        <f t="shared" si="36"/>
        <v>1796.1961606121638</v>
      </c>
      <c r="E628">
        <v>0.104469150900781</v>
      </c>
      <c r="G628" s="69">
        <f t="shared" si="37"/>
        <v>1134.2610691519019</v>
      </c>
      <c r="H628" s="71">
        <v>6372.7253303254001</v>
      </c>
      <c r="I628">
        <v>0.16183654369902201</v>
      </c>
      <c r="K628" s="69">
        <f t="shared" si="38"/>
        <v>5220.7317696519722</v>
      </c>
      <c r="L628" s="45">
        <v>7.4837847102553798E-2</v>
      </c>
      <c r="N628" s="64">
        <f t="shared" si="39"/>
        <v>2432.3077238551923</v>
      </c>
    </row>
    <row r="629" spans="1:14" x14ac:dyDescent="0.25">
      <c r="A629">
        <v>620</v>
      </c>
      <c r="B629">
        <v>9.1903857673814898E-2</v>
      </c>
      <c r="D629" s="69">
        <f t="shared" si="36"/>
        <v>1949.5999824162848</v>
      </c>
      <c r="E629">
        <v>0.14565521370214399</v>
      </c>
      <c r="G629" s="69">
        <f t="shared" si="37"/>
        <v>1689.702648408437</v>
      </c>
      <c r="H629" s="71">
        <v>4855.1214756260097</v>
      </c>
      <c r="I629">
        <v>7.8856406985686703E-2</v>
      </c>
      <c r="K629" s="69">
        <f t="shared" si="38"/>
        <v>2143.090878387764</v>
      </c>
      <c r="L629" s="45">
        <v>0.10739206764555201</v>
      </c>
      <c r="N629" s="64">
        <f t="shared" si="39"/>
        <v>3639.7075221043028</v>
      </c>
    </row>
    <row r="630" spans="1:14" x14ac:dyDescent="0.25">
      <c r="A630">
        <v>621</v>
      </c>
      <c r="B630">
        <v>4.0584445869168102E-2</v>
      </c>
      <c r="D630" s="69">
        <f t="shared" si="36"/>
        <v>669.21223906684259</v>
      </c>
      <c r="E630">
        <v>0.131473465630319</v>
      </c>
      <c r="G630" s="69">
        <f t="shared" si="37"/>
        <v>1498.4454121044096</v>
      </c>
      <c r="H630" s="71">
        <v>3815.5746997418801</v>
      </c>
      <c r="I630">
        <v>0.18899417820822301</v>
      </c>
      <c r="K630" s="69">
        <f t="shared" si="38"/>
        <v>6227.9781997737628</v>
      </c>
      <c r="L630" s="45">
        <v>0.18891280420024401</v>
      </c>
      <c r="N630" s="64">
        <f t="shared" si="39"/>
        <v>6663.2208861932486</v>
      </c>
    </row>
    <row r="631" spans="1:14" x14ac:dyDescent="0.25">
      <c r="A631">
        <v>622</v>
      </c>
      <c r="B631">
        <v>6.3808231556212694E-2</v>
      </c>
      <c r="D631" s="69">
        <f t="shared" si="36"/>
        <v>1248.6314003981824</v>
      </c>
      <c r="E631">
        <v>0.17814381235333299</v>
      </c>
      <c r="G631" s="69">
        <f t="shared" si="37"/>
        <v>2127.8488880643181</v>
      </c>
      <c r="H631" s="71">
        <v>2288.9930962354401</v>
      </c>
      <c r="I631">
        <v>9.5004704999584202E-2</v>
      </c>
      <c r="K631" s="69">
        <f t="shared" si="38"/>
        <v>2742.0132742809096</v>
      </c>
      <c r="L631" s="45">
        <v>0.181819982452014</v>
      </c>
      <c r="N631" s="64">
        <f t="shared" si="39"/>
        <v>6400.1560237887415</v>
      </c>
    </row>
    <row r="632" spans="1:14" x14ac:dyDescent="0.25">
      <c r="A632">
        <v>623</v>
      </c>
      <c r="B632">
        <v>8.0277963195007906E-2</v>
      </c>
      <c r="D632" s="69">
        <f t="shared" si="36"/>
        <v>1659.5410695666531</v>
      </c>
      <c r="E632">
        <v>0.144510870481835</v>
      </c>
      <c r="G632" s="69">
        <f t="shared" si="37"/>
        <v>1674.2698596865471</v>
      </c>
      <c r="H632" s="71">
        <v>2454.2601966185498</v>
      </c>
      <c r="I632">
        <v>7.3492609811114898E-2</v>
      </c>
      <c r="K632" s="69">
        <f t="shared" si="38"/>
        <v>1944.153612546206</v>
      </c>
      <c r="L632" s="45">
        <v>0.16188947816184601</v>
      </c>
      <c r="N632" s="64">
        <f t="shared" si="39"/>
        <v>5660.9558077317306</v>
      </c>
    </row>
    <row r="633" spans="1:14" x14ac:dyDescent="0.25">
      <c r="A633">
        <v>624</v>
      </c>
      <c r="B633">
        <v>4.0968242309758401E-2</v>
      </c>
      <c r="D633" s="69">
        <f t="shared" si="36"/>
        <v>678.78772407714575</v>
      </c>
      <c r="E633">
        <v>7.2797543329482697E-2</v>
      </c>
      <c r="G633" s="69">
        <f t="shared" si="37"/>
        <v>707.13289689036185</v>
      </c>
      <c r="H633" s="71">
        <v>3815.2558135241102</v>
      </c>
      <c r="I633">
        <v>9.7190382170944306E-2</v>
      </c>
      <c r="K633" s="69">
        <f t="shared" si="38"/>
        <v>2823.0776073142333</v>
      </c>
      <c r="L633" s="45">
        <v>0.10604093975260599</v>
      </c>
      <c r="N633" s="64">
        <f t="shared" si="39"/>
        <v>3589.5956927273082</v>
      </c>
    </row>
    <row r="634" spans="1:14" x14ac:dyDescent="0.25">
      <c r="A634">
        <v>625</v>
      </c>
      <c r="B634">
        <v>5.0333984910673001E-2</v>
      </c>
      <c r="D634" s="69">
        <f t="shared" si="36"/>
        <v>912.45723843605663</v>
      </c>
      <c r="E634">
        <v>7.8956985283377995E-2</v>
      </c>
      <c r="G634" s="69">
        <f t="shared" si="37"/>
        <v>790.20007868704829</v>
      </c>
      <c r="H634" s="71">
        <v>3787.53698262136</v>
      </c>
      <c r="I634">
        <v>0.13422840569484501</v>
      </c>
      <c r="K634" s="69">
        <f t="shared" si="38"/>
        <v>4196.7766664342907</v>
      </c>
      <c r="L634" s="45">
        <v>6.9453096128615097E-2</v>
      </c>
      <c r="N634" s="64">
        <f t="shared" si="39"/>
        <v>2232.5933049223868</v>
      </c>
    </row>
    <row r="635" spans="1:14" x14ac:dyDescent="0.25">
      <c r="A635">
        <v>626</v>
      </c>
      <c r="B635">
        <v>5.0158660172394003E-2</v>
      </c>
      <c r="D635" s="69">
        <f t="shared" si="36"/>
        <v>908.08299410814232</v>
      </c>
      <c r="E635">
        <v>0.12731324999010399</v>
      </c>
      <c r="G635" s="69">
        <f t="shared" si="37"/>
        <v>1442.3401039472944</v>
      </c>
      <c r="H635" s="71">
        <v>2440.09998982868</v>
      </c>
      <c r="I635">
        <v>0.115473809667344</v>
      </c>
      <c r="K635" s="69">
        <f t="shared" si="38"/>
        <v>3501.189578734271</v>
      </c>
      <c r="L635" s="45">
        <v>9.2416526061157009E-2</v>
      </c>
      <c r="N635" s="64">
        <f t="shared" si="39"/>
        <v>3084.2813565849237</v>
      </c>
    </row>
    <row r="636" spans="1:14" x14ac:dyDescent="0.25">
      <c r="A636">
        <v>627</v>
      </c>
      <c r="B636">
        <v>3.7375824467916402E-2</v>
      </c>
      <c r="D636" s="69">
        <f t="shared" si="36"/>
        <v>589.15910964185946</v>
      </c>
      <c r="E636">
        <v>0.26208190625982603</v>
      </c>
      <c r="G636" s="69">
        <f t="shared" si="37"/>
        <v>3259.8509360401922</v>
      </c>
      <c r="H636" s="71">
        <v>1949.2340302100999</v>
      </c>
      <c r="I636">
        <v>0.10509734936013401</v>
      </c>
      <c r="K636" s="69">
        <f t="shared" si="38"/>
        <v>3116.3382177589006</v>
      </c>
      <c r="L636" s="45">
        <v>0.26923964012142498</v>
      </c>
      <c r="N636" s="64">
        <f t="shared" si="39"/>
        <v>9642.4538049209932</v>
      </c>
    </row>
    <row r="637" spans="1:14" x14ac:dyDescent="0.25">
      <c r="A637">
        <v>628</v>
      </c>
      <c r="B637">
        <v>6.0128938109603999E-2</v>
      </c>
      <c r="D637" s="69">
        <f t="shared" si="36"/>
        <v>1156.835293085878</v>
      </c>
      <c r="E637">
        <v>0.14086861193463501</v>
      </c>
      <c r="G637" s="69">
        <f t="shared" si="37"/>
        <v>1625.1498005715391</v>
      </c>
      <c r="H637" s="71">
        <v>2127.3574401516798</v>
      </c>
      <c r="I637">
        <v>5.1652752081081402E-2</v>
      </c>
      <c r="K637" s="69">
        <f t="shared" si="38"/>
        <v>1134.1376030336298</v>
      </c>
      <c r="L637" s="45">
        <v>0.168603603965673</v>
      </c>
      <c r="N637" s="64">
        <f t="shared" si="39"/>
        <v>5909.9752591497881</v>
      </c>
    </row>
    <row r="638" spans="1:14" x14ac:dyDescent="0.25">
      <c r="A638">
        <v>629</v>
      </c>
      <c r="B638">
        <v>4.7627496943502899E-2</v>
      </c>
      <c r="D638" s="69">
        <f t="shared" si="36"/>
        <v>844.9320291862191</v>
      </c>
      <c r="E638">
        <v>0.17807461810466699</v>
      </c>
      <c r="G638" s="69">
        <f t="shared" si="37"/>
        <v>2126.9157237815398</v>
      </c>
      <c r="H638" s="71">
        <v>3855.4100961600402</v>
      </c>
      <c r="I638">
        <v>0.10874929735564599</v>
      </c>
      <c r="K638" s="69">
        <f t="shared" si="38"/>
        <v>3251.7849033022835</v>
      </c>
      <c r="L638" s="45">
        <v>0.203532426138263</v>
      </c>
      <c r="N638" s="64">
        <f t="shared" si="39"/>
        <v>7205.446388263792</v>
      </c>
    </row>
    <row r="639" spans="1:14" x14ac:dyDescent="0.25">
      <c r="A639">
        <v>630</v>
      </c>
      <c r="B639">
        <v>6.9630562317230596E-2</v>
      </c>
      <c r="D639" s="69">
        <f t="shared" si="36"/>
        <v>1393.8949699128032</v>
      </c>
      <c r="E639">
        <v>0.123521681747261</v>
      </c>
      <c r="G639" s="69">
        <f t="shared" si="37"/>
        <v>1391.2064313061228</v>
      </c>
      <c r="H639" s="71">
        <v>4399.0386299236297</v>
      </c>
      <c r="I639">
        <v>0.12532720021886098</v>
      </c>
      <c r="K639" s="69">
        <f t="shared" si="38"/>
        <v>3866.6408647897165</v>
      </c>
      <c r="L639" s="45">
        <v>0.22936743349216202</v>
      </c>
      <c r="N639" s="64">
        <f t="shared" si="39"/>
        <v>8163.638049638741</v>
      </c>
    </row>
    <row r="640" spans="1:14" x14ac:dyDescent="0.25">
      <c r="A640">
        <v>631</v>
      </c>
      <c r="B640">
        <v>6.1423079271356006E-2</v>
      </c>
      <c r="D640" s="69">
        <f t="shared" si="36"/>
        <v>1189.1233186770294</v>
      </c>
      <c r="E640">
        <v>0.241267504710834</v>
      </c>
      <c r="G640" s="69">
        <f t="shared" si="37"/>
        <v>2979.1447145348625</v>
      </c>
      <c r="H640" s="71">
        <v>2303.9485491559699</v>
      </c>
      <c r="I640">
        <v>0.11296241168748701</v>
      </c>
      <c r="K640" s="69">
        <f t="shared" si="38"/>
        <v>3408.0446235295385</v>
      </c>
      <c r="L640" s="45">
        <v>0.192937116369096</v>
      </c>
      <c r="N640" s="64">
        <f t="shared" si="39"/>
        <v>6812.4781443833363</v>
      </c>
    </row>
    <row r="641" spans="1:14" x14ac:dyDescent="0.25">
      <c r="A641">
        <v>632</v>
      </c>
      <c r="B641">
        <v>0.101013349638136</v>
      </c>
      <c r="D641" s="69">
        <f t="shared" si="36"/>
        <v>2176.8762010848873</v>
      </c>
      <c r="E641">
        <v>6.3181014620221701E-2</v>
      </c>
      <c r="G641" s="69">
        <f t="shared" si="37"/>
        <v>577.44291125131269</v>
      </c>
      <c r="H641" s="71">
        <v>736.83915014733304</v>
      </c>
      <c r="I641">
        <v>0.12141867236484101</v>
      </c>
      <c r="K641" s="69">
        <f t="shared" si="38"/>
        <v>3721.6779179373548</v>
      </c>
      <c r="L641" s="45">
        <v>0.12232862040190599</v>
      </c>
      <c r="N641" s="64">
        <f t="shared" si="39"/>
        <v>4193.6876353967964</v>
      </c>
    </row>
    <row r="642" spans="1:14" x14ac:dyDescent="0.25">
      <c r="A642">
        <v>633</v>
      </c>
      <c r="B642">
        <v>7.16859885177666E-2</v>
      </c>
      <c r="D642" s="69">
        <f t="shared" si="36"/>
        <v>1445.1765887385145</v>
      </c>
      <c r="E642">
        <v>0.212280109153859</v>
      </c>
      <c r="G642" s="69">
        <f t="shared" si="37"/>
        <v>2588.2162384541812</v>
      </c>
      <c r="H642" s="71">
        <v>3532.2484699766901</v>
      </c>
      <c r="I642">
        <v>0.13396281637722399</v>
      </c>
      <c r="K642" s="69">
        <f t="shared" si="38"/>
        <v>4186.9262543167833</v>
      </c>
      <c r="L642" s="45">
        <v>0.235736669359423</v>
      </c>
      <c r="N642" s="64">
        <f t="shared" si="39"/>
        <v>8399.8659172657535</v>
      </c>
    </row>
    <row r="643" spans="1:14" x14ac:dyDescent="0.25">
      <c r="A643">
        <v>634</v>
      </c>
      <c r="B643">
        <v>5.5276841568142901E-2</v>
      </c>
      <c r="D643" s="69">
        <f t="shared" si="36"/>
        <v>1035.7784702819874</v>
      </c>
      <c r="E643">
        <v>0.257938897492416</v>
      </c>
      <c r="G643" s="69">
        <f t="shared" si="37"/>
        <v>3203.9776824169357</v>
      </c>
      <c r="H643" s="71">
        <v>3494.3961685601298</v>
      </c>
      <c r="I643">
        <v>0.11915460428751101</v>
      </c>
      <c r="K643" s="69">
        <f t="shared" si="38"/>
        <v>3637.7061534719801</v>
      </c>
      <c r="L643" s="45">
        <v>0.14466860953247399</v>
      </c>
      <c r="N643" s="64">
        <f t="shared" si="39"/>
        <v>5022.2529617730888</v>
      </c>
    </row>
    <row r="644" spans="1:14" x14ac:dyDescent="0.25">
      <c r="A644">
        <v>635</v>
      </c>
      <c r="B644">
        <v>6.4446212773158512E-2</v>
      </c>
      <c r="D644" s="69">
        <f t="shared" si="36"/>
        <v>1264.5486391571546</v>
      </c>
      <c r="E644">
        <v>9.3171749728233305E-2</v>
      </c>
      <c r="G644" s="69">
        <f t="shared" si="37"/>
        <v>981.90257887720486</v>
      </c>
      <c r="H644" s="71">
        <v>2386.1751682537802</v>
      </c>
      <c r="I644">
        <v>9.2108328308541307E-2</v>
      </c>
      <c r="K644" s="69">
        <f t="shared" si="38"/>
        <v>2634.5898872641751</v>
      </c>
      <c r="L644" s="45">
        <v>9.5729946357479612E-2</v>
      </c>
      <c r="N644" s="64">
        <f t="shared" si="39"/>
        <v>3207.1724266386614</v>
      </c>
    </row>
    <row r="645" spans="1:14" x14ac:dyDescent="0.25">
      <c r="A645">
        <v>636</v>
      </c>
      <c r="B645">
        <v>4.5776748649305504E-2</v>
      </c>
      <c r="D645" s="69">
        <f t="shared" si="36"/>
        <v>798.75699816802171</v>
      </c>
      <c r="E645">
        <v>9.4510746013700006E-2</v>
      </c>
      <c r="G645" s="69">
        <f t="shared" si="37"/>
        <v>999.9604887824371</v>
      </c>
      <c r="H645" s="71">
        <v>8917.4954894197599</v>
      </c>
      <c r="I645">
        <v>0.120110721050648</v>
      </c>
      <c r="K645" s="69">
        <f t="shared" si="38"/>
        <v>3673.1674597990477</v>
      </c>
      <c r="L645" s="45">
        <v>0.182291306550143</v>
      </c>
      <c r="N645" s="64">
        <f t="shared" si="39"/>
        <v>6417.6369098765917</v>
      </c>
    </row>
    <row r="646" spans="1:14" x14ac:dyDescent="0.25">
      <c r="A646">
        <v>637</v>
      </c>
      <c r="B646">
        <v>6.9540567983974705E-2</v>
      </c>
      <c r="D646" s="69">
        <f t="shared" si="36"/>
        <v>1391.6496666791966</v>
      </c>
      <c r="E646">
        <v>0.12703911588629099</v>
      </c>
      <c r="G646" s="69">
        <f t="shared" si="37"/>
        <v>1438.6430892487951</v>
      </c>
      <c r="H646" s="71">
        <v>3535.2153260279902</v>
      </c>
      <c r="I646">
        <v>0.15260378633102301</v>
      </c>
      <c r="K646" s="69">
        <f t="shared" si="38"/>
        <v>4878.2990774398841</v>
      </c>
      <c r="L646" s="45">
        <v>0.160350383984738</v>
      </c>
      <c r="N646" s="64">
        <f t="shared" si="39"/>
        <v>5603.8725181327027</v>
      </c>
    </row>
    <row r="647" spans="1:14" x14ac:dyDescent="0.25">
      <c r="A647">
        <v>638</v>
      </c>
      <c r="B647">
        <v>5.8355303554235502E-2</v>
      </c>
      <c r="D647" s="69">
        <f t="shared" si="36"/>
        <v>1112.5842023968526</v>
      </c>
      <c r="E647">
        <v>0.105461105297119</v>
      </c>
      <c r="G647" s="69">
        <f t="shared" si="37"/>
        <v>1147.6387187492846</v>
      </c>
      <c r="H647" s="71">
        <v>3786.2602944554601</v>
      </c>
      <c r="I647">
        <v>0.18213975023882101</v>
      </c>
      <c r="K647" s="69">
        <f t="shared" si="38"/>
        <v>5973.7550972289509</v>
      </c>
      <c r="L647" s="45">
        <v>0.113302462411164</v>
      </c>
      <c r="N647" s="64">
        <f t="shared" si="39"/>
        <v>3858.9174840859414</v>
      </c>
    </row>
    <row r="648" spans="1:14" x14ac:dyDescent="0.25">
      <c r="A648">
        <v>639</v>
      </c>
      <c r="B648">
        <v>7.2915022432608001E-2</v>
      </c>
      <c r="D648" s="69">
        <f t="shared" si="36"/>
        <v>1475.8402285852442</v>
      </c>
      <c r="E648">
        <v>9.8278551655800003E-2</v>
      </c>
      <c r="G648" s="69">
        <f t="shared" si="37"/>
        <v>1050.7736953342041</v>
      </c>
      <c r="H648" s="71">
        <v>4550.2337829195103</v>
      </c>
      <c r="I648">
        <v>0.15408116797330201</v>
      </c>
      <c r="K648" s="69">
        <f t="shared" si="38"/>
        <v>4933.0935178249192</v>
      </c>
      <c r="L648" s="45">
        <v>0.18449614017265001</v>
      </c>
      <c r="N648" s="64">
        <f t="shared" si="39"/>
        <v>6499.4117343566195</v>
      </c>
    </row>
    <row r="649" spans="1:14" x14ac:dyDescent="0.25">
      <c r="A649">
        <v>640</v>
      </c>
      <c r="B649">
        <v>4.3762662128697997E-2</v>
      </c>
      <c r="D649" s="69">
        <f t="shared" si="36"/>
        <v>748.50677891672319</v>
      </c>
      <c r="E649">
        <v>0.21066424101328299</v>
      </c>
      <c r="G649" s="69">
        <f t="shared" si="37"/>
        <v>2566.4243921152747</v>
      </c>
      <c r="H649" s="71">
        <v>4004.8411063450299</v>
      </c>
      <c r="I649">
        <v>0.13731436227476398</v>
      </c>
      <c r="K649" s="69">
        <f t="shared" si="38"/>
        <v>4311.2313604755245</v>
      </c>
      <c r="L649" s="45">
        <v>0.15533511371067801</v>
      </c>
      <c r="N649" s="64">
        <f t="shared" si="39"/>
        <v>5417.8617270260111</v>
      </c>
    </row>
    <row r="650" spans="1:14" x14ac:dyDescent="0.25">
      <c r="A650">
        <v>641</v>
      </c>
      <c r="B650">
        <v>5.1807307267479001E-2</v>
      </c>
      <c r="D650" s="69">
        <f t="shared" ref="D650:D713" si="40">($B650*$D$4*$D$5-$D$2)/$D$3</f>
        <v>949.21572457845446</v>
      </c>
      <c r="E650">
        <v>0.14254665968085301</v>
      </c>
      <c r="G650" s="69">
        <f t="shared" si="37"/>
        <v>1647.7802106382267</v>
      </c>
      <c r="H650" s="71">
        <v>1230.22435875102</v>
      </c>
      <c r="I650">
        <v>0.121826599608895</v>
      </c>
      <c r="K650" s="69">
        <f t="shared" si="38"/>
        <v>3736.8074852854816</v>
      </c>
      <c r="L650" s="45">
        <v>9.0047912100477009E-2</v>
      </c>
      <c r="N650" s="64">
        <f t="shared" si="39"/>
        <v>2996.4321016940658</v>
      </c>
    </row>
    <row r="651" spans="1:14" x14ac:dyDescent="0.25">
      <c r="A651">
        <v>642</v>
      </c>
      <c r="B651">
        <v>5.7416350924401005E-2</v>
      </c>
      <c r="D651" s="69">
        <f t="shared" si="40"/>
        <v>1089.157912099485</v>
      </c>
      <c r="E651">
        <v>0.17485567824253301</v>
      </c>
      <c r="G651" s="69">
        <f t="shared" ref="G651:G714" si="41">($E651*$G$4*$G$5-$G$2)/$G$3</f>
        <v>2083.5046055792832</v>
      </c>
      <c r="H651" s="71">
        <v>4102.20798712347</v>
      </c>
      <c r="I651">
        <v>0.108728045682545</v>
      </c>
      <c r="K651" s="69">
        <f t="shared" ref="K651:K714" si="42">($I651*$K$4*$K$5-$K$2)/$K$3</f>
        <v>3250.9967024058519</v>
      </c>
      <c r="L651" s="45">
        <v>0.132857005077473</v>
      </c>
      <c r="N651" s="64">
        <f t="shared" ref="N651:N714" si="43">($L651*$N$4*$D$5-$D$2)/$D$3</f>
        <v>4584.1737020614391</v>
      </c>
    </row>
    <row r="652" spans="1:14" x14ac:dyDescent="0.25">
      <c r="A652">
        <v>643</v>
      </c>
      <c r="B652">
        <v>3.8265640407712395E-2</v>
      </c>
      <c r="D652" s="69">
        <f t="shared" si="40"/>
        <v>611.35946976072978</v>
      </c>
      <c r="E652">
        <v>9.4152915389500005E-2</v>
      </c>
      <c r="G652" s="69">
        <f t="shared" si="41"/>
        <v>995.13472993361086</v>
      </c>
      <c r="H652" s="71">
        <v>5723.5549826297201</v>
      </c>
      <c r="I652">
        <v>0.19617782281864202</v>
      </c>
      <c r="K652" s="69">
        <f t="shared" si="42"/>
        <v>6494.411581026342</v>
      </c>
      <c r="L652" s="45">
        <v>9.9039153341841504E-2</v>
      </c>
      <c r="N652" s="64">
        <f t="shared" si="43"/>
        <v>3329.9072296423369</v>
      </c>
    </row>
    <row r="653" spans="1:14" x14ac:dyDescent="0.25">
      <c r="A653">
        <v>644</v>
      </c>
      <c r="B653">
        <v>4.9536547192998499E-2</v>
      </c>
      <c r="D653" s="69">
        <f t="shared" si="40"/>
        <v>892.56165811098117</v>
      </c>
      <c r="E653">
        <v>8.0926363819360705E-2</v>
      </c>
      <c r="G653" s="69">
        <f t="shared" si="41"/>
        <v>816.75942060462432</v>
      </c>
      <c r="H653" s="71">
        <v>1846.20813143857</v>
      </c>
      <c r="I653">
        <v>0.13557695739473</v>
      </c>
      <c r="K653" s="69">
        <f t="shared" si="42"/>
        <v>4246.7929476786539</v>
      </c>
      <c r="L653" s="45">
        <v>0.140456318790664</v>
      </c>
      <c r="N653" s="64">
        <f t="shared" si="43"/>
        <v>4866.0237875832054</v>
      </c>
    </row>
    <row r="654" spans="1:14" x14ac:dyDescent="0.25">
      <c r="A654">
        <v>645</v>
      </c>
      <c r="B654">
        <v>3.2208346941074703E-2</v>
      </c>
      <c r="D654" s="69">
        <f t="shared" si="40"/>
        <v>460.23372533332957</v>
      </c>
      <c r="E654">
        <v>0.13915777205681501</v>
      </c>
      <c r="G654" s="69">
        <f t="shared" si="41"/>
        <v>1602.0771507731235</v>
      </c>
      <c r="H654" s="71">
        <v>2416.2022376959198</v>
      </c>
      <c r="I654">
        <v>0.11709481244972</v>
      </c>
      <c r="K654" s="69">
        <f t="shared" si="42"/>
        <v>3561.3107673161612</v>
      </c>
      <c r="L654" s="45">
        <v>0.15887846968198302</v>
      </c>
      <c r="N654" s="64">
        <f t="shared" si="43"/>
        <v>5549.2808552839797</v>
      </c>
    </row>
    <row r="655" spans="1:14" x14ac:dyDescent="0.25">
      <c r="A655">
        <v>646</v>
      </c>
      <c r="B655">
        <v>5.7984293587746399E-2</v>
      </c>
      <c r="D655" s="69">
        <f t="shared" si="40"/>
        <v>1103.3277320467751</v>
      </c>
      <c r="E655">
        <v>4.6629704666201303E-2</v>
      </c>
      <c r="G655" s="69">
        <f t="shared" si="41"/>
        <v>354.22939885601608</v>
      </c>
      <c r="H655" s="71">
        <v>531.99588255932701</v>
      </c>
      <c r="I655">
        <v>9.13090144077955E-2</v>
      </c>
      <c r="K655" s="69">
        <f t="shared" si="42"/>
        <v>2604.9442245390151</v>
      </c>
      <c r="L655" s="45">
        <v>0.10976432247062</v>
      </c>
      <c r="N655" s="64">
        <f t="shared" si="43"/>
        <v>3727.6918126020405</v>
      </c>
    </row>
    <row r="656" spans="1:14" x14ac:dyDescent="0.25">
      <c r="A656">
        <v>647</v>
      </c>
      <c r="B656">
        <v>2.9269715637254803E-2</v>
      </c>
      <c r="D656" s="69">
        <f t="shared" si="40"/>
        <v>386.91668269151768</v>
      </c>
      <c r="E656">
        <v>0.18305624364388501</v>
      </c>
      <c r="G656" s="69">
        <f t="shared" si="41"/>
        <v>2194.0986922073625</v>
      </c>
      <c r="H656" s="71">
        <v>6258.7089265845998</v>
      </c>
      <c r="I656">
        <v>8.5775227156776296E-2</v>
      </c>
      <c r="K656" s="69">
        <f t="shared" si="42"/>
        <v>2399.7022160071556</v>
      </c>
      <c r="L656" s="45">
        <v>0.12961854871885001</v>
      </c>
      <c r="N656" s="64">
        <f t="shared" si="43"/>
        <v>4464.0629610017522</v>
      </c>
    </row>
    <row r="657" spans="1:14" x14ac:dyDescent="0.25">
      <c r="A657">
        <v>648</v>
      </c>
      <c r="B657">
        <v>5.70863925946338E-2</v>
      </c>
      <c r="D657" s="69">
        <f t="shared" si="40"/>
        <v>1080.925654823073</v>
      </c>
      <c r="E657">
        <v>0.147532924317269</v>
      </c>
      <c r="G657" s="69">
        <f t="shared" si="41"/>
        <v>1715.0257426425692</v>
      </c>
      <c r="H657" s="71">
        <v>3408.16061850609</v>
      </c>
      <c r="I657">
        <v>0.111576952914866</v>
      </c>
      <c r="K657" s="69">
        <f t="shared" si="42"/>
        <v>3356.6595000449938</v>
      </c>
      <c r="L657" s="45">
        <v>7.33657509473227E-2</v>
      </c>
      <c r="N657" s="64">
        <f t="shared" si="43"/>
        <v>2377.7093163005807</v>
      </c>
    </row>
    <row r="658" spans="1:14" x14ac:dyDescent="0.25">
      <c r="A658">
        <v>649</v>
      </c>
      <c r="B658">
        <v>7.4692031769554107E-2</v>
      </c>
      <c r="D658" s="69">
        <f t="shared" si="40"/>
        <v>1520.1755179978425</v>
      </c>
      <c r="E658">
        <v>0.13942427930590601</v>
      </c>
      <c r="G658" s="69">
        <f t="shared" si="41"/>
        <v>1605.6713085354797</v>
      </c>
      <c r="H658" s="71">
        <v>2604.1897138119102</v>
      </c>
      <c r="I658">
        <v>0.145917998729895</v>
      </c>
      <c r="K658" s="69">
        <f t="shared" si="42"/>
        <v>4630.3306584118145</v>
      </c>
      <c r="L658" s="45">
        <v>0.118254100051154</v>
      </c>
      <c r="N658" s="64">
        <f t="shared" si="43"/>
        <v>4042.5682116353832</v>
      </c>
    </row>
    <row r="659" spans="1:14" x14ac:dyDescent="0.25">
      <c r="A659">
        <v>650</v>
      </c>
      <c r="B659">
        <v>3.1514810397856197E-2</v>
      </c>
      <c r="D659" s="69">
        <f t="shared" si="40"/>
        <v>442.93041537174668</v>
      </c>
      <c r="E659">
        <v>0.154647419473009</v>
      </c>
      <c r="G659" s="69">
        <f t="shared" si="41"/>
        <v>1810.9729188505949</v>
      </c>
      <c r="H659" s="71">
        <v>5111.2870524454902</v>
      </c>
      <c r="I659">
        <v>6.9222337964302993E-2</v>
      </c>
      <c r="K659" s="69">
        <f t="shared" si="42"/>
        <v>1785.7739837205206</v>
      </c>
      <c r="L659" s="45">
        <v>0.12654735745925799</v>
      </c>
      <c r="N659" s="64">
        <f t="shared" si="43"/>
        <v>4350.1558962536337</v>
      </c>
    </row>
    <row r="660" spans="1:14" x14ac:dyDescent="0.25">
      <c r="A660">
        <v>651</v>
      </c>
      <c r="B660">
        <v>6.7834276114059802E-2</v>
      </c>
      <c r="D660" s="69">
        <f t="shared" si="40"/>
        <v>1349.0787345505862</v>
      </c>
      <c r="E660">
        <v>0.13039247544889099</v>
      </c>
      <c r="G660" s="69">
        <f t="shared" si="41"/>
        <v>1483.8670122114897</v>
      </c>
      <c r="H660" s="71">
        <v>4528.1908816090499</v>
      </c>
      <c r="I660">
        <v>9.6780911913697198E-2</v>
      </c>
      <c r="K660" s="69">
        <f t="shared" si="42"/>
        <v>2807.8908113245652</v>
      </c>
      <c r="L660" s="45">
        <v>0.13178508175207801</v>
      </c>
      <c r="N660" s="64">
        <f t="shared" si="43"/>
        <v>4544.4172592643836</v>
      </c>
    </row>
    <row r="661" spans="1:14" x14ac:dyDescent="0.25">
      <c r="A661">
        <v>652</v>
      </c>
      <c r="B661">
        <v>8.7626948586506298E-2</v>
      </c>
      <c r="D661" s="69">
        <f t="shared" si="40"/>
        <v>1842.8937326319892</v>
      </c>
      <c r="E661">
        <v>0.19797696811979501</v>
      </c>
      <c r="G661" s="69">
        <f t="shared" si="41"/>
        <v>2395.3218779855583</v>
      </c>
      <c r="H661" s="71">
        <v>2574.7820834365898</v>
      </c>
      <c r="I661">
        <v>0.123357751721207</v>
      </c>
      <c r="K661" s="69">
        <f t="shared" si="42"/>
        <v>3793.5962125429014</v>
      </c>
      <c r="L661" s="45">
        <v>9.73513420328916E-2</v>
      </c>
      <c r="N661" s="64">
        <f t="shared" si="43"/>
        <v>3267.3081871858594</v>
      </c>
    </row>
    <row r="662" spans="1:14" x14ac:dyDescent="0.25">
      <c r="A662">
        <v>653</v>
      </c>
      <c r="B662">
        <v>5.5710686724366E-2</v>
      </c>
      <c r="D662" s="69">
        <f t="shared" si="40"/>
        <v>1046.6026399481193</v>
      </c>
      <c r="E662">
        <v>0.15088892961689501</v>
      </c>
      <c r="G662" s="69">
        <f t="shared" si="41"/>
        <v>1760.2853464218329</v>
      </c>
      <c r="H662" s="71">
        <v>3195.6792753763498</v>
      </c>
      <c r="I662">
        <v>0.115128659755761</v>
      </c>
      <c r="K662" s="69">
        <f t="shared" si="42"/>
        <v>3488.3883527592679</v>
      </c>
      <c r="L662" s="45">
        <v>0.15734883396511101</v>
      </c>
      <c r="N662" s="64">
        <f t="shared" si="43"/>
        <v>5492.5483694452687</v>
      </c>
    </row>
    <row r="663" spans="1:14" x14ac:dyDescent="0.25">
      <c r="A663">
        <v>654</v>
      </c>
      <c r="B663">
        <v>5.7169513742168498E-2</v>
      </c>
      <c r="D663" s="69">
        <f t="shared" si="40"/>
        <v>1082.9994763025884</v>
      </c>
      <c r="E663">
        <v>0.111365717094665</v>
      </c>
      <c r="G663" s="69">
        <f t="shared" si="41"/>
        <v>1227.269221852805</v>
      </c>
      <c r="H663" s="71">
        <v>972.71985923918999</v>
      </c>
      <c r="I663">
        <v>0.148328228032203</v>
      </c>
      <c r="K663" s="69">
        <f t="shared" si="42"/>
        <v>4719.7233799944761</v>
      </c>
      <c r="L663" s="45">
        <v>9.7783506258679903E-2</v>
      </c>
      <c r="N663" s="64">
        <f t="shared" si="43"/>
        <v>3283.3366772041691</v>
      </c>
    </row>
    <row r="664" spans="1:14" x14ac:dyDescent="0.25">
      <c r="A664">
        <v>655</v>
      </c>
      <c r="B664">
        <v>6.0841235993534498E-2</v>
      </c>
      <c r="D664" s="69">
        <f t="shared" si="40"/>
        <v>1174.6066869527845</v>
      </c>
      <c r="E664">
        <v>8.7783779929440003E-2</v>
      </c>
      <c r="G664" s="69">
        <f t="shared" si="41"/>
        <v>909.23958925224747</v>
      </c>
      <c r="H664" s="71">
        <v>4010.1265853218201</v>
      </c>
      <c r="I664">
        <v>8.1763512948785408E-2</v>
      </c>
      <c r="K664" s="69">
        <f t="shared" si="42"/>
        <v>2250.9122021604535</v>
      </c>
      <c r="L664" s="45">
        <v>0.15904422373456401</v>
      </c>
      <c r="N664" s="64">
        <f t="shared" si="43"/>
        <v>5555.4284885649213</v>
      </c>
    </row>
    <row r="665" spans="1:14" x14ac:dyDescent="0.25">
      <c r="A665">
        <v>656</v>
      </c>
      <c r="B665">
        <v>4.5396564745572597E-2</v>
      </c>
      <c r="D665" s="69">
        <f t="shared" si="40"/>
        <v>789.27164372921106</v>
      </c>
      <c r="E665">
        <v>0.12945866765702899</v>
      </c>
      <c r="G665" s="69">
        <f t="shared" si="41"/>
        <v>1471.2735366677014</v>
      </c>
      <c r="H665" s="71">
        <v>5014.0919664899802</v>
      </c>
      <c r="I665">
        <v>9.6454781295534212E-2</v>
      </c>
      <c r="K665" s="69">
        <f t="shared" si="42"/>
        <v>2795.79498976887</v>
      </c>
      <c r="L665" s="45">
        <v>0.24254173581272001</v>
      </c>
      <c r="N665" s="64">
        <f t="shared" si="43"/>
        <v>8652.2582561310064</v>
      </c>
    </row>
    <row r="666" spans="1:14" x14ac:dyDescent="0.25">
      <c r="A666">
        <v>657</v>
      </c>
      <c r="B666">
        <v>4.9581141888664103E-2</v>
      </c>
      <c r="D666" s="69">
        <f t="shared" si="40"/>
        <v>893.67426832494823</v>
      </c>
      <c r="E666">
        <v>5.4646674617191998E-2</v>
      </c>
      <c r="G666" s="69">
        <f t="shared" si="41"/>
        <v>462.34748899506917</v>
      </c>
      <c r="H666" s="71">
        <v>461.04449534828098</v>
      </c>
      <c r="I666">
        <v>0.10951026552865101</v>
      </c>
      <c r="K666" s="69">
        <f t="shared" si="42"/>
        <v>3280.0083656747483</v>
      </c>
      <c r="L666" s="45">
        <v>0.13727847544453603</v>
      </c>
      <c r="N666" s="64">
        <f t="shared" si="43"/>
        <v>4748.161115678211</v>
      </c>
    </row>
    <row r="667" spans="1:14" x14ac:dyDescent="0.25">
      <c r="A667">
        <v>658</v>
      </c>
      <c r="B667">
        <v>4.2027310919850201E-2</v>
      </c>
      <c r="D667" s="69">
        <f t="shared" si="40"/>
        <v>705.21083416440672</v>
      </c>
      <c r="E667">
        <v>0.18052720276013301</v>
      </c>
      <c r="G667" s="69">
        <f t="shared" si="41"/>
        <v>2159.9916577658701</v>
      </c>
      <c r="H667" s="71">
        <v>6319.0405201090298</v>
      </c>
      <c r="I667">
        <v>0.20364059853893701</v>
      </c>
      <c r="K667" s="69">
        <f t="shared" si="42"/>
        <v>6771.1976243954741</v>
      </c>
      <c r="L667" s="45">
        <v>0.18384467179845501</v>
      </c>
      <c r="N667" s="64">
        <f t="shared" si="43"/>
        <v>6475.2494976189973</v>
      </c>
    </row>
    <row r="668" spans="1:14" x14ac:dyDescent="0.25">
      <c r="A668">
        <v>659</v>
      </c>
      <c r="B668">
        <v>3.9005898266691201E-2</v>
      </c>
      <c r="D668" s="69">
        <f t="shared" si="40"/>
        <v>629.82844779895311</v>
      </c>
      <c r="E668">
        <v>0.101824531890507</v>
      </c>
      <c r="G668" s="69">
        <f t="shared" si="41"/>
        <v>1098.5953303148833</v>
      </c>
      <c r="H668" s="71">
        <v>1867.11881817527</v>
      </c>
      <c r="I668">
        <v>7.3783781521599714E-2</v>
      </c>
      <c r="K668" s="69">
        <f t="shared" si="42"/>
        <v>1954.9528471348776</v>
      </c>
      <c r="L668" s="45">
        <v>0.16675161444458603</v>
      </c>
      <c r="N668" s="64">
        <f t="shared" si="43"/>
        <v>5841.2870295800949</v>
      </c>
    </row>
    <row r="669" spans="1:14" x14ac:dyDescent="0.25">
      <c r="A669">
        <v>660</v>
      </c>
      <c r="B669">
        <v>4.8515031955611403E-2</v>
      </c>
      <c r="D669" s="69">
        <f t="shared" si="40"/>
        <v>867.07548156293444</v>
      </c>
      <c r="E669">
        <v>0.117726596525141</v>
      </c>
      <c r="G669" s="69">
        <f t="shared" si="41"/>
        <v>1313.0530204490399</v>
      </c>
      <c r="H669" s="71">
        <v>4964.85254073535</v>
      </c>
      <c r="I669">
        <v>0.103384196447008</v>
      </c>
      <c r="K669" s="69">
        <f t="shared" si="42"/>
        <v>3052.7992834156203</v>
      </c>
      <c r="L669" s="45">
        <v>0.12607498657017799</v>
      </c>
      <c r="N669" s="64">
        <f t="shared" si="43"/>
        <v>4332.6361858547743</v>
      </c>
    </row>
    <row r="670" spans="1:14" x14ac:dyDescent="0.25">
      <c r="A670">
        <v>661</v>
      </c>
      <c r="B670">
        <v>6.2547964729979699E-2</v>
      </c>
      <c r="D670" s="69">
        <f t="shared" si="40"/>
        <v>1217.1885186324855</v>
      </c>
      <c r="E670">
        <v>0.109464237996573</v>
      </c>
      <c r="G670" s="69">
        <f t="shared" si="41"/>
        <v>1201.6255822006904</v>
      </c>
      <c r="H670" s="71">
        <v>6359.5064273702701</v>
      </c>
      <c r="I670">
        <v>0.103001101235528</v>
      </c>
      <c r="K670" s="69">
        <f t="shared" si="42"/>
        <v>3038.5907085108638</v>
      </c>
      <c r="L670" s="45">
        <v>0.118168621442371</v>
      </c>
      <c r="N670" s="64">
        <f t="shared" si="43"/>
        <v>4039.3979051965339</v>
      </c>
    </row>
    <row r="671" spans="1:14" x14ac:dyDescent="0.25">
      <c r="A671">
        <v>662</v>
      </c>
      <c r="B671">
        <v>0.11161709876558901</v>
      </c>
      <c r="D671" s="69">
        <f t="shared" si="40"/>
        <v>2441.4332164307616</v>
      </c>
      <c r="E671">
        <v>0.121128207332011</v>
      </c>
      <c r="G671" s="69">
        <f t="shared" si="41"/>
        <v>1358.9276671152281</v>
      </c>
      <c r="H671" s="71">
        <v>1067.91441148691</v>
      </c>
      <c r="I671">
        <v>0.10115831252192299</v>
      </c>
      <c r="K671" s="69">
        <f t="shared" si="42"/>
        <v>2970.2437266476786</v>
      </c>
      <c r="L671" s="45">
        <v>0.139600782399807</v>
      </c>
      <c r="N671" s="64">
        <f t="shared" si="43"/>
        <v>4834.292895290725</v>
      </c>
    </row>
    <row r="672" spans="1:14" x14ac:dyDescent="0.25">
      <c r="A672">
        <v>663</v>
      </c>
      <c r="B672">
        <v>3.8973298417905498E-2</v>
      </c>
      <c r="D672" s="69">
        <f t="shared" si="40"/>
        <v>629.01510163319517</v>
      </c>
      <c r="E672">
        <v>6.4320333251219206E-2</v>
      </c>
      <c r="G672" s="69">
        <f t="shared" si="41"/>
        <v>592.80793758873449</v>
      </c>
      <c r="H672" s="71">
        <v>837.59577232118295</v>
      </c>
      <c r="I672">
        <v>0.11257303564692801</v>
      </c>
      <c r="K672" s="69">
        <f t="shared" si="42"/>
        <v>3393.6030996665113</v>
      </c>
      <c r="L672" s="45">
        <v>0.123894245150316</v>
      </c>
      <c r="N672" s="64">
        <f t="shared" si="43"/>
        <v>4251.7549143496835</v>
      </c>
    </row>
    <row r="673" spans="1:14" x14ac:dyDescent="0.25">
      <c r="A673">
        <v>664</v>
      </c>
      <c r="B673">
        <v>2.7929933066956899E-2</v>
      </c>
      <c r="D673" s="69">
        <f t="shared" si="40"/>
        <v>353.48993204416678</v>
      </c>
      <c r="E673">
        <v>0.12119365421721599</v>
      </c>
      <c r="G673" s="69">
        <f t="shared" si="41"/>
        <v>1359.8102938778543</v>
      </c>
      <c r="H673" s="71">
        <v>2601.1569746271098</v>
      </c>
      <c r="I673">
        <v>0.12349568735746701</v>
      </c>
      <c r="K673" s="69">
        <f t="shared" si="42"/>
        <v>3798.712091731953</v>
      </c>
      <c r="L673" s="45">
        <v>0.18741494728203301</v>
      </c>
      <c r="N673" s="64">
        <f t="shared" si="43"/>
        <v>6607.6670406184403</v>
      </c>
    </row>
    <row r="674" spans="1:14" x14ac:dyDescent="0.25">
      <c r="A674">
        <v>665</v>
      </c>
      <c r="B674">
        <v>5.1164582123688296E-2</v>
      </c>
      <c r="D674" s="69">
        <f t="shared" si="40"/>
        <v>933.18012776404169</v>
      </c>
      <c r="E674">
        <v>0.25279739480197799</v>
      </c>
      <c r="G674" s="69">
        <f t="shared" si="41"/>
        <v>3134.6385861332751</v>
      </c>
      <c r="H674" s="71">
        <v>3595.94977665327</v>
      </c>
      <c r="I674">
        <v>0.12816607979672001</v>
      </c>
      <c r="K674" s="69">
        <f t="shared" si="42"/>
        <v>3971.9317478883672</v>
      </c>
      <c r="L674" s="45">
        <v>0.16223110045190001</v>
      </c>
      <c r="N674" s="64">
        <f t="shared" si="43"/>
        <v>5673.6261981514244</v>
      </c>
    </row>
    <row r="675" spans="1:14" x14ac:dyDescent="0.25">
      <c r="A675">
        <v>666</v>
      </c>
      <c r="B675">
        <v>6.21858278207814E-2</v>
      </c>
      <c r="D675" s="69">
        <f t="shared" si="40"/>
        <v>1208.1534256014702</v>
      </c>
      <c r="E675">
        <v>0.17815727508506701</v>
      </c>
      <c r="G675" s="69">
        <f t="shared" si="41"/>
        <v>2128.0304485356728</v>
      </c>
      <c r="H675" s="71">
        <v>1410.4672414143599</v>
      </c>
      <c r="I675">
        <v>0.108975716452918</v>
      </c>
      <c r="K675" s="69">
        <f t="shared" si="42"/>
        <v>3260.1825355541409</v>
      </c>
      <c r="L675" s="45">
        <v>9.7033449752188902E-2</v>
      </c>
      <c r="N675" s="64">
        <f t="shared" si="43"/>
        <v>3255.5179163950593</v>
      </c>
    </row>
    <row r="676" spans="1:14" x14ac:dyDescent="0.25">
      <c r="A676">
        <v>667</v>
      </c>
      <c r="B676">
        <v>4.9264637325432299E-2</v>
      </c>
      <c r="D676" s="69">
        <f t="shared" si="40"/>
        <v>885.77767424435365</v>
      </c>
      <c r="E676">
        <v>0.11954538629196799</v>
      </c>
      <c r="G676" s="69">
        <f t="shared" si="41"/>
        <v>1337.5814990582787</v>
      </c>
      <c r="H676" s="71">
        <v>3421.1085656484402</v>
      </c>
      <c r="I676">
        <v>0.193522290494789</v>
      </c>
      <c r="K676" s="69">
        <f t="shared" si="42"/>
        <v>6395.9208434634756</v>
      </c>
      <c r="L676" s="45">
        <v>7.7807150052364188E-2</v>
      </c>
      <c r="N676" s="64">
        <f t="shared" si="43"/>
        <v>2542.4358646228766</v>
      </c>
    </row>
    <row r="677" spans="1:14" x14ac:dyDescent="0.25">
      <c r="A677">
        <v>668</v>
      </c>
      <c r="B677">
        <v>2.9479579676958002E-2</v>
      </c>
      <c r="D677" s="69">
        <f t="shared" si="40"/>
        <v>392.1526613350112</v>
      </c>
      <c r="E677">
        <v>0.34978567071578498</v>
      </c>
      <c r="G677" s="69">
        <f t="shared" si="41"/>
        <v>4442.6373963800943</v>
      </c>
      <c r="H677" s="71">
        <v>5638.9597125955297</v>
      </c>
      <c r="I677">
        <v>0.104663632259808</v>
      </c>
      <c r="K677" s="69">
        <f t="shared" si="42"/>
        <v>3100.2521333527588</v>
      </c>
      <c r="L677" s="45">
        <v>0.24730446764061001</v>
      </c>
      <c r="N677" s="64">
        <f t="shared" si="43"/>
        <v>8828.9026774131453</v>
      </c>
    </row>
    <row r="678" spans="1:14" x14ac:dyDescent="0.25">
      <c r="A678">
        <v>669</v>
      </c>
      <c r="B678">
        <v>7.0998519193153198E-2</v>
      </c>
      <c r="D678" s="69">
        <f t="shared" si="40"/>
        <v>1428.0246521474562</v>
      </c>
      <c r="E678">
        <v>3.57266573034613E-2</v>
      </c>
      <c r="G678" s="69">
        <f t="shared" si="41"/>
        <v>207.18922473020248</v>
      </c>
      <c r="H678" s="71">
        <v>3457.5638504359399</v>
      </c>
      <c r="I678">
        <v>0.14055247324924999</v>
      </c>
      <c r="K678" s="69">
        <f t="shared" si="42"/>
        <v>4431.3292916220762</v>
      </c>
      <c r="L678" s="45">
        <v>0.32702679519067601</v>
      </c>
      <c r="N678" s="64">
        <f t="shared" si="43"/>
        <v>11785.715053638263</v>
      </c>
    </row>
    <row r="679" spans="1:14" x14ac:dyDescent="0.25">
      <c r="A679">
        <v>670</v>
      </c>
      <c r="B679">
        <v>6.5562027106113502E-2</v>
      </c>
      <c r="D679" s="69">
        <f t="shared" si="40"/>
        <v>1292.3875201094077</v>
      </c>
      <c r="E679">
        <v>0.113276702978964</v>
      </c>
      <c r="G679" s="69">
        <f t="shared" si="41"/>
        <v>1253.0410714862896</v>
      </c>
      <c r="H679" s="71">
        <v>3296.5021783677998</v>
      </c>
      <c r="I679">
        <v>8.792228174642451E-2</v>
      </c>
      <c r="K679" s="69">
        <f t="shared" si="42"/>
        <v>2479.3340804822101</v>
      </c>
      <c r="L679" s="45">
        <v>0.10232572466098</v>
      </c>
      <c r="N679" s="64">
        <f t="shared" si="43"/>
        <v>3451.802501022521</v>
      </c>
    </row>
    <row r="680" spans="1:14" x14ac:dyDescent="0.25">
      <c r="A680">
        <v>671</v>
      </c>
      <c r="B680">
        <v>0.10088072270538299</v>
      </c>
      <c r="D680" s="69">
        <f t="shared" si="40"/>
        <v>2173.5672407292741</v>
      </c>
      <c r="E680">
        <v>0.26941385861328299</v>
      </c>
      <c r="G680" s="69">
        <f t="shared" si="41"/>
        <v>3358.7307734715819</v>
      </c>
      <c r="H680" s="71">
        <v>1054.0230917368799</v>
      </c>
      <c r="I680">
        <v>8.2664284845863092E-2</v>
      </c>
      <c r="K680" s="69">
        <f t="shared" si="42"/>
        <v>2284.320829019252</v>
      </c>
      <c r="L680" s="45">
        <v>0.122853955871708</v>
      </c>
      <c r="N680" s="64">
        <f t="shared" si="43"/>
        <v>4213.1717431306706</v>
      </c>
    </row>
    <row r="681" spans="1:14" x14ac:dyDescent="0.25">
      <c r="A681">
        <v>672</v>
      </c>
      <c r="B681">
        <v>4.96297452354671E-2</v>
      </c>
      <c r="D681" s="69">
        <f t="shared" si="40"/>
        <v>894.88689191793094</v>
      </c>
      <c r="E681">
        <v>0.130484869820853</v>
      </c>
      <c r="G681" s="69">
        <f t="shared" si="41"/>
        <v>1485.113056926288</v>
      </c>
      <c r="H681" s="71">
        <v>3501.24970766359</v>
      </c>
      <c r="I681">
        <v>7.7053760648471595E-2</v>
      </c>
      <c r="K681" s="69">
        <f t="shared" si="42"/>
        <v>2076.2327325755105</v>
      </c>
      <c r="L681" s="45">
        <v>0.18198582209616398</v>
      </c>
      <c r="N681" s="64">
        <f t="shared" si="43"/>
        <v>6406.306831565691</v>
      </c>
    </row>
    <row r="682" spans="1:14" x14ac:dyDescent="0.25">
      <c r="A682">
        <v>673</v>
      </c>
      <c r="B682">
        <v>5.74151239007877E-2</v>
      </c>
      <c r="D682" s="69">
        <f t="shared" si="40"/>
        <v>1089.1272986154243</v>
      </c>
      <c r="E682">
        <v>9.6408991004066705E-2</v>
      </c>
      <c r="G682" s="69">
        <f t="shared" si="41"/>
        <v>1025.560512760213</v>
      </c>
      <c r="H682" s="71">
        <v>4489.8574580905197</v>
      </c>
      <c r="I682">
        <v>0.15287970149896099</v>
      </c>
      <c r="K682" s="69">
        <f t="shared" si="42"/>
        <v>4888.5324638501706</v>
      </c>
      <c r="L682" s="45">
        <v>0.12695836824708101</v>
      </c>
      <c r="N682" s="64">
        <f t="shared" si="43"/>
        <v>4365.3998288073335</v>
      </c>
    </row>
    <row r="683" spans="1:14" x14ac:dyDescent="0.25">
      <c r="A683">
        <v>674</v>
      </c>
      <c r="B683">
        <v>0.10333250239649</v>
      </c>
      <c r="D683" s="69">
        <f t="shared" si="40"/>
        <v>2234.7376352348915</v>
      </c>
      <c r="E683">
        <v>0.127114984197088</v>
      </c>
      <c r="G683" s="69">
        <f t="shared" si="41"/>
        <v>1439.6662609602511</v>
      </c>
      <c r="H683" s="71">
        <v>757.68344956003</v>
      </c>
      <c r="I683">
        <v>9.679723219542799E-2</v>
      </c>
      <c r="K683" s="69">
        <f t="shared" si="42"/>
        <v>2808.4961124050533</v>
      </c>
      <c r="L683" s="45">
        <v>8.4043231207926991E-2</v>
      </c>
      <c r="N683" s="64">
        <f t="shared" si="43"/>
        <v>2773.7251722303677</v>
      </c>
    </row>
    <row r="684" spans="1:14" x14ac:dyDescent="0.25">
      <c r="A684">
        <v>675</v>
      </c>
      <c r="B684">
        <v>4.2555007651345005E-2</v>
      </c>
      <c r="D684" s="69">
        <f t="shared" si="40"/>
        <v>718.37654287875171</v>
      </c>
      <c r="E684">
        <v>0.206864287838675</v>
      </c>
      <c r="G684" s="69">
        <f t="shared" si="41"/>
        <v>2515.1776389943307</v>
      </c>
      <c r="H684" s="71">
        <v>3092.6366000042799</v>
      </c>
      <c r="I684">
        <v>0.14794182169463399</v>
      </c>
      <c r="K684" s="69">
        <f t="shared" si="42"/>
        <v>4705.3919991092589</v>
      </c>
      <c r="L684" s="45">
        <v>0.159743625300135</v>
      </c>
      <c r="N684" s="64">
        <f t="shared" si="43"/>
        <v>5581.3685140080161</v>
      </c>
    </row>
    <row r="685" spans="1:14" x14ac:dyDescent="0.25">
      <c r="A685">
        <v>676</v>
      </c>
      <c r="B685">
        <v>4.2054996826542602E-2</v>
      </c>
      <c r="D685" s="69">
        <f t="shared" si="40"/>
        <v>705.90158049890101</v>
      </c>
      <c r="E685">
        <v>0.23968639098163</v>
      </c>
      <c r="G685" s="69">
        <f t="shared" si="41"/>
        <v>2957.8215715345514</v>
      </c>
      <c r="H685" s="71">
        <v>4826.1364417124296</v>
      </c>
      <c r="I685">
        <v>0.12614077978299901</v>
      </c>
      <c r="K685" s="69">
        <f t="shared" si="42"/>
        <v>3896.8156250885363</v>
      </c>
      <c r="L685" s="45">
        <v>0.107253402408994</v>
      </c>
      <c r="N685" s="64">
        <f t="shared" si="43"/>
        <v>3634.5645828524425</v>
      </c>
    </row>
    <row r="686" spans="1:14" x14ac:dyDescent="0.25">
      <c r="A686">
        <v>677</v>
      </c>
      <c r="B686">
        <v>6.5805234440517002E-2</v>
      </c>
      <c r="D686" s="69">
        <f t="shared" si="40"/>
        <v>1298.4553934367229</v>
      </c>
      <c r="E686">
        <v>7.6804487992320702E-2</v>
      </c>
      <c r="G686" s="69">
        <f t="shared" si="41"/>
        <v>761.17116906642025</v>
      </c>
      <c r="H686" s="71">
        <v>8086.5575140690498</v>
      </c>
      <c r="I686">
        <v>9.3749543412222913E-2</v>
      </c>
      <c r="K686" s="69">
        <f t="shared" si="42"/>
        <v>2695.4607283414853</v>
      </c>
      <c r="L686" s="45">
        <v>0.13499505860767103</v>
      </c>
      <c r="N686" s="64">
        <f t="shared" si="43"/>
        <v>4663.4717272621092</v>
      </c>
    </row>
    <row r="687" spans="1:14" x14ac:dyDescent="0.25">
      <c r="A687">
        <v>678</v>
      </c>
      <c r="B687">
        <v>6.1018172793788898E-2</v>
      </c>
      <c r="D687" s="69">
        <f t="shared" si="40"/>
        <v>1179.0211512349472</v>
      </c>
      <c r="E687">
        <v>0.18163881223293299</v>
      </c>
      <c r="G687" s="69">
        <f t="shared" si="41"/>
        <v>2174.9829941328931</v>
      </c>
      <c r="H687" s="71">
        <v>5406.0794587616101</v>
      </c>
      <c r="I687">
        <v>8.0413474419066808E-2</v>
      </c>
      <c r="K687" s="69">
        <f t="shared" si="42"/>
        <v>2200.8407760528066</v>
      </c>
      <c r="L687" s="45">
        <v>9.6636189473588999E-2</v>
      </c>
      <c r="N687" s="64">
        <f t="shared" si="43"/>
        <v>3240.7839749203931</v>
      </c>
    </row>
    <row r="688" spans="1:14" x14ac:dyDescent="0.25">
      <c r="A688">
        <v>679</v>
      </c>
      <c r="B688">
        <v>3.2961196847644501E-2</v>
      </c>
      <c r="D688" s="69">
        <f t="shared" si="40"/>
        <v>479.01686720999589</v>
      </c>
      <c r="E688">
        <v>8.3881988174654004E-2</v>
      </c>
      <c r="G688" s="69">
        <f t="shared" si="41"/>
        <v>856.61942537154891</v>
      </c>
      <c r="H688" s="71">
        <v>3962.7286586857299</v>
      </c>
      <c r="I688">
        <v>0.16939731310827402</v>
      </c>
      <c r="K688" s="69">
        <f t="shared" si="42"/>
        <v>5501.1522898509238</v>
      </c>
      <c r="L688" s="45">
        <v>0.15101636142633298</v>
      </c>
      <c r="N688" s="64">
        <f t="shared" si="43"/>
        <v>5257.6840127441192</v>
      </c>
    </row>
    <row r="689" spans="1:14" x14ac:dyDescent="0.25">
      <c r="A689">
        <v>680</v>
      </c>
      <c r="B689">
        <v>4.7044674965574601E-2</v>
      </c>
      <c r="D689" s="69">
        <f t="shared" si="40"/>
        <v>830.39097949658708</v>
      </c>
      <c r="E689">
        <v>0.12919501723309301</v>
      </c>
      <c r="G689" s="69">
        <f t="shared" si="41"/>
        <v>1467.7179064888971</v>
      </c>
      <c r="H689" s="71">
        <v>6081.8609599321098</v>
      </c>
      <c r="I689">
        <v>0.15616562824132299</v>
      </c>
      <c r="K689" s="69">
        <f t="shared" si="42"/>
        <v>5010.4038285953038</v>
      </c>
      <c r="L689" s="45">
        <v>8.4886486970304903E-2</v>
      </c>
      <c r="N689" s="64">
        <f t="shared" si="43"/>
        <v>2805.0005896842335</v>
      </c>
    </row>
    <row r="690" spans="1:14" x14ac:dyDescent="0.25">
      <c r="A690">
        <v>681</v>
      </c>
      <c r="B690">
        <v>4.8907574392489203E-2</v>
      </c>
      <c r="D690" s="69">
        <f t="shared" si="40"/>
        <v>876.86917379845875</v>
      </c>
      <c r="E690">
        <v>8.7070776269066702E-2</v>
      </c>
      <c r="G690" s="69">
        <f t="shared" si="41"/>
        <v>899.62391219558253</v>
      </c>
      <c r="H690" s="71">
        <v>1979.3547810165901</v>
      </c>
      <c r="I690">
        <v>7.163371738781131E-2</v>
      </c>
      <c r="K690" s="69">
        <f t="shared" si="42"/>
        <v>1875.2093620181038</v>
      </c>
      <c r="L690" s="45">
        <v>0.38464573548436803</v>
      </c>
      <c r="N690" s="64">
        <f t="shared" si="43"/>
        <v>13922.737403598792</v>
      </c>
    </row>
    <row r="691" spans="1:14" x14ac:dyDescent="0.25">
      <c r="A691">
        <v>682</v>
      </c>
      <c r="B691">
        <v>6.8816708975433599E-2</v>
      </c>
      <c r="D691" s="69">
        <f t="shared" si="40"/>
        <v>1373.5898298677935</v>
      </c>
      <c r="E691">
        <v>8.0298116017224697E-2</v>
      </c>
      <c r="G691" s="69">
        <f t="shared" si="41"/>
        <v>808.28677409151021</v>
      </c>
      <c r="H691" s="71">
        <v>3995.6116652535302</v>
      </c>
      <c r="I691">
        <v>0.18095464120608501</v>
      </c>
      <c r="K691" s="69">
        <f t="shared" si="42"/>
        <v>5929.8007225530555</v>
      </c>
      <c r="L691" s="45">
        <v>0.17500803821965102</v>
      </c>
      <c r="N691" s="64">
        <f t="shared" si="43"/>
        <v>6147.5085957547681</v>
      </c>
    </row>
    <row r="692" spans="1:14" x14ac:dyDescent="0.25">
      <c r="A692">
        <v>683</v>
      </c>
      <c r="B692">
        <v>2.76016182067414E-2</v>
      </c>
      <c r="D692" s="69">
        <f t="shared" si="40"/>
        <v>345.29867832170407</v>
      </c>
      <c r="E692">
        <v>0.13183897689795299</v>
      </c>
      <c r="G692" s="69">
        <f t="shared" si="41"/>
        <v>1503.3747532922243</v>
      </c>
      <c r="H692" s="71">
        <v>6004.5550892976298</v>
      </c>
      <c r="I692">
        <v>0.106912221464185</v>
      </c>
      <c r="K692" s="69">
        <f t="shared" si="42"/>
        <v>3183.6498036524968</v>
      </c>
      <c r="L692" s="45">
        <v>0.15522105707657802</v>
      </c>
      <c r="N692" s="64">
        <f t="shared" si="43"/>
        <v>5413.6314934432594</v>
      </c>
    </row>
    <row r="693" spans="1:14" x14ac:dyDescent="0.25">
      <c r="A693">
        <v>684</v>
      </c>
      <c r="B693">
        <v>6.9616001310965403E-2</v>
      </c>
      <c r="D693" s="69">
        <f t="shared" si="40"/>
        <v>1393.5316817671057</v>
      </c>
      <c r="E693">
        <v>0.124719710741587</v>
      </c>
      <c r="G693" s="69">
        <f t="shared" si="41"/>
        <v>1407.363234635756</v>
      </c>
      <c r="H693" s="71">
        <v>1965.43054219491</v>
      </c>
      <c r="I693">
        <v>0.100304942954573</v>
      </c>
      <c r="K693" s="69">
        <f t="shared" si="42"/>
        <v>2938.5931994268103</v>
      </c>
      <c r="L693" s="45">
        <v>0.19300743391703198</v>
      </c>
      <c r="N693" s="64">
        <f t="shared" si="43"/>
        <v>6815.0861439537503</v>
      </c>
    </row>
    <row r="694" spans="1:14" x14ac:dyDescent="0.25">
      <c r="A694">
        <v>685</v>
      </c>
      <c r="B694">
        <v>0.115517535468771</v>
      </c>
      <c r="D694" s="69">
        <f t="shared" si="40"/>
        <v>2538.7467119064122</v>
      </c>
      <c r="E694">
        <v>9.5680754255133296E-2</v>
      </c>
      <c r="G694" s="69">
        <f t="shared" si="41"/>
        <v>1015.7393999276743</v>
      </c>
      <c r="H694" s="71">
        <v>4944.0811486881703</v>
      </c>
      <c r="I694">
        <v>0.18265312159215</v>
      </c>
      <c r="K694" s="69">
        <f t="shared" si="42"/>
        <v>5992.7954692021522</v>
      </c>
      <c r="L694" s="45">
        <v>0.12931576641139303</v>
      </c>
      <c r="N694" s="64">
        <f t="shared" si="43"/>
        <v>4452.8331022971315</v>
      </c>
    </row>
    <row r="695" spans="1:14" x14ac:dyDescent="0.25">
      <c r="A695">
        <v>686</v>
      </c>
      <c r="B695">
        <v>5.9964409326081401E-2</v>
      </c>
      <c r="D695" s="69">
        <f t="shared" si="40"/>
        <v>1152.7304011854715</v>
      </c>
      <c r="E695">
        <v>0.162490489112813</v>
      </c>
      <c r="G695" s="69">
        <f t="shared" si="41"/>
        <v>1916.7457626390899</v>
      </c>
      <c r="H695" s="71">
        <v>4684.87438744668</v>
      </c>
      <c r="I695">
        <v>8.5963137423041902E-2</v>
      </c>
      <c r="K695" s="69">
        <f t="shared" si="42"/>
        <v>2406.671598587775</v>
      </c>
      <c r="L695" s="45">
        <v>7.3180177795491311E-2</v>
      </c>
      <c r="N695" s="64">
        <f t="shared" si="43"/>
        <v>2370.826614692483</v>
      </c>
    </row>
    <row r="696" spans="1:14" x14ac:dyDescent="0.25">
      <c r="A696">
        <v>687</v>
      </c>
      <c r="B696">
        <v>5.89004115089799E-2</v>
      </c>
      <c r="D696" s="69">
        <f t="shared" si="40"/>
        <v>1126.1843104166762</v>
      </c>
      <c r="E696">
        <v>0.192949484383245</v>
      </c>
      <c r="G696" s="69">
        <f t="shared" si="41"/>
        <v>2327.5204588554088</v>
      </c>
      <c r="H696" s="71">
        <v>2161.9406254989099</v>
      </c>
      <c r="I696">
        <v>0.153491434118877</v>
      </c>
      <c r="K696" s="69">
        <f t="shared" si="42"/>
        <v>4911.2209456982746</v>
      </c>
      <c r="L696" s="45">
        <v>0.134247704960371</v>
      </c>
      <c r="N696" s="64">
        <f t="shared" si="43"/>
        <v>4635.7532124913769</v>
      </c>
    </row>
    <row r="697" spans="1:14" x14ac:dyDescent="0.25">
      <c r="A697">
        <v>688</v>
      </c>
      <c r="B697">
        <v>5.0252906193685498E-2</v>
      </c>
      <c r="D697" s="69">
        <f t="shared" si="40"/>
        <v>910.43437434181351</v>
      </c>
      <c r="E697">
        <v>6.4664200881027395E-2</v>
      </c>
      <c r="G697" s="69">
        <f t="shared" si="41"/>
        <v>597.44538934704008</v>
      </c>
      <c r="H697" s="71">
        <v>6246.2896298401101</v>
      </c>
      <c r="I697">
        <v>0.112956522634318</v>
      </c>
      <c r="K697" s="69">
        <f t="shared" si="42"/>
        <v>3407.8262051036163</v>
      </c>
      <c r="L697" s="45">
        <v>0.14997674930789701</v>
      </c>
      <c r="N697" s="64">
        <f t="shared" si="43"/>
        <v>5219.1259566420231</v>
      </c>
    </row>
    <row r="698" spans="1:14" x14ac:dyDescent="0.25">
      <c r="A698">
        <v>689</v>
      </c>
      <c r="B698">
        <v>6.1834373790402207E-2</v>
      </c>
      <c r="D698" s="69">
        <f t="shared" si="40"/>
        <v>1199.3848638229128</v>
      </c>
      <c r="E698">
        <v>3.7789970463683299E-2</v>
      </c>
      <c r="G698" s="69">
        <f t="shared" si="41"/>
        <v>235.01538344175029</v>
      </c>
      <c r="H698" s="71">
        <v>5306.2697374894897</v>
      </c>
      <c r="I698">
        <v>0.121186859484241</v>
      </c>
      <c r="K698" s="69">
        <f t="shared" si="42"/>
        <v>3713.0802362666068</v>
      </c>
      <c r="L698" s="45">
        <v>0.17578568115923598</v>
      </c>
      <c r="N698" s="64">
        <f t="shared" si="43"/>
        <v>6176.3505066561384</v>
      </c>
    </row>
    <row r="699" spans="1:14" x14ac:dyDescent="0.25">
      <c r="A699">
        <v>690</v>
      </c>
      <c r="B699">
        <v>9.8107252993425709E-2</v>
      </c>
      <c r="D699" s="69">
        <f t="shared" si="40"/>
        <v>2104.3708781665314</v>
      </c>
      <c r="E699">
        <v>0.14456178690815999</v>
      </c>
      <c r="G699" s="69">
        <f t="shared" si="41"/>
        <v>1674.9565264452619</v>
      </c>
      <c r="H699" s="71">
        <v>2218.2233032310701</v>
      </c>
      <c r="I699">
        <v>9.3262987438702094E-2</v>
      </c>
      <c r="K699" s="69">
        <f t="shared" si="42"/>
        <v>2677.4149089525681</v>
      </c>
      <c r="L699" s="45">
        <v>0.134211898453372</v>
      </c>
      <c r="N699" s="64">
        <f t="shared" si="43"/>
        <v>4634.4251890091537</v>
      </c>
    </row>
    <row r="700" spans="1:14" x14ac:dyDescent="0.25">
      <c r="A700">
        <v>691</v>
      </c>
      <c r="B700">
        <v>7.0064757678385006E-2</v>
      </c>
      <c r="D700" s="69">
        <f t="shared" si="40"/>
        <v>1404.7278769764603</v>
      </c>
      <c r="E700">
        <v>0.100392232601348</v>
      </c>
      <c r="G700" s="69">
        <f t="shared" si="41"/>
        <v>1079.2791217475483</v>
      </c>
      <c r="H700" s="71">
        <v>2692.4533974859801</v>
      </c>
      <c r="I700">
        <v>0.107898838232377</v>
      </c>
      <c r="K700" s="69">
        <f t="shared" si="42"/>
        <v>3220.2423212122649</v>
      </c>
      <c r="L700" s="45">
        <v>0.103972233903893</v>
      </c>
      <c r="N700" s="64">
        <f t="shared" si="43"/>
        <v>3512.8696958301089</v>
      </c>
    </row>
    <row r="701" spans="1:14" x14ac:dyDescent="0.25">
      <c r="A701">
        <v>692</v>
      </c>
      <c r="B701">
        <v>3.5648461013939606E-2</v>
      </c>
      <c r="D701" s="69">
        <f t="shared" si="40"/>
        <v>546.06245445803336</v>
      </c>
      <c r="E701">
        <v>0.20510931639424901</v>
      </c>
      <c r="G701" s="69">
        <f t="shared" si="41"/>
        <v>2491.5098240991947</v>
      </c>
      <c r="H701" s="71">
        <v>676.55985494620904</v>
      </c>
      <c r="I701">
        <v>0.117811405233839</v>
      </c>
      <c r="K701" s="69">
        <f t="shared" si="42"/>
        <v>3587.8883959167065</v>
      </c>
      <c r="L701" s="45">
        <v>0.139265169150252</v>
      </c>
      <c r="N701" s="64">
        <f t="shared" si="43"/>
        <v>4821.8453734934446</v>
      </c>
    </row>
    <row r="702" spans="1:14" x14ac:dyDescent="0.25">
      <c r="A702">
        <v>693</v>
      </c>
      <c r="B702">
        <v>4.89846916264879E-2</v>
      </c>
      <c r="D702" s="69">
        <f t="shared" si="40"/>
        <v>878.79320132996713</v>
      </c>
      <c r="E702">
        <v>0.10446238126186801</v>
      </c>
      <c r="G702" s="69">
        <f t="shared" si="41"/>
        <v>1134.1697727600381</v>
      </c>
      <c r="H702" s="71">
        <v>1565.7485567869101</v>
      </c>
      <c r="I702">
        <v>0.222309547533076</v>
      </c>
      <c r="K702" s="69">
        <f t="shared" si="42"/>
        <v>7463.608158976509</v>
      </c>
      <c r="L702" s="45">
        <v>7.2890257514227105E-2</v>
      </c>
      <c r="N702" s="64">
        <f t="shared" si="43"/>
        <v>2360.0737942204223</v>
      </c>
    </row>
    <row r="703" spans="1:14" x14ac:dyDescent="0.25">
      <c r="A703">
        <v>694</v>
      </c>
      <c r="B703">
        <v>3.8104512394868603E-2</v>
      </c>
      <c r="D703" s="69">
        <f t="shared" si="40"/>
        <v>607.33942499597742</v>
      </c>
      <c r="E703">
        <v>0.156008400302763</v>
      </c>
      <c r="G703" s="69">
        <f t="shared" si="41"/>
        <v>1829.3273157023236</v>
      </c>
      <c r="H703" s="71">
        <v>6133.6312054623004</v>
      </c>
      <c r="I703">
        <v>5.4990088765970398E-2</v>
      </c>
      <c r="K703" s="69">
        <f t="shared" si="42"/>
        <v>1257.9157053138579</v>
      </c>
      <c r="L703" s="45">
        <v>9.7103271309128103E-2</v>
      </c>
      <c r="N703" s="64">
        <f t="shared" si="43"/>
        <v>3258.107520211574</v>
      </c>
    </row>
    <row r="704" spans="1:14" x14ac:dyDescent="0.25">
      <c r="A704">
        <v>695</v>
      </c>
      <c r="B704">
        <v>0.13305836745181301</v>
      </c>
      <c r="D704" s="69">
        <f t="shared" si="40"/>
        <v>2976.3796755251669</v>
      </c>
      <c r="E704">
        <v>0.24466900550165599</v>
      </c>
      <c r="G704" s="69">
        <f t="shared" si="41"/>
        <v>3025.017877507702</v>
      </c>
      <c r="H704" s="71">
        <v>3425.9814090524101</v>
      </c>
      <c r="I704">
        <v>6.7066384735524592E-2</v>
      </c>
      <c r="K704" s="69">
        <f t="shared" si="42"/>
        <v>1705.8120786267295</v>
      </c>
      <c r="L704" s="45">
        <v>0.13584783414030399</v>
      </c>
      <c r="N704" s="64">
        <f t="shared" si="43"/>
        <v>4695.1002223966452</v>
      </c>
    </row>
    <row r="705" spans="1:14" x14ac:dyDescent="0.25">
      <c r="A705">
        <v>696</v>
      </c>
      <c r="B705">
        <v>7.3333406048875907E-2</v>
      </c>
      <c r="D705" s="69">
        <f t="shared" si="40"/>
        <v>1486.2786423442878</v>
      </c>
      <c r="E705">
        <v>0.28706354117704502</v>
      </c>
      <c r="G705" s="69">
        <f t="shared" si="41"/>
        <v>3596.7571078622564</v>
      </c>
      <c r="H705" s="71">
        <v>1289.4182245966001</v>
      </c>
      <c r="I705">
        <v>0.23300606434734702</v>
      </c>
      <c r="K705" s="69">
        <f t="shared" si="42"/>
        <v>7860.3300594889397</v>
      </c>
      <c r="L705" s="45">
        <v>0.10918274129189801</v>
      </c>
      <c r="N705" s="64">
        <f t="shared" si="43"/>
        <v>3706.1216141410778</v>
      </c>
    </row>
    <row r="706" spans="1:14" x14ac:dyDescent="0.25">
      <c r="A706">
        <v>697</v>
      </c>
      <c r="B706">
        <v>6.7495049144441502E-2</v>
      </c>
      <c r="D706" s="69">
        <f t="shared" si="40"/>
        <v>1340.6152304136674</v>
      </c>
      <c r="E706">
        <v>0.16250431031554699</v>
      </c>
      <c r="G706" s="69">
        <f t="shared" si="41"/>
        <v>1916.9321575054994</v>
      </c>
      <c r="H706" s="71">
        <v>3201.9135292870501</v>
      </c>
      <c r="I706">
        <v>0.16071344385022202</v>
      </c>
      <c r="K706" s="69">
        <f t="shared" si="42"/>
        <v>5179.0772465751979</v>
      </c>
      <c r="L706" s="45">
        <v>0.19617436886099301</v>
      </c>
      <c r="N706" s="64">
        <f t="shared" si="43"/>
        <v>6932.5442353663857</v>
      </c>
    </row>
    <row r="707" spans="1:14" x14ac:dyDescent="0.25">
      <c r="A707">
        <v>698</v>
      </c>
      <c r="B707">
        <v>3.2148174979014399E-2</v>
      </c>
      <c r="D707" s="69">
        <f t="shared" si="40"/>
        <v>458.73247190882466</v>
      </c>
      <c r="E707">
        <v>0.122857555746091</v>
      </c>
      <c r="G707" s="69">
        <f t="shared" si="41"/>
        <v>1382.2499258811131</v>
      </c>
      <c r="H707" s="71">
        <v>2836.8490228178098</v>
      </c>
      <c r="I707">
        <v>0.10619625645727</v>
      </c>
      <c r="K707" s="69">
        <f t="shared" si="42"/>
        <v>3157.0954586095609</v>
      </c>
      <c r="L707" s="45">
        <v>0.29448423882249802</v>
      </c>
      <c r="N707" s="64">
        <f t="shared" si="43"/>
        <v>10578.747866647842</v>
      </c>
    </row>
    <row r="708" spans="1:14" x14ac:dyDescent="0.25">
      <c r="A708">
        <v>699</v>
      </c>
      <c r="B708">
        <v>6.6372969089794301E-2</v>
      </c>
      <c r="D708" s="69">
        <f t="shared" si="40"/>
        <v>1312.6200235610229</v>
      </c>
      <c r="E708">
        <v>0.15389280137460701</v>
      </c>
      <c r="G708" s="69">
        <f t="shared" si="41"/>
        <v>1800.7960230804533</v>
      </c>
      <c r="H708" s="71">
        <v>4697.5600287514999</v>
      </c>
      <c r="I708">
        <v>0.14835265146380899</v>
      </c>
      <c r="K708" s="69">
        <f t="shared" si="42"/>
        <v>4720.629217882828</v>
      </c>
      <c r="L708" s="45">
        <v>0.115052300721094</v>
      </c>
      <c r="N708" s="64">
        <f t="shared" si="43"/>
        <v>3923.8170389558691</v>
      </c>
    </row>
    <row r="709" spans="1:14" x14ac:dyDescent="0.25">
      <c r="A709">
        <v>700</v>
      </c>
      <c r="B709">
        <v>3.7888748548273704E-2</v>
      </c>
      <c r="D709" s="69">
        <f t="shared" si="40"/>
        <v>601.95624980118635</v>
      </c>
      <c r="E709">
        <v>7.2250430714687994E-2</v>
      </c>
      <c r="G709" s="69">
        <f t="shared" si="41"/>
        <v>699.75445199606906</v>
      </c>
      <c r="H709" s="71">
        <v>2662.8707344726899</v>
      </c>
      <c r="I709">
        <v>0.10712551344858301</v>
      </c>
      <c r="K709" s="69">
        <f t="shared" si="42"/>
        <v>3191.5605659019002</v>
      </c>
      <c r="L709" s="45">
        <v>8.1241993158781792E-2</v>
      </c>
      <c r="N709" s="64">
        <f t="shared" si="43"/>
        <v>2669.830371526466</v>
      </c>
    </row>
    <row r="710" spans="1:14" x14ac:dyDescent="0.25">
      <c r="A710">
        <v>701</v>
      </c>
      <c r="B710">
        <v>4.3185880987771499E-2</v>
      </c>
      <c r="D710" s="69">
        <f t="shared" si="40"/>
        <v>734.11644439284748</v>
      </c>
      <c r="E710">
        <v>7.2902870566501299E-2</v>
      </c>
      <c r="G710" s="69">
        <f t="shared" si="41"/>
        <v>708.55335621298502</v>
      </c>
      <c r="H710" s="71">
        <v>3878.4889931109401</v>
      </c>
      <c r="I710">
        <v>0.14633222499231902</v>
      </c>
      <c r="K710" s="69">
        <f t="shared" si="42"/>
        <v>4645.693849338767</v>
      </c>
      <c r="L710" s="45">
        <v>0.10636641577198801</v>
      </c>
      <c r="N710" s="64">
        <f t="shared" si="43"/>
        <v>3601.6672359429635</v>
      </c>
    </row>
    <row r="711" spans="1:14" x14ac:dyDescent="0.25">
      <c r="A711">
        <v>702</v>
      </c>
      <c r="B711">
        <v>2.2771079245645701E-2</v>
      </c>
      <c r="D711" s="69">
        <f t="shared" si="40"/>
        <v>224.77970388172704</v>
      </c>
      <c r="E711">
        <v>8.0085474889009994E-2</v>
      </c>
      <c r="G711" s="69">
        <f t="shared" si="41"/>
        <v>805.41906312238677</v>
      </c>
      <c r="H711" s="71">
        <v>4348.4515259916298</v>
      </c>
      <c r="I711">
        <v>0.157957740069297</v>
      </c>
      <c r="K711" s="69">
        <f t="shared" si="42"/>
        <v>5076.8712611875744</v>
      </c>
      <c r="L711" s="45">
        <v>0.12638028899644399</v>
      </c>
      <c r="N711" s="64">
        <f t="shared" si="43"/>
        <v>4343.959512960445</v>
      </c>
    </row>
    <row r="712" spans="1:14" x14ac:dyDescent="0.25">
      <c r="A712">
        <v>703</v>
      </c>
      <c r="B712">
        <v>4.9462726803382803E-2</v>
      </c>
      <c r="D712" s="69">
        <f t="shared" si="40"/>
        <v>890.71988481800145</v>
      </c>
      <c r="E712">
        <v>0.144688685619456</v>
      </c>
      <c r="G712" s="69">
        <f t="shared" si="41"/>
        <v>1676.6679019886785</v>
      </c>
      <c r="H712" s="71">
        <v>7495.86123275103</v>
      </c>
      <c r="I712">
        <v>0.13996301715163198</v>
      </c>
      <c r="K712" s="69">
        <f t="shared" si="42"/>
        <v>4409.467021186184</v>
      </c>
      <c r="L712" s="45">
        <v>0.27562809750381401</v>
      </c>
      <c r="N712" s="64">
        <f t="shared" si="43"/>
        <v>9879.3945771453364</v>
      </c>
    </row>
    <row r="713" spans="1:14" x14ac:dyDescent="0.25">
      <c r="A713">
        <v>704</v>
      </c>
      <c r="B713">
        <v>4.3296878874491199E-2</v>
      </c>
      <c r="D713" s="69">
        <f t="shared" si="40"/>
        <v>736.88577336011224</v>
      </c>
      <c r="E713">
        <v>7.8284245497182006E-2</v>
      </c>
      <c r="G713" s="69">
        <f t="shared" si="41"/>
        <v>781.12740643198049</v>
      </c>
      <c r="H713" s="71">
        <v>4630.8108036707399</v>
      </c>
      <c r="I713">
        <v>0.13512854684728501</v>
      </c>
      <c r="K713" s="69">
        <f t="shared" si="42"/>
        <v>4230.1618996766674</v>
      </c>
      <c r="L713" s="45">
        <v>5.0107448260799499E-2</v>
      </c>
      <c r="N713" s="64">
        <f t="shared" si="43"/>
        <v>1515.0847624663541</v>
      </c>
    </row>
    <row r="714" spans="1:14" x14ac:dyDescent="0.25">
      <c r="A714">
        <v>705</v>
      </c>
      <c r="B714">
        <v>6.6654069796538706E-2</v>
      </c>
      <c r="D714" s="69">
        <f t="shared" ref="D714:D777" si="44">($B714*$D$4*$D$5-$D$2)/$D$3</f>
        <v>1319.6333132092452</v>
      </c>
      <c r="E714">
        <v>0.13755300494735001</v>
      </c>
      <c r="G714" s="69">
        <f t="shared" si="41"/>
        <v>1580.4350146476306</v>
      </c>
      <c r="H714" s="71">
        <v>2612.2826570327002</v>
      </c>
      <c r="I714">
        <v>0.165602037034735</v>
      </c>
      <c r="K714" s="69">
        <f t="shared" si="42"/>
        <v>5360.3897254566036</v>
      </c>
      <c r="L714" s="45">
        <v>0.22166058139798203</v>
      </c>
      <c r="N714" s="64">
        <f t="shared" si="43"/>
        <v>7877.7994852855236</v>
      </c>
    </row>
    <row r="715" spans="1:14" x14ac:dyDescent="0.25">
      <c r="A715">
        <v>706</v>
      </c>
      <c r="B715">
        <v>3.07095415508431E-2</v>
      </c>
      <c r="D715" s="69">
        <f t="shared" si="44"/>
        <v>422.83945318882968</v>
      </c>
      <c r="E715">
        <v>6.8305165398749298E-2</v>
      </c>
      <c r="G715" s="69">
        <f t="shared" ref="G715:G778" si="45">($E715*$G$4*$G$5-$G$2)/$G$3</f>
        <v>646.54799698142494</v>
      </c>
      <c r="H715" s="71">
        <v>4669.4365845920902</v>
      </c>
      <c r="I715">
        <v>0.121628195144882</v>
      </c>
      <c r="K715" s="69">
        <f t="shared" ref="K715:K778" si="46">($I715*$K$4*$K$5-$K$2)/$K$3</f>
        <v>3729.4488845933042</v>
      </c>
      <c r="L715" s="45">
        <v>0.214123927298315</v>
      </c>
      <c r="N715" s="64">
        <f t="shared" ref="N715:N778" si="47">($L715*$N$4*$D$5-$D$2)/$D$3</f>
        <v>7598.2733750721882</v>
      </c>
    </row>
    <row r="716" spans="1:14" x14ac:dyDescent="0.25">
      <c r="A716">
        <v>707</v>
      </c>
      <c r="B716">
        <v>3.2539580222838302E-2</v>
      </c>
      <c r="D716" s="69">
        <f t="shared" si="44"/>
        <v>468.4977918774656</v>
      </c>
      <c r="E716">
        <v>0.18357172070858099</v>
      </c>
      <c r="G716" s="69">
        <f t="shared" si="45"/>
        <v>2201.0504952060164</v>
      </c>
      <c r="H716" s="71">
        <v>351.88042511998799</v>
      </c>
      <c r="I716">
        <v>7.046599308798901E-2</v>
      </c>
      <c r="K716" s="69">
        <f t="shared" si="46"/>
        <v>1831.8997677320478</v>
      </c>
      <c r="L716" s="45">
        <v>0.159701916986591</v>
      </c>
      <c r="N716" s="64">
        <f t="shared" si="47"/>
        <v>5579.8215990913532</v>
      </c>
    </row>
    <row r="717" spans="1:14" x14ac:dyDescent="0.25">
      <c r="A717">
        <v>708</v>
      </c>
      <c r="B717">
        <v>5.0377582420602203E-2</v>
      </c>
      <c r="D717" s="69">
        <f t="shared" si="44"/>
        <v>913.54496947955352</v>
      </c>
      <c r="E717">
        <v>8.2680507895713296E-2</v>
      </c>
      <c r="G717" s="69">
        <f t="shared" si="45"/>
        <v>840.41607748663466</v>
      </c>
      <c r="H717" s="71">
        <v>2152.5697720401499</v>
      </c>
      <c r="I717">
        <v>8.8690177307583398E-2</v>
      </c>
      <c r="K717" s="69">
        <f t="shared" si="46"/>
        <v>2507.8144719692377</v>
      </c>
      <c r="L717" s="45">
        <v>0.14506402873795199</v>
      </c>
      <c r="N717" s="64">
        <f t="shared" si="47"/>
        <v>5036.9186198952793</v>
      </c>
    </row>
    <row r="718" spans="1:14" x14ac:dyDescent="0.25">
      <c r="A718">
        <v>709</v>
      </c>
      <c r="B718">
        <v>3.5326859157251499E-2</v>
      </c>
      <c r="D718" s="69">
        <f t="shared" si="44"/>
        <v>538.03868604249988</v>
      </c>
      <c r="E718">
        <v>0.19429660158735201</v>
      </c>
      <c r="G718" s="69">
        <f t="shared" si="45"/>
        <v>2345.6878887187968</v>
      </c>
      <c r="H718" s="71">
        <v>2536.1022972268902</v>
      </c>
      <c r="I718">
        <v>0.130817423869137</v>
      </c>
      <c r="K718" s="69">
        <f t="shared" si="46"/>
        <v>4070.2671478681341</v>
      </c>
      <c r="L718" s="45">
        <v>0.16583016158325101</v>
      </c>
      <c r="N718" s="64">
        <f t="shared" si="47"/>
        <v>5807.1113687805218</v>
      </c>
    </row>
    <row r="719" spans="1:14" x14ac:dyDescent="0.25">
      <c r="A719">
        <v>710</v>
      </c>
      <c r="B719">
        <v>4.1865281916612901E-2</v>
      </c>
      <c r="D719" s="69">
        <f t="shared" si="44"/>
        <v>701.16831024379189</v>
      </c>
      <c r="E719">
        <v>0.13773357274287101</v>
      </c>
      <c r="G719" s="69">
        <f t="shared" si="45"/>
        <v>1582.8701797176877</v>
      </c>
      <c r="H719" s="71">
        <v>5284.2187576941196</v>
      </c>
      <c r="I719">
        <v>4.6344959781744598E-2</v>
      </c>
      <c r="K719" s="69">
        <f t="shared" si="46"/>
        <v>937.27749566589841</v>
      </c>
      <c r="L719" s="45">
        <v>0.10115833956327501</v>
      </c>
      <c r="N719" s="64">
        <f t="shared" si="47"/>
        <v>3408.5054873653726</v>
      </c>
    </row>
    <row r="720" spans="1:14" x14ac:dyDescent="0.25">
      <c r="A720">
        <v>711</v>
      </c>
      <c r="B720">
        <v>6.62864410637867E-2</v>
      </c>
      <c r="D720" s="69">
        <f t="shared" si="44"/>
        <v>1310.4612025601491</v>
      </c>
      <c r="E720">
        <v>0.204362874464185</v>
      </c>
      <c r="G720" s="69">
        <f t="shared" si="45"/>
        <v>2481.4431933931314</v>
      </c>
      <c r="H720" s="71">
        <v>4267.3000271784904</v>
      </c>
      <c r="I720">
        <v>8.7016127484600803E-2</v>
      </c>
      <c r="K720" s="69">
        <f t="shared" si="46"/>
        <v>2445.7258277070155</v>
      </c>
      <c r="L720" s="45">
        <v>0.109460320672903</v>
      </c>
      <c r="N720" s="64">
        <f t="shared" si="47"/>
        <v>3716.4167243612983</v>
      </c>
    </row>
    <row r="721" spans="1:14" x14ac:dyDescent="0.25">
      <c r="A721">
        <v>712</v>
      </c>
      <c r="B721">
        <v>5.0675899550380502E-2</v>
      </c>
      <c r="D721" s="69">
        <f t="shared" si="44"/>
        <v>920.98779828774968</v>
      </c>
      <c r="E721">
        <v>7.2122423036143996E-2</v>
      </c>
      <c r="G721" s="69">
        <f t="shared" si="45"/>
        <v>698.02812074973554</v>
      </c>
      <c r="H721" s="71">
        <v>3678.7642809396498</v>
      </c>
      <c r="I721">
        <v>5.7974665668485602E-2</v>
      </c>
      <c r="K721" s="69">
        <f t="shared" si="46"/>
        <v>1368.610339983305</v>
      </c>
      <c r="L721" s="45">
        <v>0.120486816668213</v>
      </c>
      <c r="N721" s="64">
        <f t="shared" si="47"/>
        <v>4125.3771853419985</v>
      </c>
    </row>
    <row r="722" spans="1:14" x14ac:dyDescent="0.25">
      <c r="A722">
        <v>713</v>
      </c>
      <c r="B722">
        <v>5.2040251283494897E-2</v>
      </c>
      <c r="D722" s="69">
        <f t="shared" si="44"/>
        <v>955.02753442788753</v>
      </c>
      <c r="E722">
        <v>0.194602891820392</v>
      </c>
      <c r="G722" s="69">
        <f t="shared" si="45"/>
        <v>2349.8185659231481</v>
      </c>
      <c r="H722" s="71">
        <v>1730.61488280254</v>
      </c>
      <c r="I722">
        <v>0.12930155142344402</v>
      </c>
      <c r="K722" s="69">
        <f t="shared" si="46"/>
        <v>4014.0451264351927</v>
      </c>
      <c r="L722" s="45">
        <v>9.1988777623897511E-2</v>
      </c>
      <c r="N722" s="64">
        <f t="shared" si="47"/>
        <v>3068.4166432471757</v>
      </c>
    </row>
    <row r="723" spans="1:14" x14ac:dyDescent="0.25">
      <c r="A723">
        <v>714</v>
      </c>
      <c r="B723">
        <v>7.4015600230233597E-2</v>
      </c>
      <c r="D723" s="69">
        <f t="shared" si="44"/>
        <v>1503.2989673573584</v>
      </c>
      <c r="E723">
        <v>6.0140001233939901E-2</v>
      </c>
      <c r="G723" s="69">
        <f t="shared" si="45"/>
        <v>536.43133687570321</v>
      </c>
      <c r="H723" s="71">
        <v>4903.8670125629096</v>
      </c>
      <c r="I723">
        <v>0.114451255391931</v>
      </c>
      <c r="K723" s="69">
        <f t="shared" si="46"/>
        <v>3463.2641790398848</v>
      </c>
      <c r="L723" s="45">
        <v>0.33067756040368895</v>
      </c>
      <c r="N723" s="64">
        <f t="shared" si="47"/>
        <v>11921.117871095517</v>
      </c>
    </row>
    <row r="724" spans="1:14" x14ac:dyDescent="0.25">
      <c r="A724">
        <v>715</v>
      </c>
      <c r="B724">
        <v>4.14333625915091E-2</v>
      </c>
      <c r="D724" s="69">
        <f t="shared" si="44"/>
        <v>690.39218887895993</v>
      </c>
      <c r="E724">
        <v>0.19594686274995701</v>
      </c>
      <c r="G724" s="69">
        <f t="shared" si="45"/>
        <v>2367.9435646440202</v>
      </c>
      <c r="H724" s="71">
        <v>2581.87700792135</v>
      </c>
      <c r="I724">
        <v>0.29589084698024498</v>
      </c>
      <c r="K724" s="69">
        <f t="shared" si="46"/>
        <v>10192.656639497645</v>
      </c>
      <c r="L724" s="45">
        <v>0.23304235346202198</v>
      </c>
      <c r="N724" s="64">
        <f t="shared" si="47"/>
        <v>8299.9367401366435</v>
      </c>
    </row>
    <row r="725" spans="1:14" x14ac:dyDescent="0.25">
      <c r="A725">
        <v>716</v>
      </c>
      <c r="B725">
        <v>5.7148896674384803E-2</v>
      </c>
      <c r="D725" s="69">
        <f t="shared" si="44"/>
        <v>1082.4850931488115</v>
      </c>
      <c r="E725">
        <v>0.106160549359687</v>
      </c>
      <c r="G725" s="69">
        <f t="shared" si="45"/>
        <v>1157.0715289838556</v>
      </c>
      <c r="H725" s="71">
        <v>5706.5045836232803</v>
      </c>
      <c r="I725">
        <v>5.33789622175843E-2</v>
      </c>
      <c r="K725" s="69">
        <f t="shared" si="46"/>
        <v>1198.1608152557224</v>
      </c>
      <c r="L725" s="45">
        <v>6.7937670535349395E-2</v>
      </c>
      <c r="N725" s="64">
        <f t="shared" si="47"/>
        <v>2176.3878567485062</v>
      </c>
    </row>
    <row r="726" spans="1:14" x14ac:dyDescent="0.25">
      <c r="A726">
        <v>717</v>
      </c>
      <c r="B726">
        <v>0.10112706170972401</v>
      </c>
      <c r="D726" s="69">
        <f t="shared" si="44"/>
        <v>2179.7132472943485</v>
      </c>
      <c r="E726">
        <v>0.26349866757255602</v>
      </c>
      <c r="G726" s="69">
        <f t="shared" si="45"/>
        <v>3278.957597066948</v>
      </c>
      <c r="H726" s="71">
        <v>2788.1913838064802</v>
      </c>
      <c r="I726">
        <v>0.123667760711668</v>
      </c>
      <c r="K726" s="69">
        <f t="shared" si="46"/>
        <v>3805.094100874881</v>
      </c>
      <c r="L726" s="45">
        <v>0.115195219449313</v>
      </c>
      <c r="N726" s="64">
        <f t="shared" si="47"/>
        <v>3929.1177354781439</v>
      </c>
    </row>
    <row r="727" spans="1:14" x14ac:dyDescent="0.25">
      <c r="A727">
        <v>718</v>
      </c>
      <c r="B727">
        <v>7.7427800920580298E-2</v>
      </c>
      <c r="D727" s="69">
        <f t="shared" si="44"/>
        <v>1588.4312747656988</v>
      </c>
      <c r="E727">
        <v>0.196677449894851</v>
      </c>
      <c r="G727" s="69">
        <f t="shared" si="45"/>
        <v>2377.7963752780829</v>
      </c>
      <c r="H727" s="71">
        <v>1496.95149517512</v>
      </c>
      <c r="I727">
        <v>8.3431877048242703E-2</v>
      </c>
      <c r="K727" s="69">
        <f t="shared" si="46"/>
        <v>2312.7899692668771</v>
      </c>
      <c r="L727" s="45">
        <v>0.15308594130306302</v>
      </c>
      <c r="N727" s="64">
        <f t="shared" si="47"/>
        <v>5334.4424263674409</v>
      </c>
    </row>
    <row r="728" spans="1:14" x14ac:dyDescent="0.25">
      <c r="A728">
        <v>719</v>
      </c>
      <c r="B728">
        <v>4.3706143284038899E-2</v>
      </c>
      <c r="D728" s="69">
        <f t="shared" si="44"/>
        <v>747.09666852330588</v>
      </c>
      <c r="E728">
        <v>0.124026844354584</v>
      </c>
      <c r="G728" s="69">
        <f t="shared" si="45"/>
        <v>1398.0191319458049</v>
      </c>
      <c r="H728" s="71">
        <v>2680.5223059308701</v>
      </c>
      <c r="I728">
        <v>0.113118097141871</v>
      </c>
      <c r="K728" s="69">
        <f t="shared" si="46"/>
        <v>3413.8188237124386</v>
      </c>
      <c r="L728" s="45">
        <v>0.31363376252096498</v>
      </c>
      <c r="N728" s="64">
        <f t="shared" si="47"/>
        <v>11288.98238200221</v>
      </c>
    </row>
    <row r="729" spans="1:14" x14ac:dyDescent="0.25">
      <c r="A729">
        <v>720</v>
      </c>
      <c r="B729">
        <v>0.10719648241741001</v>
      </c>
      <c r="D729" s="69">
        <f t="shared" si="44"/>
        <v>2331.1415589229864</v>
      </c>
      <c r="E729">
        <v>5.1102250310338E-2</v>
      </c>
      <c r="G729" s="69">
        <f t="shared" si="45"/>
        <v>414.54683749678884</v>
      </c>
      <c r="H729" s="71">
        <v>863.05597988879504</v>
      </c>
      <c r="I729">
        <v>0.17972568639060402</v>
      </c>
      <c r="K729" s="69">
        <f t="shared" si="46"/>
        <v>5884.2201566074173</v>
      </c>
      <c r="L729" s="45">
        <v>0.20152901602427098</v>
      </c>
      <c r="N729" s="64">
        <f t="shared" si="47"/>
        <v>7131.1421374755037</v>
      </c>
    </row>
    <row r="730" spans="1:14" x14ac:dyDescent="0.25">
      <c r="A730">
        <v>721</v>
      </c>
      <c r="B730">
        <v>4.03838025371034E-2</v>
      </c>
      <c r="D730" s="69">
        <f t="shared" si="44"/>
        <v>664.20631140464798</v>
      </c>
      <c r="E730">
        <v>0.10161940215203601</v>
      </c>
      <c r="G730" s="69">
        <f t="shared" si="45"/>
        <v>1095.8289191034421</v>
      </c>
      <c r="H730" s="71">
        <v>4227.4043713314104</v>
      </c>
      <c r="I730">
        <v>0.101456708357904</v>
      </c>
      <c r="K730" s="69">
        <f t="shared" si="46"/>
        <v>2981.3108960085906</v>
      </c>
      <c r="L730" s="45">
        <v>0.13660912452120602</v>
      </c>
      <c r="N730" s="64">
        <f t="shared" si="47"/>
        <v>4723.3356351013063</v>
      </c>
    </row>
    <row r="731" spans="1:14" x14ac:dyDescent="0.25">
      <c r="A731">
        <v>722</v>
      </c>
      <c r="B731">
        <v>4.3857482124413802E-2</v>
      </c>
      <c r="D731" s="69">
        <f t="shared" si="44"/>
        <v>750.87247945906586</v>
      </c>
      <c r="E731">
        <v>0.17293994752693301</v>
      </c>
      <c r="G731" s="69">
        <f t="shared" si="45"/>
        <v>2057.6687664208994</v>
      </c>
      <c r="H731" s="71">
        <v>2084.5782547663798</v>
      </c>
      <c r="I731">
        <v>0.189721372623854</v>
      </c>
      <c r="K731" s="69">
        <f t="shared" si="46"/>
        <v>6254.9490310845922</v>
      </c>
      <c r="L731" s="45">
        <v>0.13629096372557101</v>
      </c>
      <c r="N731" s="64">
        <f t="shared" si="47"/>
        <v>4711.5354053905958</v>
      </c>
    </row>
    <row r="732" spans="1:14" x14ac:dyDescent="0.25">
      <c r="A732">
        <v>723</v>
      </c>
      <c r="B732">
        <v>7.70276547927084E-2</v>
      </c>
      <c r="D732" s="69">
        <f t="shared" si="44"/>
        <v>1578.4478751190661</v>
      </c>
      <c r="E732">
        <v>8.5758665304053294E-2</v>
      </c>
      <c r="G732" s="69">
        <f t="shared" si="45"/>
        <v>881.92858185818625</v>
      </c>
      <c r="H732" s="71">
        <v>3701.1637383053098</v>
      </c>
      <c r="I732">
        <v>0.19397277008354999</v>
      </c>
      <c r="K732" s="69">
        <f t="shared" si="46"/>
        <v>6412.6286299044677</v>
      </c>
      <c r="L732" s="45">
        <v>0.138382080980749</v>
      </c>
      <c r="N732" s="64">
        <f t="shared" si="47"/>
        <v>4789.0926164035991</v>
      </c>
    </row>
    <row r="733" spans="1:14" x14ac:dyDescent="0.25">
      <c r="A733">
        <v>724</v>
      </c>
      <c r="B733">
        <v>3.0497334306252101E-2</v>
      </c>
      <c r="D733" s="69">
        <f t="shared" si="44"/>
        <v>417.54501302535783</v>
      </c>
      <c r="E733">
        <v>9.2880213007466697E-2</v>
      </c>
      <c r="G733" s="69">
        <f t="shared" si="45"/>
        <v>977.97086980914276</v>
      </c>
      <c r="H733" s="71">
        <v>2312.5644567036302</v>
      </c>
      <c r="I733">
        <v>7.4609095785294996E-2</v>
      </c>
      <c r="K733" s="69">
        <f t="shared" si="46"/>
        <v>1985.5628343763669</v>
      </c>
      <c r="L733" s="45">
        <v>0.19456127704724402</v>
      </c>
      <c r="N733" s="64">
        <f t="shared" si="47"/>
        <v>6872.7164558038157</v>
      </c>
    </row>
    <row r="734" spans="1:14" x14ac:dyDescent="0.25">
      <c r="A734">
        <v>725</v>
      </c>
      <c r="B734">
        <v>5.5752973955154307E-2</v>
      </c>
      <c r="D734" s="69">
        <f t="shared" si="44"/>
        <v>1047.6576803333762</v>
      </c>
      <c r="E734">
        <v>0.13418371606544699</v>
      </c>
      <c r="G734" s="69">
        <f t="shared" si="45"/>
        <v>1534.996266434151</v>
      </c>
      <c r="H734" s="71">
        <v>2763.0538241747499</v>
      </c>
      <c r="I734">
        <v>0.210371216405248</v>
      </c>
      <c r="K734" s="69">
        <f t="shared" si="46"/>
        <v>7020.8287480509152</v>
      </c>
      <c r="L734" s="45">
        <v>0.122023527682512</v>
      </c>
      <c r="N734" s="64">
        <f t="shared" si="47"/>
        <v>4182.3720860855474</v>
      </c>
    </row>
    <row r="735" spans="1:14" x14ac:dyDescent="0.25">
      <c r="A735">
        <v>726</v>
      </c>
      <c r="B735">
        <v>5.0719936015369199E-2</v>
      </c>
      <c r="D735" s="69">
        <f t="shared" si="44"/>
        <v>922.08648098985464</v>
      </c>
      <c r="E735">
        <v>7.9665192420724701E-2</v>
      </c>
      <c r="G735" s="69">
        <f t="shared" si="45"/>
        <v>799.75106909624992</v>
      </c>
      <c r="H735" s="71">
        <v>5504.0465080602198</v>
      </c>
      <c r="I735">
        <v>0.15765870000042401</v>
      </c>
      <c r="K735" s="69">
        <f t="shared" si="46"/>
        <v>5065.7801979459045</v>
      </c>
      <c r="L735" s="45">
        <v>0.10389673992838501</v>
      </c>
      <c r="N735" s="64">
        <f t="shared" si="47"/>
        <v>3510.0697083238201</v>
      </c>
    </row>
    <row r="736" spans="1:14" x14ac:dyDescent="0.25">
      <c r="A736">
        <v>727</v>
      </c>
      <c r="B736">
        <v>3.2144420651440297E-2</v>
      </c>
      <c r="D736" s="69">
        <f t="shared" si="44"/>
        <v>458.63880374620624</v>
      </c>
      <c r="E736">
        <v>0.10360764446073099</v>
      </c>
      <c r="G736" s="69">
        <f t="shared" si="45"/>
        <v>1122.6426607619351</v>
      </c>
      <c r="H736" s="71">
        <v>6305.0706646722201</v>
      </c>
      <c r="I736">
        <v>8.9374279253404701E-2</v>
      </c>
      <c r="K736" s="69">
        <f t="shared" si="46"/>
        <v>2533.1870515484507</v>
      </c>
      <c r="L736" s="45">
        <v>8.8102501483899906E-2</v>
      </c>
      <c r="N736" s="64">
        <f t="shared" si="47"/>
        <v>2924.2789876957004</v>
      </c>
    </row>
    <row r="737" spans="1:14" x14ac:dyDescent="0.25">
      <c r="A737">
        <v>728</v>
      </c>
      <c r="B737">
        <v>5.9678481618963899E-2</v>
      </c>
      <c r="D737" s="69">
        <f t="shared" si="44"/>
        <v>1145.5966808484018</v>
      </c>
      <c r="E737">
        <v>0.18032253643093299</v>
      </c>
      <c r="G737" s="69">
        <f t="shared" si="45"/>
        <v>2157.2314961631514</v>
      </c>
      <c r="H737" s="71">
        <v>904.59553129856602</v>
      </c>
      <c r="I737">
        <v>0.1247008561334</v>
      </c>
      <c r="K737" s="69">
        <f t="shared" si="46"/>
        <v>3843.4104599510797</v>
      </c>
      <c r="L737" s="45">
        <v>0.10672430967924799</v>
      </c>
      <c r="N737" s="64">
        <f t="shared" si="47"/>
        <v>3614.9411225300973</v>
      </c>
    </row>
    <row r="738" spans="1:14" x14ac:dyDescent="0.25">
      <c r="A738">
        <v>729</v>
      </c>
      <c r="B738">
        <v>3.2834978030602001E-2</v>
      </c>
      <c r="D738" s="69">
        <f t="shared" si="44"/>
        <v>475.86778539790356</v>
      </c>
      <c r="E738">
        <v>0.262690906019938</v>
      </c>
      <c r="G738" s="69">
        <f t="shared" si="45"/>
        <v>3268.0640004973325</v>
      </c>
      <c r="H738" s="71">
        <v>3912.6335592913601</v>
      </c>
      <c r="I738">
        <v>7.1105821146822609E-2</v>
      </c>
      <c r="K738" s="69">
        <f t="shared" si="46"/>
        <v>1855.6302781317499</v>
      </c>
      <c r="L738" s="45">
        <v>9.77477737690748E-2</v>
      </c>
      <c r="N738" s="64">
        <f t="shared" si="47"/>
        <v>3282.0113989446827</v>
      </c>
    </row>
    <row r="739" spans="1:14" x14ac:dyDescent="0.25">
      <c r="A739">
        <v>730</v>
      </c>
      <c r="B739">
        <v>7.1719431275982501E-2</v>
      </c>
      <c r="D739" s="69">
        <f t="shared" si="44"/>
        <v>1446.0109649758424</v>
      </c>
      <c r="E739">
        <v>0.171511667428667</v>
      </c>
      <c r="G739" s="69">
        <f t="shared" si="45"/>
        <v>2038.4067612802839</v>
      </c>
      <c r="H739" s="71">
        <v>2108.1813115650498</v>
      </c>
      <c r="I739">
        <v>0.102732517671381</v>
      </c>
      <c r="K739" s="69">
        <f t="shared" si="46"/>
        <v>3028.6292431231182</v>
      </c>
      <c r="L739" s="45">
        <v>6.8070745962399398E-2</v>
      </c>
      <c r="N739" s="64">
        <f t="shared" si="47"/>
        <v>2181.3234761886911</v>
      </c>
    </row>
    <row r="740" spans="1:14" x14ac:dyDescent="0.25">
      <c r="A740">
        <v>731</v>
      </c>
      <c r="B740">
        <v>6.3855250426221102E-2</v>
      </c>
      <c r="D740" s="69">
        <f t="shared" si="44"/>
        <v>1249.8044922702029</v>
      </c>
      <c r="E740">
        <v>0.15275062900161099</v>
      </c>
      <c r="G740" s="69">
        <f t="shared" si="45"/>
        <v>1785.3925107394025</v>
      </c>
      <c r="H740" s="71">
        <v>8846.6103125665995</v>
      </c>
      <c r="I740">
        <v>0.14748765062887401</v>
      </c>
      <c r="K740" s="69">
        <f t="shared" si="46"/>
        <v>4688.5472998959913</v>
      </c>
      <c r="L740" s="45">
        <v>0.22465728410538902</v>
      </c>
      <c r="N740" s="64">
        <f t="shared" si="47"/>
        <v>7988.9438525590931</v>
      </c>
    </row>
    <row r="741" spans="1:14" x14ac:dyDescent="0.25">
      <c r="A741">
        <v>732</v>
      </c>
      <c r="B741">
        <v>3.3210121310929798E-2</v>
      </c>
      <c r="D741" s="69">
        <f t="shared" si="44"/>
        <v>485.22737938467895</v>
      </c>
      <c r="E741">
        <v>8.0769907039951294E-2</v>
      </c>
      <c r="G741" s="69">
        <f t="shared" si="45"/>
        <v>814.64942040723531</v>
      </c>
      <c r="H741" s="71">
        <v>3658.1764624146399</v>
      </c>
      <c r="I741">
        <v>0.118328244120031</v>
      </c>
      <c r="K741" s="69">
        <f t="shared" si="46"/>
        <v>3607.0573748234906</v>
      </c>
      <c r="L741" s="45">
        <v>0.13711014107335298</v>
      </c>
      <c r="N741" s="64">
        <f t="shared" si="47"/>
        <v>4741.9177812529151</v>
      </c>
    </row>
    <row r="742" spans="1:14" x14ac:dyDescent="0.25">
      <c r="A742">
        <v>733</v>
      </c>
      <c r="B742">
        <v>8.1876210400250796E-2</v>
      </c>
      <c r="D742" s="69">
        <f t="shared" si="44"/>
        <v>1699.416353800721</v>
      </c>
      <c r="E742">
        <v>0.160517971782907</v>
      </c>
      <c r="G742" s="69">
        <f t="shared" si="45"/>
        <v>1890.1440904637734</v>
      </c>
      <c r="H742" s="71">
        <v>3217.17787963094</v>
      </c>
      <c r="I742">
        <v>0.11916945769273</v>
      </c>
      <c r="K742" s="69">
        <f t="shared" si="46"/>
        <v>3638.2570497356774</v>
      </c>
      <c r="L742" s="45">
        <v>0.10741470255566701</v>
      </c>
      <c r="N742" s="64">
        <f t="shared" si="47"/>
        <v>3640.5470257216643</v>
      </c>
    </row>
    <row r="743" spans="1:14" x14ac:dyDescent="0.25">
      <c r="A743">
        <v>734</v>
      </c>
      <c r="B743">
        <v>5.3222482996428802E-2</v>
      </c>
      <c r="D743" s="69">
        <f t="shared" si="44"/>
        <v>984.52348813838034</v>
      </c>
      <c r="E743">
        <v>0.35457436238610901</v>
      </c>
      <c r="G743" s="69">
        <f t="shared" si="45"/>
        <v>4507.2184289678789</v>
      </c>
      <c r="H743" s="71">
        <v>5025.7863225608799</v>
      </c>
      <c r="I743">
        <v>9.0104824488820692E-2</v>
      </c>
      <c r="K743" s="69">
        <f t="shared" si="46"/>
        <v>2560.2821610347328</v>
      </c>
      <c r="L743" s="45">
        <v>0.15144290373062499</v>
      </c>
      <c r="N743" s="64">
        <f t="shared" si="47"/>
        <v>5273.5039919528572</v>
      </c>
    </row>
    <row r="744" spans="1:14" x14ac:dyDescent="0.25">
      <c r="A744">
        <v>735</v>
      </c>
      <c r="B744">
        <v>6.79912117972232E-2</v>
      </c>
      <c r="D744" s="69">
        <f t="shared" si="44"/>
        <v>1352.9941832697077</v>
      </c>
      <c r="E744">
        <v>6.3362604920292595E-2</v>
      </c>
      <c r="G744" s="69">
        <f t="shared" si="45"/>
        <v>579.89186597503806</v>
      </c>
      <c r="H744" s="71">
        <v>1633.80763913586</v>
      </c>
      <c r="I744">
        <v>0.10930041215321999</v>
      </c>
      <c r="K744" s="69">
        <f t="shared" si="46"/>
        <v>3272.2251376038253</v>
      </c>
      <c r="L744" s="45">
        <v>9.24584541603969E-2</v>
      </c>
      <c r="N744" s="64">
        <f t="shared" si="47"/>
        <v>3085.8364231083674</v>
      </c>
    </row>
    <row r="745" spans="1:14" x14ac:dyDescent="0.25">
      <c r="A745">
        <v>736</v>
      </c>
      <c r="B745">
        <v>6.51570196026382E-2</v>
      </c>
      <c r="D745" s="69">
        <f t="shared" si="44"/>
        <v>1282.2828321330858</v>
      </c>
      <c r="E745">
        <v>5.51199443522973E-2</v>
      </c>
      <c r="G745" s="69">
        <f t="shared" si="45"/>
        <v>468.73007745342767</v>
      </c>
      <c r="H745" s="71">
        <v>766.05720133278305</v>
      </c>
      <c r="I745">
        <v>7.6354669098771102E-2</v>
      </c>
      <c r="K745" s="69">
        <f t="shared" si="46"/>
        <v>2050.3042052759192</v>
      </c>
      <c r="L745" s="45">
        <v>0.16217114313526301</v>
      </c>
      <c r="N745" s="64">
        <f t="shared" si="47"/>
        <v>5671.4024480261387</v>
      </c>
    </row>
    <row r="746" spans="1:14" x14ac:dyDescent="0.25">
      <c r="A746">
        <v>737</v>
      </c>
      <c r="B746">
        <v>3.5403446804386396E-2</v>
      </c>
      <c r="D746" s="69">
        <f t="shared" si="44"/>
        <v>539.94950070765594</v>
      </c>
      <c r="E746">
        <v>0.170438102852667</v>
      </c>
      <c r="G746" s="69">
        <f t="shared" si="45"/>
        <v>2023.9285042445674</v>
      </c>
      <c r="H746" s="71">
        <v>3335.6826604417402</v>
      </c>
      <c r="I746">
        <v>0.18499964064551699</v>
      </c>
      <c r="K746" s="69">
        <f t="shared" si="46"/>
        <v>6079.8252485784042</v>
      </c>
      <c r="L746" s="45">
        <v>0.107160399519195</v>
      </c>
      <c r="N746" s="64">
        <f t="shared" si="47"/>
        <v>3631.1152092072775</v>
      </c>
    </row>
    <row r="747" spans="1:14" x14ac:dyDescent="0.25">
      <c r="A747">
        <v>738</v>
      </c>
      <c r="B747">
        <v>4.7589911938045397E-2</v>
      </c>
      <c r="D747" s="69">
        <f t="shared" si="44"/>
        <v>843.99430642928883</v>
      </c>
      <c r="E747">
        <v>0.16330840908187999</v>
      </c>
      <c r="G747" s="69">
        <f t="shared" si="45"/>
        <v>1927.7763571757689</v>
      </c>
      <c r="H747" s="71">
        <v>4565.3374222664397</v>
      </c>
      <c r="I747">
        <v>0.19068430171953099</v>
      </c>
      <c r="K747" s="69">
        <f t="shared" si="46"/>
        <v>6290.6629992415919</v>
      </c>
      <c r="L747" s="45">
        <v>0.126121344512688</v>
      </c>
      <c r="N747" s="64">
        <f t="shared" si="47"/>
        <v>4334.3555503334874</v>
      </c>
    </row>
    <row r="748" spans="1:14" x14ac:dyDescent="0.25">
      <c r="A748">
        <v>739</v>
      </c>
      <c r="B748">
        <v>8.153719095156621E-2</v>
      </c>
      <c r="D748" s="69">
        <f t="shared" si="44"/>
        <v>1690.9580271833941</v>
      </c>
      <c r="E748">
        <v>7.2471721416885307E-2</v>
      </c>
      <c r="G748" s="69">
        <f t="shared" si="45"/>
        <v>702.73881245062535</v>
      </c>
      <c r="H748" s="71">
        <v>5235.9627790447103</v>
      </c>
      <c r="I748">
        <v>0.108497231660826</v>
      </c>
      <c r="K748" s="69">
        <f t="shared" si="46"/>
        <v>3242.4360672990015</v>
      </c>
      <c r="L748" s="45">
        <v>0.153730722793887</v>
      </c>
      <c r="N748" s="64">
        <f t="shared" si="47"/>
        <v>5358.3566540451502</v>
      </c>
    </row>
    <row r="749" spans="1:14" x14ac:dyDescent="0.25">
      <c r="A749">
        <v>740</v>
      </c>
      <c r="B749">
        <v>4.0678660630433905E-2</v>
      </c>
      <c r="D749" s="69">
        <f t="shared" si="44"/>
        <v>671.5628393821097</v>
      </c>
      <c r="E749">
        <v>6.4906074982896703E-2</v>
      </c>
      <c r="G749" s="69">
        <f t="shared" si="45"/>
        <v>600.70734069624984</v>
      </c>
      <c r="H749" s="71">
        <v>1241.45323396498</v>
      </c>
      <c r="I749">
        <v>0.16782567637273102</v>
      </c>
      <c r="K749" s="69">
        <f t="shared" si="46"/>
        <v>5442.8620329882506</v>
      </c>
      <c r="L749" s="45">
        <v>4.2461630619832103E-2</v>
      </c>
      <c r="N749" s="64">
        <f t="shared" si="47"/>
        <v>1231.5098980348646</v>
      </c>
    </row>
    <row r="750" spans="1:14" x14ac:dyDescent="0.25">
      <c r="A750">
        <v>741</v>
      </c>
      <c r="B750">
        <v>5.4234889694910603E-2</v>
      </c>
      <c r="D750" s="69">
        <f t="shared" si="44"/>
        <v>1009.7824122459945</v>
      </c>
      <c r="E750">
        <v>0.176374194491067</v>
      </c>
      <c r="G750" s="69">
        <f t="shared" si="45"/>
        <v>2103.983549324897</v>
      </c>
      <c r="H750" s="71">
        <v>1007.52629066851</v>
      </c>
      <c r="I750">
        <v>0.123333006644469</v>
      </c>
      <c r="K750" s="69">
        <f t="shared" si="46"/>
        <v>3792.6784451946814</v>
      </c>
      <c r="L750" s="45">
        <v>0.100098441410438</v>
      </c>
      <c r="N750" s="64">
        <f t="shared" si="47"/>
        <v>3369.1950448312095</v>
      </c>
    </row>
    <row r="751" spans="1:14" x14ac:dyDescent="0.25">
      <c r="A751">
        <v>742</v>
      </c>
      <c r="B751">
        <v>4.6951728326701699E-2</v>
      </c>
      <c r="D751" s="69">
        <f t="shared" si="44"/>
        <v>828.07201805463967</v>
      </c>
      <c r="E751">
        <v>0.111261475823036</v>
      </c>
      <c r="G751" s="69">
        <f t="shared" si="45"/>
        <v>1225.8634080264978</v>
      </c>
      <c r="H751" s="71">
        <v>5672.8145862602396</v>
      </c>
      <c r="I751">
        <v>7.9864782479045895E-2</v>
      </c>
      <c r="K751" s="69">
        <f t="shared" si="46"/>
        <v>2180.4904028406104</v>
      </c>
      <c r="L751" s="45">
        <v>4.6343770007343105E-2</v>
      </c>
      <c r="N751" s="64">
        <f t="shared" si="47"/>
        <v>1375.4941260419409</v>
      </c>
    </row>
    <row r="752" spans="1:14" x14ac:dyDescent="0.25">
      <c r="A752">
        <v>743</v>
      </c>
      <c r="B752">
        <v>2.66827046064162E-2</v>
      </c>
      <c r="D752" s="69">
        <f t="shared" si="44"/>
        <v>322.37234947888277</v>
      </c>
      <c r="E752">
        <v>0.11377644942083</v>
      </c>
      <c r="G752" s="69">
        <f t="shared" si="45"/>
        <v>1259.7807288853626</v>
      </c>
      <c r="H752" s="71">
        <v>5763.9260562210602</v>
      </c>
      <c r="I752">
        <v>8.396465308382621E-2</v>
      </c>
      <c r="K752" s="69">
        <f t="shared" si="46"/>
        <v>2332.5500393022153</v>
      </c>
      <c r="L752" s="45">
        <v>0.13184838707166199</v>
      </c>
      <c r="N752" s="64">
        <f t="shared" si="47"/>
        <v>4546.7651830917357</v>
      </c>
    </row>
    <row r="753" spans="1:14" x14ac:dyDescent="0.25">
      <c r="A753">
        <v>744</v>
      </c>
      <c r="B753">
        <v>6.2222880832672606E-2</v>
      </c>
      <c r="D753" s="69">
        <f t="shared" si="44"/>
        <v>1209.0778754463024</v>
      </c>
      <c r="E753">
        <v>0.18014056274746701</v>
      </c>
      <c r="G753" s="69">
        <f t="shared" si="45"/>
        <v>2154.777371071978</v>
      </c>
      <c r="H753" s="71">
        <v>637.47071972972299</v>
      </c>
      <c r="I753">
        <v>0.124641175526918</v>
      </c>
      <c r="K753" s="69">
        <f t="shared" si="46"/>
        <v>3841.1969726973907</v>
      </c>
      <c r="L753" s="45">
        <v>0.12285972636265499</v>
      </c>
      <c r="N753" s="64">
        <f t="shared" si="47"/>
        <v>4213.3857642157709</v>
      </c>
    </row>
    <row r="754" spans="1:14" x14ac:dyDescent="0.25">
      <c r="A754">
        <v>745</v>
      </c>
      <c r="B754">
        <v>4.4333573943826803E-2</v>
      </c>
      <c r="D754" s="69">
        <f t="shared" si="44"/>
        <v>762.75067737383915</v>
      </c>
      <c r="E754">
        <v>0.16651028111430699</v>
      </c>
      <c r="G754" s="69">
        <f t="shared" si="45"/>
        <v>1970.9572960007768</v>
      </c>
      <c r="H754" s="71">
        <v>5892.3121385815102</v>
      </c>
      <c r="I754">
        <v>0.22527585638840303</v>
      </c>
      <c r="K754" s="69">
        <f t="shared" si="46"/>
        <v>7573.6252521130446</v>
      </c>
      <c r="L754" s="45">
        <v>0.10897288968433401</v>
      </c>
      <c r="N754" s="64">
        <f t="shared" si="47"/>
        <v>3698.3384516383735</v>
      </c>
    </row>
    <row r="755" spans="1:14" x14ac:dyDescent="0.25">
      <c r="A755">
        <v>746</v>
      </c>
      <c r="B755">
        <v>0.121378096309442</v>
      </c>
      <c r="D755" s="69">
        <f t="shared" si="44"/>
        <v>2684.9640983821746</v>
      </c>
      <c r="E755">
        <v>0.15076832800626</v>
      </c>
      <c r="G755" s="69">
        <f t="shared" si="45"/>
        <v>1758.6588945467156</v>
      </c>
      <c r="H755" s="71">
        <v>437.80737814545199</v>
      </c>
      <c r="I755">
        <v>0.166385675146626</v>
      </c>
      <c r="K755" s="69">
        <f t="shared" si="46"/>
        <v>5389.4539906245491</v>
      </c>
      <c r="L755" s="45">
        <v>8.5555599704512597E-2</v>
      </c>
      <c r="N755" s="64">
        <f t="shared" si="47"/>
        <v>2829.817236091762</v>
      </c>
    </row>
    <row r="756" spans="1:14" x14ac:dyDescent="0.25">
      <c r="A756">
        <v>747</v>
      </c>
      <c r="B756">
        <v>8.4747471898014598E-2</v>
      </c>
      <c r="D756" s="69">
        <f t="shared" si="44"/>
        <v>1771.0525612397755</v>
      </c>
      <c r="E756">
        <v>0.2290269138156</v>
      </c>
      <c r="G756" s="69">
        <f t="shared" si="45"/>
        <v>2814.0662225539068</v>
      </c>
      <c r="H756" s="71">
        <v>693.63805795609198</v>
      </c>
      <c r="I756">
        <v>6.4707806301924201E-2</v>
      </c>
      <c r="K756" s="69">
        <f t="shared" si="46"/>
        <v>1618.3350302629863</v>
      </c>
      <c r="L756" s="45">
        <v>9.3895549121130004E-2</v>
      </c>
      <c r="N756" s="64">
        <f t="shared" si="47"/>
        <v>3139.1366753248853</v>
      </c>
    </row>
    <row r="757" spans="1:14" x14ac:dyDescent="0.25">
      <c r="A757">
        <v>748</v>
      </c>
      <c r="B757">
        <v>6.9370894076171002E-2</v>
      </c>
      <c r="D757" s="69">
        <f t="shared" si="44"/>
        <v>1387.4164070942068</v>
      </c>
      <c r="E757">
        <v>0.201471725480727</v>
      </c>
      <c r="G757" s="69">
        <f t="shared" si="45"/>
        <v>2442.4527134100658</v>
      </c>
      <c r="H757" s="71">
        <v>5031.3230930395302</v>
      </c>
      <c r="I757">
        <v>0.16454410479513901</v>
      </c>
      <c r="K757" s="69">
        <f t="shared" si="46"/>
        <v>5321.1521964559533</v>
      </c>
      <c r="L757" s="45">
        <v>9.0621137213035594E-2</v>
      </c>
      <c r="N757" s="64">
        <f t="shared" si="47"/>
        <v>3017.6923829635989</v>
      </c>
    </row>
    <row r="758" spans="1:14" x14ac:dyDescent="0.25">
      <c r="A758">
        <v>749</v>
      </c>
      <c r="B758">
        <v>5.2839188911198202E-2</v>
      </c>
      <c r="D758" s="69">
        <f t="shared" si="44"/>
        <v>974.96053658516007</v>
      </c>
      <c r="E758">
        <v>8.2824787135099998E-2</v>
      </c>
      <c r="G758" s="69">
        <f t="shared" si="45"/>
        <v>842.36184950580991</v>
      </c>
      <c r="H758" s="71">
        <v>4180.9072936902703</v>
      </c>
      <c r="I758">
        <v>0.12213798647042699</v>
      </c>
      <c r="K758" s="69">
        <f t="shared" si="46"/>
        <v>3748.3564773215398</v>
      </c>
      <c r="L758" s="45">
        <v>5.1238416015348301E-2</v>
      </c>
      <c r="N758" s="64">
        <f t="shared" si="47"/>
        <v>1557.0310974082349</v>
      </c>
    </row>
    <row r="759" spans="1:14" x14ac:dyDescent="0.25">
      <c r="A759">
        <v>750</v>
      </c>
      <c r="B759">
        <v>6.9723477667588199E-2</v>
      </c>
      <c r="D759" s="69">
        <f t="shared" si="44"/>
        <v>1396.2131507255481</v>
      </c>
      <c r="E759">
        <v>5.5968947012441699E-2</v>
      </c>
      <c r="G759" s="69">
        <f t="shared" si="45"/>
        <v>480.17985794392894</v>
      </c>
      <c r="H759" s="71">
        <v>6562.0076656269102</v>
      </c>
      <c r="I759">
        <v>0.19951676354522901</v>
      </c>
      <c r="K759" s="69">
        <f t="shared" si="46"/>
        <v>6618.2491754274151</v>
      </c>
      <c r="L759" s="45">
        <v>0.12363616024800901</v>
      </c>
      <c r="N759" s="64">
        <f t="shared" si="47"/>
        <v>4242.1828326417208</v>
      </c>
    </row>
    <row r="760" spans="1:14" x14ac:dyDescent="0.25">
      <c r="A760">
        <v>751</v>
      </c>
      <c r="B760">
        <v>4.60842256811093E-2</v>
      </c>
      <c r="D760" s="69">
        <f t="shared" si="44"/>
        <v>806.42836089489128</v>
      </c>
      <c r="E760">
        <v>0.192016738400725</v>
      </c>
      <c r="G760" s="69">
        <f t="shared" si="45"/>
        <v>2314.9413030357614</v>
      </c>
      <c r="H760" s="71">
        <v>5327.5215708147298</v>
      </c>
      <c r="I760">
        <v>8.6871152169567492E-2</v>
      </c>
      <c r="K760" s="69">
        <f t="shared" si="46"/>
        <v>2440.3488546693375</v>
      </c>
      <c r="L760" s="45">
        <v>5.6087142337438001E-2</v>
      </c>
      <c r="N760" s="64">
        <f t="shared" si="47"/>
        <v>1736.8649587450079</v>
      </c>
    </row>
    <row r="761" spans="1:14" x14ac:dyDescent="0.25">
      <c r="A761">
        <v>752</v>
      </c>
      <c r="B761">
        <v>2.7533825323489899E-2</v>
      </c>
      <c r="D761" s="69">
        <f t="shared" si="44"/>
        <v>343.60728760327646</v>
      </c>
      <c r="E761">
        <v>0.13756796507608501</v>
      </c>
      <c r="G761" s="69">
        <f t="shared" si="45"/>
        <v>1580.6367692453093</v>
      </c>
      <c r="H761" s="71">
        <v>3431.3696811364298</v>
      </c>
      <c r="I761">
        <v>8.2076233079543301E-2</v>
      </c>
      <c r="K761" s="69">
        <f t="shared" si="46"/>
        <v>2262.5106436678088</v>
      </c>
      <c r="L761" s="45">
        <v>0.186279809692937</v>
      </c>
      <c r="N761" s="64">
        <f t="shared" si="47"/>
        <v>6565.5660511553615</v>
      </c>
    </row>
    <row r="762" spans="1:14" x14ac:dyDescent="0.25">
      <c r="A762">
        <v>753</v>
      </c>
      <c r="B762">
        <v>7.14502206725941E-2</v>
      </c>
      <c r="D762" s="69">
        <f t="shared" si="44"/>
        <v>1439.2943260893653</v>
      </c>
      <c r="E762">
        <v>0.15927362547205301</v>
      </c>
      <c r="G762" s="69">
        <f t="shared" si="45"/>
        <v>1873.3626446777021</v>
      </c>
      <c r="H762" s="71">
        <v>795.08300948923602</v>
      </c>
      <c r="I762">
        <v>0.15126754683406402</v>
      </c>
      <c r="K762" s="69">
        <f t="shared" si="46"/>
        <v>4828.7394420952187</v>
      </c>
      <c r="L762" s="45">
        <v>0.16763240217033001</v>
      </c>
      <c r="N762" s="64">
        <f t="shared" si="47"/>
        <v>5873.9544657719371</v>
      </c>
    </row>
    <row r="763" spans="1:14" x14ac:dyDescent="0.25">
      <c r="A763">
        <v>754</v>
      </c>
      <c r="B763">
        <v>7.1422187336646903E-2</v>
      </c>
      <c r="D763" s="69">
        <f t="shared" si="44"/>
        <v>1438.5949116087663</v>
      </c>
      <c r="E763">
        <v>0.21040675917768301</v>
      </c>
      <c r="G763" s="69">
        <f t="shared" si="45"/>
        <v>2562.951952467783</v>
      </c>
      <c r="H763" s="71">
        <v>2931.3261458981701</v>
      </c>
      <c r="I763">
        <v>0.14036129921850701</v>
      </c>
      <c r="K763" s="69">
        <f t="shared" si="46"/>
        <v>4424.2388596504461</v>
      </c>
      <c r="L763" s="45">
        <v>0.14050351547484702</v>
      </c>
      <c r="N763" s="64">
        <f t="shared" si="47"/>
        <v>4867.7742600568226</v>
      </c>
    </row>
    <row r="764" spans="1:14" x14ac:dyDescent="0.25">
      <c r="A764">
        <v>755</v>
      </c>
      <c r="B764">
        <v>6.9900090382943508E-2</v>
      </c>
      <c r="D764" s="69">
        <f t="shared" si="44"/>
        <v>1400.6195292889151</v>
      </c>
      <c r="E764">
        <v>0.17809937972520001</v>
      </c>
      <c r="G764" s="69">
        <f t="shared" si="45"/>
        <v>2127.2496628055283</v>
      </c>
      <c r="H764" s="71">
        <v>1757.8243790695501</v>
      </c>
      <c r="I764">
        <v>0.19373286427630701</v>
      </c>
      <c r="K764" s="69">
        <f t="shared" si="46"/>
        <v>6403.7307905941589</v>
      </c>
      <c r="L764" s="45">
        <v>0.107702038503282</v>
      </c>
      <c r="N764" s="64">
        <f t="shared" si="47"/>
        <v>3651.2039961357405</v>
      </c>
    </row>
    <row r="765" spans="1:14" x14ac:dyDescent="0.25">
      <c r="A765">
        <v>756</v>
      </c>
      <c r="B765">
        <v>5.81762903639194E-2</v>
      </c>
      <c r="D765" s="69">
        <f t="shared" si="44"/>
        <v>1108.1179334604292</v>
      </c>
      <c r="E765">
        <v>3.8790854369235302E-2</v>
      </c>
      <c r="G765" s="69">
        <f t="shared" si="45"/>
        <v>248.51345777416392</v>
      </c>
      <c r="H765" s="71">
        <v>2954.7457333467601</v>
      </c>
      <c r="I765">
        <v>6.0807065777168802E-2</v>
      </c>
      <c r="K765" s="69">
        <f t="shared" si="46"/>
        <v>1473.6609067836341</v>
      </c>
      <c r="L765" s="45">
        <v>0.140190542573043</v>
      </c>
      <c r="N765" s="64">
        <f t="shared" si="47"/>
        <v>4856.16644355277</v>
      </c>
    </row>
    <row r="766" spans="1:14" x14ac:dyDescent="0.25">
      <c r="A766">
        <v>757</v>
      </c>
      <c r="B766">
        <v>9.2019883493170501E-2</v>
      </c>
      <c r="D766" s="69">
        <f t="shared" si="44"/>
        <v>1952.4947552087028</v>
      </c>
      <c r="E766">
        <v>0.17940359786226701</v>
      </c>
      <c r="G766" s="69">
        <f t="shared" si="45"/>
        <v>2144.8385492509574</v>
      </c>
      <c r="H766" s="71">
        <v>1033.97674064689</v>
      </c>
      <c r="I766">
        <v>0.13296492984498301</v>
      </c>
      <c r="K766" s="69">
        <f t="shared" si="46"/>
        <v>4149.9157537547489</v>
      </c>
      <c r="L766" s="45">
        <v>0.21600250787564301</v>
      </c>
      <c r="N766" s="64">
        <f t="shared" si="47"/>
        <v>7667.947837314794</v>
      </c>
    </row>
    <row r="767" spans="1:14" x14ac:dyDescent="0.25">
      <c r="A767">
        <v>758</v>
      </c>
      <c r="B767">
        <v>7.7577523012522701E-2</v>
      </c>
      <c r="D767" s="69">
        <f t="shared" si="44"/>
        <v>1592.16674882299</v>
      </c>
      <c r="E767">
        <v>0.17303167866479999</v>
      </c>
      <c r="G767" s="69">
        <f t="shared" si="45"/>
        <v>2058.9058666586566</v>
      </c>
      <c r="H767" s="71">
        <v>1942.81850806021</v>
      </c>
      <c r="I767">
        <v>0.225765071352339</v>
      </c>
      <c r="K767" s="69">
        <f t="shared" si="46"/>
        <v>7591.7696904962822</v>
      </c>
      <c r="L767" s="45">
        <v>0.11306633143759301</v>
      </c>
      <c r="N767" s="64">
        <f t="shared" si="47"/>
        <v>3850.1596491541109</v>
      </c>
    </row>
    <row r="768" spans="1:14" x14ac:dyDescent="0.25">
      <c r="A768">
        <v>759</v>
      </c>
      <c r="B768">
        <v>3.33623428255614E-2</v>
      </c>
      <c r="D768" s="69">
        <f t="shared" si="44"/>
        <v>489.0252124999592</v>
      </c>
      <c r="E768">
        <v>6.1283442664096098E-2</v>
      </c>
      <c r="G768" s="69">
        <f t="shared" si="45"/>
        <v>551.85196391685577</v>
      </c>
      <c r="H768" s="71">
        <v>1751.2069597703801</v>
      </c>
      <c r="I768">
        <v>0.147021069382859</v>
      </c>
      <c r="K768" s="69">
        <f t="shared" si="46"/>
        <v>4671.2423209129684</v>
      </c>
      <c r="L768" s="45">
        <v>6.2117992083398299E-2</v>
      </c>
      <c r="N768" s="64">
        <f t="shared" si="47"/>
        <v>1960.5424618486506</v>
      </c>
    </row>
    <row r="769" spans="1:14" x14ac:dyDescent="0.25">
      <c r="A769">
        <v>760</v>
      </c>
      <c r="B769">
        <v>5.2959034465318501E-2</v>
      </c>
      <c r="D769" s="69">
        <f t="shared" si="44"/>
        <v>977.95060940935139</v>
      </c>
      <c r="E769">
        <v>0.15432264551595901</v>
      </c>
      <c r="G769" s="69">
        <f t="shared" si="45"/>
        <v>1806.5929673005949</v>
      </c>
      <c r="H769" s="71">
        <v>2213.9233978211901</v>
      </c>
      <c r="I769">
        <v>6.5655142412000406E-2</v>
      </c>
      <c r="K769" s="69">
        <f t="shared" si="46"/>
        <v>1653.470671943282</v>
      </c>
      <c r="L769" s="45">
        <v>0.17722516708025901</v>
      </c>
      <c r="N769" s="64">
        <f t="shared" si="47"/>
        <v>6229.7394369280219</v>
      </c>
    </row>
    <row r="770" spans="1:14" x14ac:dyDescent="0.25">
      <c r="A770">
        <v>761</v>
      </c>
      <c r="B770">
        <v>3.0741046569683E-2</v>
      </c>
      <c r="D770" s="69">
        <f t="shared" si="44"/>
        <v>423.62548402118131</v>
      </c>
      <c r="E770">
        <v>0.185714688465064</v>
      </c>
      <c r="G770" s="69">
        <f t="shared" si="45"/>
        <v>2229.9508880572935</v>
      </c>
      <c r="H770" s="71">
        <v>4886.5156194464998</v>
      </c>
      <c r="I770">
        <v>0.11758710940780201</v>
      </c>
      <c r="K770" s="69">
        <f t="shared" si="46"/>
        <v>3579.5695134311773</v>
      </c>
      <c r="L770" s="45">
        <v>8.4469612395173796E-2</v>
      </c>
      <c r="N770" s="64">
        <f t="shared" si="47"/>
        <v>2789.5391757872653</v>
      </c>
    </row>
    <row r="771" spans="1:14" x14ac:dyDescent="0.25">
      <c r="A771">
        <v>762</v>
      </c>
      <c r="B771">
        <v>2.4005195498479799E-2</v>
      </c>
      <c r="D771" s="69">
        <f t="shared" si="44"/>
        <v>255.57014493378213</v>
      </c>
      <c r="E771">
        <v>9.6465181409200004E-2</v>
      </c>
      <c r="G771" s="69">
        <f t="shared" si="45"/>
        <v>1026.3183052085187</v>
      </c>
      <c r="H771" s="71">
        <v>6543.1791450948704</v>
      </c>
      <c r="I771">
        <v>0.126582364855236</v>
      </c>
      <c r="K771" s="69">
        <f t="shared" si="46"/>
        <v>3913.1935238136648</v>
      </c>
      <c r="L771" s="45">
        <v>0.109314292422791</v>
      </c>
      <c r="N771" s="64">
        <f t="shared" si="47"/>
        <v>3711.0006991337546</v>
      </c>
    </row>
    <row r="772" spans="1:14" x14ac:dyDescent="0.25">
      <c r="A772">
        <v>763</v>
      </c>
      <c r="B772">
        <v>3.4557213463151701E-2</v>
      </c>
      <c r="D772" s="69">
        <f t="shared" si="44"/>
        <v>518.83649960282935</v>
      </c>
      <c r="E772">
        <v>0.122273180321749</v>
      </c>
      <c r="G772" s="69">
        <f t="shared" si="45"/>
        <v>1374.3689490045256</v>
      </c>
      <c r="H772" s="71">
        <v>2634.9458031276899</v>
      </c>
      <c r="I772">
        <v>7.8792221370262094E-2</v>
      </c>
      <c r="K772" s="69">
        <f t="shared" si="46"/>
        <v>2140.7103053676906</v>
      </c>
      <c r="L772" s="45">
        <v>0.16850207822063301</v>
      </c>
      <c r="N772" s="64">
        <f t="shared" si="47"/>
        <v>5906.2097822919877</v>
      </c>
    </row>
    <row r="773" spans="1:14" x14ac:dyDescent="0.25">
      <c r="A773">
        <v>764</v>
      </c>
      <c r="B773">
        <v>8.6619503713023613E-2</v>
      </c>
      <c r="D773" s="69">
        <f t="shared" si="44"/>
        <v>1817.7586030046723</v>
      </c>
      <c r="E773">
        <v>0.21626910263339999</v>
      </c>
      <c r="G773" s="69">
        <f t="shared" si="45"/>
        <v>2642.0124182105756</v>
      </c>
      <c r="H773" s="71">
        <v>5824.3200005340695</v>
      </c>
      <c r="I773">
        <v>9.337718373506701E-2</v>
      </c>
      <c r="K773" s="69">
        <f t="shared" si="46"/>
        <v>2681.6503224532439</v>
      </c>
      <c r="L773" s="45">
        <v>0.21286878615068203</v>
      </c>
      <c r="N773" s="64">
        <f t="shared" si="47"/>
        <v>7551.7215872195329</v>
      </c>
    </row>
    <row r="774" spans="1:14" x14ac:dyDescent="0.25">
      <c r="A774">
        <v>765</v>
      </c>
      <c r="B774">
        <v>6.2045762833223203E-2</v>
      </c>
      <c r="D774" s="69">
        <f t="shared" si="44"/>
        <v>1204.6588903557317</v>
      </c>
      <c r="E774">
        <v>0.134557890541491</v>
      </c>
      <c r="G774" s="69">
        <f t="shared" si="45"/>
        <v>1540.0424409833847</v>
      </c>
      <c r="H774" s="71">
        <v>4769.3118912758</v>
      </c>
      <c r="I774">
        <v>0.11363919230335201</v>
      </c>
      <c r="K774" s="69">
        <f t="shared" si="46"/>
        <v>3433.1456631313013</v>
      </c>
      <c r="L774" s="45">
        <v>0.112179668331161</v>
      </c>
      <c r="N774" s="64">
        <f t="shared" si="47"/>
        <v>3817.274301633443</v>
      </c>
    </row>
    <row r="775" spans="1:14" x14ac:dyDescent="0.25">
      <c r="A775">
        <v>766</v>
      </c>
      <c r="B775">
        <v>4.2512024464502099E-2</v>
      </c>
      <c r="D775" s="69">
        <f t="shared" si="44"/>
        <v>717.30413881821323</v>
      </c>
      <c r="E775">
        <v>9.6223364139200004E-2</v>
      </c>
      <c r="G775" s="69">
        <f t="shared" si="45"/>
        <v>1023.0571203026417</v>
      </c>
      <c r="H775" s="71">
        <v>1694.9979610058399</v>
      </c>
      <c r="I775">
        <v>8.1334896581688895E-2</v>
      </c>
      <c r="K775" s="69">
        <f t="shared" si="46"/>
        <v>2235.0152982712921</v>
      </c>
      <c r="L775" s="45">
        <v>0.18917174524422201</v>
      </c>
      <c r="N775" s="64">
        <f t="shared" si="47"/>
        <v>6672.8247212426704</v>
      </c>
    </row>
    <row r="776" spans="1:14" x14ac:dyDescent="0.25">
      <c r="A776">
        <v>767</v>
      </c>
      <c r="B776">
        <v>3.7908635981543599E-2</v>
      </c>
      <c r="D776" s="69">
        <f t="shared" si="44"/>
        <v>602.45242902284986</v>
      </c>
      <c r="E776">
        <v>0.1236546764116</v>
      </c>
      <c r="G776" s="69">
        <f t="shared" si="45"/>
        <v>1393.0000178101159</v>
      </c>
      <c r="H776" s="71">
        <v>3757.9970057792898</v>
      </c>
      <c r="I776">
        <v>0.15953781632914801</v>
      </c>
      <c r="K776" s="69">
        <f t="shared" si="46"/>
        <v>5135.47453061135</v>
      </c>
      <c r="L776" s="45">
        <v>0.29070155303051198</v>
      </c>
      <c r="N776" s="64">
        <f t="shared" si="47"/>
        <v>10438.452261779918</v>
      </c>
    </row>
    <row r="777" spans="1:14" x14ac:dyDescent="0.25">
      <c r="A777">
        <v>768</v>
      </c>
      <c r="B777">
        <v>4.8039515665503602E-2</v>
      </c>
      <c r="D777" s="69">
        <f t="shared" si="44"/>
        <v>855.21164275015406</v>
      </c>
      <c r="E777">
        <v>8.7130865174826697E-2</v>
      </c>
      <c r="G777" s="69">
        <f t="shared" si="45"/>
        <v>900.43428042310859</v>
      </c>
      <c r="H777" s="71">
        <v>1068.41615319691</v>
      </c>
      <c r="I777">
        <v>9.9995078949430202E-2</v>
      </c>
      <c r="K777" s="69">
        <f t="shared" si="46"/>
        <v>2927.1006884388757</v>
      </c>
      <c r="L777" s="45">
        <v>0.102738343917189</v>
      </c>
      <c r="N777" s="64">
        <f t="shared" si="47"/>
        <v>3467.1060898779947</v>
      </c>
    </row>
    <row r="778" spans="1:14" x14ac:dyDescent="0.25">
      <c r="A778">
        <v>769</v>
      </c>
      <c r="B778">
        <v>5.2833942774913406E-2</v>
      </c>
      <c r="D778" s="69">
        <f t="shared" ref="D778:D841" si="48">($B778*$D$4*$D$5-$D$2)/$D$3</f>
        <v>974.82964871324577</v>
      </c>
      <c r="E778">
        <v>0.131857312416265</v>
      </c>
      <c r="G778" s="69">
        <f t="shared" si="45"/>
        <v>1503.622028913029</v>
      </c>
      <c r="H778" s="71">
        <v>1177.99473336854</v>
      </c>
      <c r="I778">
        <v>8.7092102786314407E-2</v>
      </c>
      <c r="K778" s="69">
        <f t="shared" si="46"/>
        <v>2448.5436670664235</v>
      </c>
      <c r="L778" s="45">
        <v>0.13275244250780599</v>
      </c>
      <c r="N778" s="64">
        <f t="shared" si="47"/>
        <v>4580.2955927590328</v>
      </c>
    </row>
    <row r="779" spans="1:14" x14ac:dyDescent="0.25">
      <c r="A779">
        <v>770</v>
      </c>
      <c r="B779">
        <v>2.7409234548322701E-2</v>
      </c>
      <c r="D779" s="69">
        <f t="shared" si="48"/>
        <v>340.4988244341011</v>
      </c>
      <c r="E779">
        <v>0.18690011926543501</v>
      </c>
      <c r="G779" s="69">
        <f t="shared" ref="G779:G842" si="49">($E779*$G$4*$G$5-$G$2)/$G$3</f>
        <v>2245.937790205066</v>
      </c>
      <c r="H779" s="71">
        <v>6283.2998193253698</v>
      </c>
      <c r="I779">
        <v>0.10276685234044799</v>
      </c>
      <c r="K779" s="69">
        <f t="shared" ref="K779:K842" si="50">($I779*$K$4*$K$5-$K$2)/$K$3</f>
        <v>3029.902677775</v>
      </c>
      <c r="L779" s="45">
        <v>0.189329515054772</v>
      </c>
      <c r="N779" s="64">
        <f t="shared" ref="N779:N842" si="51">($L779*$N$4*$D$5-$D$2)/$D$3</f>
        <v>6678.6762278753122</v>
      </c>
    </row>
    <row r="780" spans="1:14" x14ac:dyDescent="0.25">
      <c r="A780">
        <v>771</v>
      </c>
      <c r="B780">
        <v>4.0838080534175501E-2</v>
      </c>
      <c r="D780" s="69">
        <f t="shared" si="48"/>
        <v>675.54026787590647</v>
      </c>
      <c r="E780">
        <v>0.186227594936475</v>
      </c>
      <c r="G780" s="69">
        <f t="shared" si="49"/>
        <v>2236.8680236394302</v>
      </c>
      <c r="H780" s="71">
        <v>5264.3480438883498</v>
      </c>
      <c r="I780">
        <v>0.13335797539738101</v>
      </c>
      <c r="K780" s="69">
        <f t="shared" si="50"/>
        <v>4164.4933757267227</v>
      </c>
      <c r="L780" s="45">
        <v>0.10839965472279001</v>
      </c>
      <c r="N780" s="64">
        <f t="shared" si="51"/>
        <v>3677.0778050809358</v>
      </c>
    </row>
    <row r="781" spans="1:14" x14ac:dyDescent="0.25">
      <c r="A781">
        <v>772</v>
      </c>
      <c r="B781">
        <v>4.4174564567617203E-2</v>
      </c>
      <c r="D781" s="69">
        <f t="shared" si="48"/>
        <v>758.78349128933326</v>
      </c>
      <c r="E781">
        <v>0.121345482819157</v>
      </c>
      <c r="G781" s="69">
        <f t="shared" si="49"/>
        <v>1361.857877761877</v>
      </c>
      <c r="H781" s="71">
        <v>4154.1766211193999</v>
      </c>
      <c r="I781">
        <v>0.10803487648031899</v>
      </c>
      <c r="K781" s="69">
        <f t="shared" si="50"/>
        <v>3225.2878283809086</v>
      </c>
      <c r="L781" s="45">
        <v>9.2057519058176593E-2</v>
      </c>
      <c r="N781" s="64">
        <f t="shared" si="51"/>
        <v>3070.9661865166972</v>
      </c>
    </row>
    <row r="782" spans="1:14" x14ac:dyDescent="0.25">
      <c r="A782">
        <v>773</v>
      </c>
      <c r="B782">
        <v>5.3080619268704506E-2</v>
      </c>
      <c r="D782" s="69">
        <f t="shared" si="48"/>
        <v>980.98407543241467</v>
      </c>
      <c r="E782">
        <v>0.133370414652701</v>
      </c>
      <c r="G782" s="69">
        <f t="shared" si="49"/>
        <v>1524.0279584585646</v>
      </c>
      <c r="H782" s="71">
        <v>445.56840596934302</v>
      </c>
      <c r="I782">
        <v>0.13720568413674999</v>
      </c>
      <c r="K782" s="69">
        <f t="shared" si="50"/>
        <v>4307.2006093248756</v>
      </c>
      <c r="L782" s="45">
        <v>0.153872080817756</v>
      </c>
      <c r="N782" s="64">
        <f t="shared" si="51"/>
        <v>5363.5994657805713</v>
      </c>
    </row>
    <row r="783" spans="1:14" x14ac:dyDescent="0.25">
      <c r="A783">
        <v>774</v>
      </c>
      <c r="B783">
        <v>4.2579198219870204E-2</v>
      </c>
      <c r="D783" s="69">
        <f t="shared" si="48"/>
        <v>718.98008267695184</v>
      </c>
      <c r="E783">
        <v>5.8629292583237798E-2</v>
      </c>
      <c r="G783" s="69">
        <f t="shared" si="49"/>
        <v>516.05768759561909</v>
      </c>
      <c r="H783" s="71">
        <v>8664.0050557733703</v>
      </c>
      <c r="I783">
        <v>0.12198367121999201</v>
      </c>
      <c r="K783" s="69">
        <f t="shared" si="50"/>
        <v>3742.6330964776994</v>
      </c>
      <c r="L783" s="45">
        <v>0.15217455861334198</v>
      </c>
      <c r="N783" s="64">
        <f t="shared" si="51"/>
        <v>5300.6402570221935</v>
      </c>
    </row>
    <row r="784" spans="1:14" x14ac:dyDescent="0.25">
      <c r="A784">
        <v>775</v>
      </c>
      <c r="B784">
        <v>5.3766655234872798E-2</v>
      </c>
      <c r="D784" s="69">
        <f t="shared" si="48"/>
        <v>998.10025061233421</v>
      </c>
      <c r="E784">
        <v>0.30673470024536298</v>
      </c>
      <c r="G784" s="69">
        <f t="shared" si="49"/>
        <v>3862.0453853897561</v>
      </c>
      <c r="H784" s="71">
        <v>2225.5363244732098</v>
      </c>
      <c r="I784">
        <v>5.9703983720249904E-2</v>
      </c>
      <c r="K784" s="69">
        <f t="shared" si="50"/>
        <v>1432.7488213224892</v>
      </c>
      <c r="L784" s="45">
        <v>0.16369638361265201</v>
      </c>
      <c r="N784" s="64">
        <f t="shared" si="51"/>
        <v>5727.9719193255196</v>
      </c>
    </row>
    <row r="785" spans="1:14" x14ac:dyDescent="0.25">
      <c r="A785">
        <v>776</v>
      </c>
      <c r="B785">
        <v>9.024403933477311E-2</v>
      </c>
      <c r="D785" s="69">
        <f t="shared" si="48"/>
        <v>1908.1885362838625</v>
      </c>
      <c r="E785">
        <v>3.0495162153453301E-2</v>
      </c>
      <c r="G785" s="69">
        <f t="shared" si="49"/>
        <v>136.63647629178695</v>
      </c>
      <c r="H785" s="71">
        <v>6482.8797187310602</v>
      </c>
      <c r="I785">
        <v>8.9670042376147507E-2</v>
      </c>
      <c r="K785" s="69">
        <f t="shared" si="50"/>
        <v>2544.1565765062828</v>
      </c>
      <c r="L785" s="45">
        <v>0.13194094714365301</v>
      </c>
      <c r="N785" s="64">
        <f t="shared" si="51"/>
        <v>4550.1981331173783</v>
      </c>
    </row>
    <row r="786" spans="1:14" x14ac:dyDescent="0.25">
      <c r="A786">
        <v>777</v>
      </c>
      <c r="B786">
        <v>5.2956795332239799E-2</v>
      </c>
      <c r="D786" s="69">
        <f t="shared" si="48"/>
        <v>977.89474441696575</v>
      </c>
      <c r="E786">
        <v>0.102801207077693</v>
      </c>
      <c r="G786" s="69">
        <f t="shared" si="49"/>
        <v>1111.7669221469948</v>
      </c>
      <c r="H786" s="71">
        <v>3307.5662305437399</v>
      </c>
      <c r="I786">
        <v>0.15348452633379903</v>
      </c>
      <c r="K786" s="69">
        <f t="shared" si="50"/>
        <v>4910.9647436399737</v>
      </c>
      <c r="L786" s="45">
        <v>0.194795161626303</v>
      </c>
      <c r="N786" s="64">
        <f t="shared" si="51"/>
        <v>6881.3909744640423</v>
      </c>
    </row>
    <row r="787" spans="1:14" x14ac:dyDescent="0.25">
      <c r="A787">
        <v>778</v>
      </c>
      <c r="B787">
        <v>3.6198197385593302E-2</v>
      </c>
      <c r="D787" s="69">
        <f t="shared" si="48"/>
        <v>559.77803863148733</v>
      </c>
      <c r="E787">
        <v>7.7151573692640696E-2</v>
      </c>
      <c r="G787" s="69">
        <f t="shared" si="49"/>
        <v>765.85202021873579</v>
      </c>
      <c r="H787" s="71">
        <v>1160.33436705138</v>
      </c>
      <c r="I787">
        <v>0.16291379792362301</v>
      </c>
      <c r="K787" s="69">
        <f t="shared" si="50"/>
        <v>5260.6859295658396</v>
      </c>
      <c r="L787" s="45">
        <v>7.9428928018411393E-2</v>
      </c>
      <c r="N787" s="64">
        <f t="shared" si="51"/>
        <v>2602.5858039041418</v>
      </c>
    </row>
    <row r="788" spans="1:14" x14ac:dyDescent="0.25">
      <c r="A788">
        <v>779</v>
      </c>
      <c r="B788">
        <v>0.10004002743834001</v>
      </c>
      <c r="D788" s="69">
        <f t="shared" si="48"/>
        <v>2152.5924111674854</v>
      </c>
      <c r="E788">
        <v>0.2194042733672</v>
      </c>
      <c r="G788" s="69">
        <f t="shared" si="49"/>
        <v>2684.2938130605617</v>
      </c>
      <c r="H788" s="71">
        <v>3731.7818969652099</v>
      </c>
      <c r="I788">
        <v>8.5035912166788297E-2</v>
      </c>
      <c r="K788" s="69">
        <f t="shared" si="50"/>
        <v>2372.2818460869162</v>
      </c>
      <c r="L788" s="45">
        <v>0.284849374887369</v>
      </c>
      <c r="N788" s="64">
        <f t="shared" si="51"/>
        <v>10221.401489514739</v>
      </c>
    </row>
    <row r="789" spans="1:14" x14ac:dyDescent="0.25">
      <c r="A789">
        <v>780</v>
      </c>
      <c r="B789">
        <v>5.1833735765207001E-2</v>
      </c>
      <c r="D789" s="69">
        <f t="shared" si="48"/>
        <v>949.87509933307717</v>
      </c>
      <c r="E789">
        <v>0.17125987618079999</v>
      </c>
      <c r="G789" s="69">
        <f t="shared" si="49"/>
        <v>2035.0110657744344</v>
      </c>
      <c r="H789" s="71">
        <v>5176.1693363526001</v>
      </c>
      <c r="I789">
        <v>0.108255769644351</v>
      </c>
      <c r="K789" s="69">
        <f t="shared" si="50"/>
        <v>3233.4805099207592</v>
      </c>
      <c r="L789" s="45">
        <v>8.6549120130220397E-2</v>
      </c>
      <c r="N789" s="64">
        <f t="shared" si="51"/>
        <v>2866.6658026231439</v>
      </c>
    </row>
    <row r="790" spans="1:14" x14ac:dyDescent="0.25">
      <c r="A790">
        <v>781</v>
      </c>
      <c r="B790">
        <v>3.4700631664258699E-2</v>
      </c>
      <c r="D790" s="69">
        <f t="shared" si="48"/>
        <v>522.4146954630944</v>
      </c>
      <c r="E790">
        <v>0.18896448177208799</v>
      </c>
      <c r="G790" s="69">
        <f t="shared" si="49"/>
        <v>2273.77810056402</v>
      </c>
      <c r="H790" s="71">
        <v>2847.5843049107002</v>
      </c>
      <c r="I790">
        <v>0.25086844530990199</v>
      </c>
      <c r="K790" s="69">
        <f t="shared" si="50"/>
        <v>8522.8258837078429</v>
      </c>
      <c r="L790" s="45">
        <v>0.14349728581452498</v>
      </c>
      <c r="N790" s="64">
        <f t="shared" si="51"/>
        <v>4978.8098690758443</v>
      </c>
    </row>
    <row r="791" spans="1:14" x14ac:dyDescent="0.25">
      <c r="A791">
        <v>782</v>
      </c>
      <c r="B791">
        <v>0.107949516000972</v>
      </c>
      <c r="D791" s="69">
        <f t="shared" si="48"/>
        <v>2349.9292834275761</v>
      </c>
      <c r="E791">
        <v>0.17470760342159999</v>
      </c>
      <c r="G791" s="69">
        <f t="shared" si="49"/>
        <v>2081.5076457634391</v>
      </c>
      <c r="H791" s="71">
        <v>881.37521678294002</v>
      </c>
      <c r="I791">
        <v>0.14157910793988002</v>
      </c>
      <c r="K791" s="69">
        <f t="shared" si="50"/>
        <v>4469.4060293742514</v>
      </c>
      <c r="L791" s="45">
        <v>0.14353877136291998</v>
      </c>
      <c r="N791" s="64">
        <f t="shared" si="51"/>
        <v>4980.3485218811302</v>
      </c>
    </row>
    <row r="792" spans="1:14" x14ac:dyDescent="0.25">
      <c r="A792">
        <v>783</v>
      </c>
      <c r="B792">
        <v>6.0780610325577397E-2</v>
      </c>
      <c r="D792" s="69">
        <f t="shared" si="48"/>
        <v>1173.0941138453582</v>
      </c>
      <c r="E792">
        <v>0.33999421498513099</v>
      </c>
      <c r="G792" s="69">
        <f t="shared" si="49"/>
        <v>4310.5883180186893</v>
      </c>
      <c r="H792" s="71">
        <v>3620.6045597251</v>
      </c>
      <c r="I792">
        <v>0.14800933688171999</v>
      </c>
      <c r="K792" s="69">
        <f t="shared" si="50"/>
        <v>4707.8960622355362</v>
      </c>
      <c r="L792" s="45">
        <v>0.11438328580653401</v>
      </c>
      <c r="N792" s="64">
        <f t="shared" si="51"/>
        <v>3899.0040205701748</v>
      </c>
    </row>
    <row r="793" spans="1:14" x14ac:dyDescent="0.25">
      <c r="A793">
        <v>784</v>
      </c>
      <c r="B793">
        <v>4.1148695370588496E-2</v>
      </c>
      <c r="D793" s="69">
        <f t="shared" si="48"/>
        <v>683.28991689681902</v>
      </c>
      <c r="E793">
        <v>0.127892584515165</v>
      </c>
      <c r="G793" s="69">
        <f t="shared" si="49"/>
        <v>1450.1530984806559</v>
      </c>
      <c r="H793" s="71">
        <v>2198.7843935666301</v>
      </c>
      <c r="I793">
        <v>0.173598538907028</v>
      </c>
      <c r="K793" s="69">
        <f t="shared" si="50"/>
        <v>5656.9710776211477</v>
      </c>
      <c r="L793" s="45">
        <v>0.15740697628987499</v>
      </c>
      <c r="N793" s="64">
        <f t="shared" si="51"/>
        <v>5494.7048035425623</v>
      </c>
    </row>
    <row r="794" spans="1:14" x14ac:dyDescent="0.25">
      <c r="A794">
        <v>785</v>
      </c>
      <c r="B794">
        <v>6.3569836339776795E-2</v>
      </c>
      <c r="D794" s="69">
        <f t="shared" si="48"/>
        <v>1242.683586452855</v>
      </c>
      <c r="E794">
        <v>6.9219208399904003E-2</v>
      </c>
      <c r="G794" s="69">
        <f t="shared" si="49"/>
        <v>658.87492151699757</v>
      </c>
      <c r="H794" s="71">
        <v>1271.8256763710101</v>
      </c>
      <c r="I794">
        <v>0.126450020824694</v>
      </c>
      <c r="K794" s="69">
        <f t="shared" si="50"/>
        <v>3908.2850310557201</v>
      </c>
      <c r="L794" s="45">
        <v>8.0692247980957213E-2</v>
      </c>
      <c r="N794" s="64">
        <f t="shared" si="51"/>
        <v>2649.4409348966719</v>
      </c>
    </row>
    <row r="795" spans="1:14" x14ac:dyDescent="0.25">
      <c r="A795">
        <v>786</v>
      </c>
      <c r="B795">
        <v>6.1973268585906405E-2</v>
      </c>
      <c r="D795" s="69">
        <f t="shared" si="48"/>
        <v>1202.8502034970222</v>
      </c>
      <c r="E795">
        <v>0.1728256426</v>
      </c>
      <c r="G795" s="69">
        <f t="shared" si="49"/>
        <v>2056.1272325909076</v>
      </c>
      <c r="H795" s="71">
        <v>3568.1948840034602</v>
      </c>
      <c r="I795">
        <v>5.0672606446384896E-2</v>
      </c>
      <c r="K795" s="69">
        <f t="shared" si="50"/>
        <v>1097.7850926110807</v>
      </c>
      <c r="L795" s="45">
        <v>9.2131918606424001E-2</v>
      </c>
      <c r="N795" s="64">
        <f t="shared" si="51"/>
        <v>3073.7255829342862</v>
      </c>
    </row>
    <row r="796" spans="1:14" x14ac:dyDescent="0.25">
      <c r="A796">
        <v>787</v>
      </c>
      <c r="B796">
        <v>8.0990611933518197E-2</v>
      </c>
      <c r="D796" s="69">
        <f t="shared" si="48"/>
        <v>1677.3212170394147</v>
      </c>
      <c r="E796">
        <v>8.6776783331039997E-2</v>
      </c>
      <c r="G796" s="69">
        <f t="shared" si="49"/>
        <v>895.65907820367147</v>
      </c>
      <c r="H796" s="71">
        <v>6164.7535948234199</v>
      </c>
      <c r="I796">
        <v>0.11239285843251101</v>
      </c>
      <c r="K796" s="69">
        <f t="shared" si="50"/>
        <v>3386.9205273699686</v>
      </c>
      <c r="L796" s="45">
        <v>0.12697261563030099</v>
      </c>
      <c r="N796" s="64">
        <f t="shared" si="51"/>
        <v>4365.9282483897541</v>
      </c>
    </row>
    <row r="797" spans="1:14" x14ac:dyDescent="0.25">
      <c r="A797">
        <v>788</v>
      </c>
      <c r="B797">
        <v>6.43068219801258E-2</v>
      </c>
      <c r="D797" s="69">
        <f t="shared" si="48"/>
        <v>1261.0709246499382</v>
      </c>
      <c r="E797">
        <v>0.13492966003597701</v>
      </c>
      <c r="G797" s="69">
        <f t="shared" si="49"/>
        <v>1545.0561815813294</v>
      </c>
      <c r="H797" s="71">
        <v>3773.1321350559301</v>
      </c>
      <c r="I797">
        <v>9.5944867366278802E-2</v>
      </c>
      <c r="K797" s="69">
        <f t="shared" si="50"/>
        <v>2776.8828498055063</v>
      </c>
      <c r="L797" s="45">
        <v>5.9566828414521503E-2</v>
      </c>
      <c r="N797" s="64">
        <f t="shared" si="51"/>
        <v>1865.922641508188</v>
      </c>
    </row>
    <row r="798" spans="1:14" x14ac:dyDescent="0.25">
      <c r="A798">
        <v>789</v>
      </c>
      <c r="B798">
        <v>5.8614472739349603E-2</v>
      </c>
      <c r="D798" s="69">
        <f t="shared" si="48"/>
        <v>1119.0503140767203</v>
      </c>
      <c r="E798">
        <v>0.10612758690318499</v>
      </c>
      <c r="G798" s="69">
        <f t="shared" si="49"/>
        <v>1156.6269922243223</v>
      </c>
      <c r="H798" s="71">
        <v>1346.2985774808601</v>
      </c>
      <c r="I798">
        <v>0.11329057490328399</v>
      </c>
      <c r="K798" s="69">
        <f t="shared" si="50"/>
        <v>3420.2158318686456</v>
      </c>
      <c r="L798" s="45">
        <v>0.120556942868645</v>
      </c>
      <c r="N798" s="64">
        <f t="shared" si="51"/>
        <v>4127.9780880465114</v>
      </c>
    </row>
    <row r="799" spans="1:14" x14ac:dyDescent="0.25">
      <c r="A799">
        <v>790</v>
      </c>
      <c r="B799">
        <v>5.8580586263129598E-2</v>
      </c>
      <c r="D799" s="69">
        <f t="shared" si="48"/>
        <v>1118.204867348247</v>
      </c>
      <c r="E799">
        <v>9.5121765529133304E-2</v>
      </c>
      <c r="G799" s="69">
        <f t="shared" si="49"/>
        <v>1008.2007919705727</v>
      </c>
      <c r="H799" s="71">
        <v>5514.2726968757697</v>
      </c>
      <c r="I799">
        <v>7.9233308256921015E-2</v>
      </c>
      <c r="K799" s="69">
        <f t="shared" si="50"/>
        <v>2157.0697269443453</v>
      </c>
      <c r="L799" s="45">
        <v>0.105322272233798</v>
      </c>
      <c r="N799" s="64">
        <f t="shared" si="51"/>
        <v>3562.9411145268919</v>
      </c>
    </row>
    <row r="800" spans="1:14" x14ac:dyDescent="0.25">
      <c r="A800">
        <v>791</v>
      </c>
      <c r="B800">
        <v>4.0726208116821601E-2</v>
      </c>
      <c r="D800" s="69">
        <f t="shared" si="48"/>
        <v>672.74911990749126</v>
      </c>
      <c r="E800">
        <v>8.5577019391466697E-2</v>
      </c>
      <c r="G800" s="69">
        <f t="shared" si="49"/>
        <v>879.47887713551813</v>
      </c>
      <c r="H800" s="71">
        <v>665.17600953680505</v>
      </c>
      <c r="I800">
        <v>0.16472535281731898</v>
      </c>
      <c r="K800" s="69">
        <f t="shared" si="50"/>
        <v>5327.8744838203256</v>
      </c>
      <c r="L800" s="45">
        <v>0.10635482647772701</v>
      </c>
      <c r="N800" s="64">
        <f t="shared" si="51"/>
        <v>3601.237401920856</v>
      </c>
    </row>
    <row r="801" spans="1:14" x14ac:dyDescent="0.25">
      <c r="A801">
        <v>792</v>
      </c>
      <c r="B801">
        <v>4.6437228881673807E-2</v>
      </c>
      <c r="D801" s="69">
        <f t="shared" si="48"/>
        <v>815.23557351623674</v>
      </c>
      <c r="E801">
        <v>9.6048142703700004E-2</v>
      </c>
      <c r="G801" s="69">
        <f t="shared" si="49"/>
        <v>1020.6940570663448</v>
      </c>
      <c r="H801" s="71">
        <v>2780.2613668224899</v>
      </c>
      <c r="I801">
        <v>0.10447833099487799</v>
      </c>
      <c r="K801" s="69">
        <f t="shared" si="50"/>
        <v>3093.3795157271488</v>
      </c>
      <c r="L801" s="45">
        <v>7.5443663488032206E-2</v>
      </c>
      <c r="N801" s="64">
        <f t="shared" si="51"/>
        <v>2454.7767791543815</v>
      </c>
    </row>
    <row r="802" spans="1:14" x14ac:dyDescent="0.25">
      <c r="A802">
        <v>793</v>
      </c>
      <c r="B802">
        <v>3.6539557303813704E-2</v>
      </c>
      <c r="D802" s="69">
        <f t="shared" si="48"/>
        <v>568.29475852344444</v>
      </c>
      <c r="E802">
        <v>0.15062097966037399</v>
      </c>
      <c r="G802" s="69">
        <f t="shared" si="49"/>
        <v>1756.6717320851203</v>
      </c>
      <c r="H802" s="71">
        <v>4312.8151964293702</v>
      </c>
      <c r="I802">
        <v>0.11526193539170002</v>
      </c>
      <c r="K802" s="69">
        <f t="shared" si="50"/>
        <v>3493.3313977242587</v>
      </c>
      <c r="L802" s="45">
        <v>0.184061580263297</v>
      </c>
      <c r="N802" s="64">
        <f t="shared" si="51"/>
        <v>6483.2943911019429</v>
      </c>
    </row>
    <row r="803" spans="1:14" x14ac:dyDescent="0.25">
      <c r="A803">
        <v>794</v>
      </c>
      <c r="B803">
        <v>6.8755861992180298E-2</v>
      </c>
      <c r="D803" s="69">
        <f t="shared" si="48"/>
        <v>1372.0717350799212</v>
      </c>
      <c r="E803">
        <v>8.2385541129487996E-2</v>
      </c>
      <c r="G803" s="69">
        <f t="shared" si="49"/>
        <v>836.43811029781784</v>
      </c>
      <c r="H803" s="71">
        <v>3160.0247314714602</v>
      </c>
      <c r="I803">
        <v>8.5291204644774993E-2</v>
      </c>
      <c r="K803" s="69">
        <f t="shared" si="50"/>
        <v>2381.7503598855656</v>
      </c>
      <c r="L803" s="45">
        <v>0.106269097861378</v>
      </c>
      <c r="N803" s="64">
        <f t="shared" si="51"/>
        <v>3598.0578229797093</v>
      </c>
    </row>
    <row r="804" spans="1:14" x14ac:dyDescent="0.25">
      <c r="A804">
        <v>795</v>
      </c>
      <c r="B804">
        <v>3.9038033375838305E-2</v>
      </c>
      <c r="D804" s="69">
        <f t="shared" si="48"/>
        <v>630.63019899672167</v>
      </c>
      <c r="E804">
        <v>0.15328612818701601</v>
      </c>
      <c r="G804" s="69">
        <f t="shared" si="49"/>
        <v>1792.6143351382646</v>
      </c>
      <c r="H804" s="71">
        <v>2526.4001198588098</v>
      </c>
      <c r="I804">
        <v>0.160278909643848</v>
      </c>
      <c r="K804" s="69">
        <f t="shared" si="50"/>
        <v>5162.9608566153975</v>
      </c>
      <c r="L804" s="45">
        <v>0.18194028927942901</v>
      </c>
      <c r="N804" s="64">
        <f t="shared" si="51"/>
        <v>6404.6180700833847</v>
      </c>
    </row>
    <row r="805" spans="1:14" x14ac:dyDescent="0.25">
      <c r="A805">
        <v>796</v>
      </c>
      <c r="B805">
        <v>2.8528184003109601E-2</v>
      </c>
      <c r="D805" s="69">
        <f t="shared" si="48"/>
        <v>368.4159247467544</v>
      </c>
      <c r="E805">
        <v>0.24435076141652601</v>
      </c>
      <c r="G805" s="69">
        <f t="shared" si="49"/>
        <v>3020.7259888150106</v>
      </c>
      <c r="H805" s="71">
        <v>514.36553853121302</v>
      </c>
      <c r="I805">
        <v>0.12790522624423201</v>
      </c>
      <c r="K805" s="69">
        <f t="shared" si="50"/>
        <v>3962.2569800274505</v>
      </c>
      <c r="L805" s="45">
        <v>0.17506444998630499</v>
      </c>
      <c r="N805" s="64">
        <f t="shared" si="51"/>
        <v>6149.6008453783434</v>
      </c>
    </row>
    <row r="806" spans="1:14" x14ac:dyDescent="0.25">
      <c r="A806">
        <v>797</v>
      </c>
      <c r="B806">
        <v>5.6380915042280301E-2</v>
      </c>
      <c r="D806" s="69">
        <f t="shared" si="48"/>
        <v>1063.3244240318854</v>
      </c>
      <c r="E806">
        <v>0.105441040424577</v>
      </c>
      <c r="G806" s="69">
        <f t="shared" si="49"/>
        <v>1147.3681207912796</v>
      </c>
      <c r="H806" s="71">
        <v>8270.5364482712903</v>
      </c>
      <c r="I806">
        <v>0.11144911003667</v>
      </c>
      <c r="K806" s="69">
        <f t="shared" si="50"/>
        <v>3351.917950016556</v>
      </c>
      <c r="L806" s="45">
        <v>0.24821555314844698</v>
      </c>
      <c r="N806" s="64">
        <f t="shared" si="51"/>
        <v>8862.6938246131558</v>
      </c>
    </row>
    <row r="807" spans="1:14" x14ac:dyDescent="0.25">
      <c r="A807">
        <v>798</v>
      </c>
      <c r="B807">
        <v>6.9184681554522398E-2</v>
      </c>
      <c r="D807" s="69">
        <f t="shared" si="48"/>
        <v>1382.7705192713952</v>
      </c>
      <c r="E807">
        <v>0.2296020965328</v>
      </c>
      <c r="G807" s="69">
        <f t="shared" si="49"/>
        <v>2821.823225167715</v>
      </c>
      <c r="H807" s="71">
        <v>4835.1708503761902</v>
      </c>
      <c r="I807">
        <v>8.8800636560014495E-2</v>
      </c>
      <c r="K807" s="69">
        <f t="shared" si="50"/>
        <v>2511.9112826707533</v>
      </c>
      <c r="L807" s="45">
        <v>0.15042990564442901</v>
      </c>
      <c r="N807" s="64">
        <f t="shared" si="51"/>
        <v>5235.9330206778941</v>
      </c>
    </row>
    <row r="808" spans="1:14" x14ac:dyDescent="0.25">
      <c r="A808">
        <v>799</v>
      </c>
      <c r="B808">
        <v>3.7010545959972198E-2</v>
      </c>
      <c r="D808" s="69">
        <f t="shared" si="48"/>
        <v>580.04563565542571</v>
      </c>
      <c r="E808">
        <v>0.14479443618432</v>
      </c>
      <c r="G808" s="69">
        <f t="shared" si="49"/>
        <v>1678.0940703757524</v>
      </c>
      <c r="H808" s="71">
        <v>2471.52357219539</v>
      </c>
      <c r="I808">
        <v>0.139053945562885</v>
      </c>
      <c r="K808" s="69">
        <f t="shared" si="50"/>
        <v>4375.7505680031809</v>
      </c>
      <c r="L808" s="45">
        <v>0.110656884639314</v>
      </c>
      <c r="N808" s="64">
        <f t="shared" si="51"/>
        <v>3760.7959497747461</v>
      </c>
    </row>
    <row r="809" spans="1:14" x14ac:dyDescent="0.25">
      <c r="A809">
        <v>800</v>
      </c>
      <c r="B809">
        <v>5.6624548429690003E-2</v>
      </c>
      <c r="D809" s="69">
        <f t="shared" si="48"/>
        <v>1069.4029271195191</v>
      </c>
      <c r="E809">
        <v>0.16098720472003999</v>
      </c>
      <c r="G809" s="69">
        <f t="shared" si="49"/>
        <v>1896.472238043631</v>
      </c>
      <c r="H809" s="71">
        <v>3980.5311685210399</v>
      </c>
      <c r="I809">
        <v>0.15924547357351199</v>
      </c>
      <c r="K809" s="69">
        <f t="shared" si="50"/>
        <v>5124.6318632617113</v>
      </c>
      <c r="L809" s="45">
        <v>6.7248413521189307E-2</v>
      </c>
      <c r="N809" s="64">
        <f t="shared" si="51"/>
        <v>2150.8240814235996</v>
      </c>
    </row>
    <row r="810" spans="1:14" x14ac:dyDescent="0.25">
      <c r="A810">
        <v>801</v>
      </c>
      <c r="B810">
        <v>5.1009236055326E-2</v>
      </c>
      <c r="D810" s="69">
        <f t="shared" si="48"/>
        <v>929.30433895598298</v>
      </c>
      <c r="E810">
        <v>0.14355203242547199</v>
      </c>
      <c r="G810" s="69">
        <f t="shared" si="49"/>
        <v>1661.3388221448881</v>
      </c>
      <c r="H810" s="71">
        <v>5450.9686293176501</v>
      </c>
      <c r="I810">
        <v>7.5379525465342198E-2</v>
      </c>
      <c r="K810" s="69">
        <f t="shared" si="50"/>
        <v>2014.1372135117995</v>
      </c>
      <c r="L810" s="45">
        <v>0.10784014556815799</v>
      </c>
      <c r="N810" s="64">
        <f t="shared" si="51"/>
        <v>3656.3262334213118</v>
      </c>
    </row>
    <row r="811" spans="1:14" x14ac:dyDescent="0.25">
      <c r="A811">
        <v>802</v>
      </c>
      <c r="B811">
        <v>9.3179636584203501E-2</v>
      </c>
      <c r="D811" s="69">
        <f t="shared" si="48"/>
        <v>1981.4298811357669</v>
      </c>
      <c r="E811">
        <v>0.14504907679368501</v>
      </c>
      <c r="G811" s="69">
        <f t="shared" si="49"/>
        <v>1681.5281928091272</v>
      </c>
      <c r="H811" s="71">
        <v>1650.0700236237601</v>
      </c>
      <c r="I811">
        <v>0.11390125765732301</v>
      </c>
      <c r="K811" s="69">
        <f t="shared" si="50"/>
        <v>3442.8653753601579</v>
      </c>
      <c r="L811" s="45">
        <v>7.2010964831103294E-2</v>
      </c>
      <c r="N811" s="64">
        <f t="shared" si="51"/>
        <v>2327.4618074949726</v>
      </c>
    </row>
    <row r="812" spans="1:14" x14ac:dyDescent="0.25">
      <c r="A812">
        <v>803</v>
      </c>
      <c r="B812">
        <v>4.7104226309933606E-2</v>
      </c>
      <c r="D812" s="69">
        <f t="shared" si="48"/>
        <v>831.87674889136292</v>
      </c>
      <c r="E812">
        <v>0.324316251611933</v>
      </c>
      <c r="G812" s="69">
        <f t="shared" si="49"/>
        <v>4099.1528919733764</v>
      </c>
      <c r="H812" s="71">
        <v>3966.0707432016202</v>
      </c>
      <c r="I812">
        <v>0.194362728892088</v>
      </c>
      <c r="K812" s="69">
        <f t="shared" si="50"/>
        <v>6427.0917679830573</v>
      </c>
      <c r="L812" s="45">
        <v>0.11020307756859501</v>
      </c>
      <c r="N812" s="64">
        <f t="shared" si="51"/>
        <v>3743.964750732323</v>
      </c>
    </row>
    <row r="813" spans="1:14" x14ac:dyDescent="0.25">
      <c r="A813">
        <v>804</v>
      </c>
      <c r="B813">
        <v>4.4901417242390204E-2</v>
      </c>
      <c r="D813" s="69">
        <f t="shared" si="48"/>
        <v>776.91801823096591</v>
      </c>
      <c r="E813">
        <v>9.0380789000373302E-2</v>
      </c>
      <c r="G813" s="69">
        <f t="shared" si="49"/>
        <v>944.26325312271115</v>
      </c>
      <c r="H813" s="71">
        <v>4561.2457053197504</v>
      </c>
      <c r="I813">
        <v>6.1647238467775402E-2</v>
      </c>
      <c r="K813" s="69">
        <f t="shared" si="50"/>
        <v>1504.821976537798</v>
      </c>
      <c r="L813" s="45">
        <v>0.18085111958612299</v>
      </c>
      <c r="N813" s="64">
        <f t="shared" si="51"/>
        <v>6364.2219787004024</v>
      </c>
    </row>
    <row r="814" spans="1:14" x14ac:dyDescent="0.25">
      <c r="A814">
        <v>805</v>
      </c>
      <c r="B814">
        <v>3.9330847140445199E-2</v>
      </c>
      <c r="D814" s="69">
        <f t="shared" si="48"/>
        <v>637.93572223057777</v>
      </c>
      <c r="E814">
        <v>0.15337538829410599</v>
      </c>
      <c r="G814" s="69">
        <f t="shared" si="49"/>
        <v>1793.8181106748048</v>
      </c>
      <c r="H814" s="71">
        <v>3356.03369523933</v>
      </c>
      <c r="I814">
        <v>0.12719519785398201</v>
      </c>
      <c r="K814" s="69">
        <f t="shared" si="50"/>
        <v>3935.9228174875534</v>
      </c>
      <c r="L814" s="45">
        <v>0.10208071885436701</v>
      </c>
      <c r="N814" s="64">
        <f t="shared" si="51"/>
        <v>3442.7155084132633</v>
      </c>
    </row>
    <row r="815" spans="1:14" x14ac:dyDescent="0.25">
      <c r="A815">
        <v>806</v>
      </c>
      <c r="B815">
        <v>3.20875238986622E-2</v>
      </c>
      <c r="D815" s="69">
        <f t="shared" si="48"/>
        <v>457.21926477777907</v>
      </c>
      <c r="E815">
        <v>0.16177174455612001</v>
      </c>
      <c r="G815" s="69">
        <f t="shared" si="49"/>
        <v>1907.0526629714427</v>
      </c>
      <c r="H815" s="71">
        <v>2729.0016563499698</v>
      </c>
      <c r="I815">
        <v>0.124638093951662</v>
      </c>
      <c r="K815" s="69">
        <f t="shared" si="50"/>
        <v>3841.082680501775</v>
      </c>
      <c r="L815" s="45">
        <v>0.14698494481018098</v>
      </c>
      <c r="N815" s="64">
        <f t="shared" si="51"/>
        <v>5108.1632585128536</v>
      </c>
    </row>
    <row r="816" spans="1:14" x14ac:dyDescent="0.25">
      <c r="A816">
        <v>807</v>
      </c>
      <c r="B816">
        <v>4.55398807883328E-2</v>
      </c>
      <c r="D816" s="69">
        <f t="shared" si="48"/>
        <v>792.84729080158991</v>
      </c>
      <c r="E816">
        <v>0.11231155280621299</v>
      </c>
      <c r="G816" s="69">
        <f t="shared" si="49"/>
        <v>1240.0249077719277</v>
      </c>
      <c r="H816" s="71">
        <v>4591.4897106250301</v>
      </c>
      <c r="I816">
        <v>0.13579966989460801</v>
      </c>
      <c r="K816" s="69">
        <f t="shared" si="50"/>
        <v>4255.0531063596191</v>
      </c>
      <c r="L816" s="45">
        <v>0.13492701492852899</v>
      </c>
      <c r="N816" s="64">
        <f t="shared" si="51"/>
        <v>4660.9480629538302</v>
      </c>
    </row>
    <row r="817" spans="1:14" x14ac:dyDescent="0.25">
      <c r="A817">
        <v>808</v>
      </c>
      <c r="B817">
        <v>6.1149422705447404E-2</v>
      </c>
      <c r="D817" s="69">
        <f t="shared" si="48"/>
        <v>1182.2957557616503</v>
      </c>
      <c r="E817">
        <v>3.1396538970353299E-2</v>
      </c>
      <c r="G817" s="69">
        <f t="shared" si="49"/>
        <v>148.79258271785676</v>
      </c>
      <c r="H817" s="71">
        <v>718.80766450457804</v>
      </c>
      <c r="I817">
        <v>0.11209563683048801</v>
      </c>
      <c r="K817" s="69">
        <f t="shared" si="50"/>
        <v>3375.8969090393184</v>
      </c>
      <c r="L817" s="45">
        <v>0.21683308701908102</v>
      </c>
      <c r="N817" s="64">
        <f t="shared" si="51"/>
        <v>7698.7530930846997</v>
      </c>
    </row>
    <row r="818" spans="1:14" x14ac:dyDescent="0.25">
      <c r="A818">
        <v>809</v>
      </c>
      <c r="B818">
        <v>5.6347568383716802E-2</v>
      </c>
      <c r="D818" s="69">
        <f t="shared" si="48"/>
        <v>1062.4924454217469</v>
      </c>
      <c r="E818">
        <v>7.1728135253813302E-2</v>
      </c>
      <c r="G818" s="69">
        <f t="shared" si="49"/>
        <v>692.71069505756509</v>
      </c>
      <c r="H818" s="71">
        <v>4502.3681187769798</v>
      </c>
      <c r="I818">
        <v>0.12809114084861001</v>
      </c>
      <c r="K818" s="69">
        <f t="shared" si="50"/>
        <v>3969.1523457303742</v>
      </c>
      <c r="L818" s="45">
        <v>0.14442853278474999</v>
      </c>
      <c r="N818" s="64">
        <f t="shared" si="51"/>
        <v>5013.3487824706426</v>
      </c>
    </row>
    <row r="819" spans="1:14" x14ac:dyDescent="0.25">
      <c r="A819">
        <v>810</v>
      </c>
      <c r="B819">
        <v>4.3790505034443004E-2</v>
      </c>
      <c r="D819" s="69">
        <f t="shared" si="48"/>
        <v>749.20144228096513</v>
      </c>
      <c r="E819">
        <v>0.12416482646804</v>
      </c>
      <c r="G819" s="69">
        <f t="shared" si="49"/>
        <v>1399.8799799558901</v>
      </c>
      <c r="H819" s="71">
        <v>1702.29145671681</v>
      </c>
      <c r="I819">
        <v>0.14698068083890101</v>
      </c>
      <c r="K819" s="69">
        <f t="shared" si="50"/>
        <v>4669.7443547809862</v>
      </c>
      <c r="L819" s="45">
        <v>6.4885649221512909E-2</v>
      </c>
      <c r="N819" s="64">
        <f t="shared" si="51"/>
        <v>2063.1917839471034</v>
      </c>
    </row>
    <row r="820" spans="1:14" x14ac:dyDescent="0.25">
      <c r="A820">
        <v>811</v>
      </c>
      <c r="B820">
        <v>3.3698796421979302E-2</v>
      </c>
      <c r="D820" s="69">
        <f t="shared" si="48"/>
        <v>497.41952268221871</v>
      </c>
      <c r="E820">
        <v>0.209806923784219</v>
      </c>
      <c r="G820" s="69">
        <f t="shared" si="49"/>
        <v>2554.8624800691591</v>
      </c>
      <c r="H820" s="71">
        <v>5692.9630456511904</v>
      </c>
      <c r="I820">
        <v>7.83670687625245E-2</v>
      </c>
      <c r="K820" s="69">
        <f t="shared" si="50"/>
        <v>2124.9418684570464</v>
      </c>
      <c r="L820" s="45">
        <v>0.134395637014916</v>
      </c>
      <c r="N820" s="64">
        <f t="shared" si="51"/>
        <v>4641.2398477058887</v>
      </c>
    </row>
    <row r="821" spans="1:14" x14ac:dyDescent="0.25">
      <c r="A821">
        <v>812</v>
      </c>
      <c r="B821">
        <v>6.5526781308224508E-2</v>
      </c>
      <c r="D821" s="69">
        <f t="shared" si="48"/>
        <v>1291.5081591417988</v>
      </c>
      <c r="E821">
        <v>5.6388237782268501E-2</v>
      </c>
      <c r="G821" s="69">
        <f t="shared" si="49"/>
        <v>485.83447777208545</v>
      </c>
      <c r="H821" s="71">
        <v>1059.86499161849</v>
      </c>
      <c r="I821">
        <v>0.13142384350120501</v>
      </c>
      <c r="K821" s="69">
        <f t="shared" si="50"/>
        <v>4092.7585769117532</v>
      </c>
      <c r="L821" s="45">
        <v>0.17545455984998701</v>
      </c>
      <c r="N821" s="64">
        <f t="shared" si="51"/>
        <v>6164.0695859240586</v>
      </c>
    </row>
    <row r="822" spans="1:14" x14ac:dyDescent="0.25">
      <c r="A822">
        <v>813</v>
      </c>
      <c r="B822">
        <v>4.0903221476371897E-2</v>
      </c>
      <c r="D822" s="69">
        <f t="shared" si="48"/>
        <v>677.16549429697284</v>
      </c>
      <c r="E822">
        <v>0.28370203568539598</v>
      </c>
      <c r="G822" s="69">
        <f t="shared" si="49"/>
        <v>3551.4233276471859</v>
      </c>
      <c r="H822" s="71">
        <v>2306.0949114761902</v>
      </c>
      <c r="I822">
        <v>0.12633615558356501</v>
      </c>
      <c r="K822" s="69">
        <f t="shared" si="50"/>
        <v>3904.0618960251895</v>
      </c>
      <c r="L822" s="45">
        <v>0.20943457188235101</v>
      </c>
      <c r="N822" s="64">
        <f t="shared" si="51"/>
        <v>7424.3504032205083</v>
      </c>
    </row>
    <row r="823" spans="1:14" x14ac:dyDescent="0.25">
      <c r="A823">
        <v>814</v>
      </c>
      <c r="B823">
        <v>6.4890850117198792E-2</v>
      </c>
      <c r="D823" s="69">
        <f t="shared" si="48"/>
        <v>1275.642067267979</v>
      </c>
      <c r="E823">
        <v>7.3521798647903994E-2</v>
      </c>
      <c r="G823" s="69">
        <f t="shared" si="49"/>
        <v>716.90031553848655</v>
      </c>
      <c r="H823" s="71">
        <v>3466.0659553427199</v>
      </c>
      <c r="I823">
        <v>0.155147348871508</v>
      </c>
      <c r="K823" s="69">
        <f t="shared" si="50"/>
        <v>4972.6369803904163</v>
      </c>
      <c r="L823" s="45">
        <v>7.7410239146046902E-2</v>
      </c>
      <c r="N823" s="64">
        <f t="shared" si="51"/>
        <v>2527.7148809772266</v>
      </c>
    </row>
    <row r="824" spans="1:14" x14ac:dyDescent="0.25">
      <c r="A824">
        <v>815</v>
      </c>
      <c r="B824">
        <v>6.6735443732368699E-2</v>
      </c>
      <c r="D824" s="69">
        <f t="shared" si="48"/>
        <v>1321.6635428319355</v>
      </c>
      <c r="E824">
        <v>7.0161371992487995E-2</v>
      </c>
      <c r="G824" s="69">
        <f t="shared" si="49"/>
        <v>671.58108467483032</v>
      </c>
      <c r="H824" s="71">
        <v>4578.7743432310099</v>
      </c>
      <c r="I824">
        <v>8.2456726569259897E-2</v>
      </c>
      <c r="K824" s="69">
        <f t="shared" si="50"/>
        <v>2276.6227236087839</v>
      </c>
      <c r="L824" s="45">
        <v>0.16520027237885501</v>
      </c>
      <c r="N824" s="64">
        <f t="shared" si="51"/>
        <v>5783.7494794272661</v>
      </c>
    </row>
    <row r="825" spans="1:14" x14ac:dyDescent="0.25">
      <c r="A825">
        <v>816</v>
      </c>
      <c r="B825">
        <v>3.6349675930109002E-2</v>
      </c>
      <c r="D825" s="69">
        <f t="shared" si="48"/>
        <v>563.55733509958839</v>
      </c>
      <c r="E825">
        <v>6.5610776916852104E-2</v>
      </c>
      <c r="G825" s="69">
        <f t="shared" si="49"/>
        <v>610.21105939325457</v>
      </c>
      <c r="H825" s="71">
        <v>5989.0204780614704</v>
      </c>
      <c r="I825">
        <v>0.16367052631993501</v>
      </c>
      <c r="K825" s="69">
        <f t="shared" si="50"/>
        <v>5288.7521433407837</v>
      </c>
      <c r="L825" s="45">
        <v>0.105999808390076</v>
      </c>
      <c r="N825" s="64">
        <f t="shared" si="51"/>
        <v>3588.070176281451</v>
      </c>
    </row>
    <row r="826" spans="1:14" x14ac:dyDescent="0.25">
      <c r="A826">
        <v>817</v>
      </c>
      <c r="B826">
        <v>0.175527883447537</v>
      </c>
      <c r="D826" s="69">
        <f t="shared" si="48"/>
        <v>4035.9679645317133</v>
      </c>
      <c r="E826">
        <v>0.13010263569184799</v>
      </c>
      <c r="G826" s="69">
        <f t="shared" si="49"/>
        <v>1479.9581886572762</v>
      </c>
      <c r="H826" s="71">
        <v>4909.2184487286704</v>
      </c>
      <c r="I826">
        <v>7.9919601368936596E-2</v>
      </c>
      <c r="K826" s="69">
        <f t="shared" si="50"/>
        <v>2182.5235744383403</v>
      </c>
      <c r="L826" s="45">
        <v>0.20687604092951001</v>
      </c>
      <c r="N826" s="64">
        <f t="shared" si="51"/>
        <v>7329.4573385196009</v>
      </c>
    </row>
    <row r="827" spans="1:14" x14ac:dyDescent="0.25">
      <c r="A827">
        <v>818</v>
      </c>
      <c r="B827">
        <v>7.4606025822382502E-2</v>
      </c>
      <c r="D827" s="69">
        <f t="shared" si="48"/>
        <v>1518.0297225426475</v>
      </c>
      <c r="E827">
        <v>0.14413160101589301</v>
      </c>
      <c r="G827" s="69">
        <f t="shared" si="49"/>
        <v>1669.1549733197046</v>
      </c>
      <c r="H827" s="71">
        <v>6656.6641766447101</v>
      </c>
      <c r="I827">
        <v>0.143845887130814</v>
      </c>
      <c r="K827" s="69">
        <f t="shared" si="50"/>
        <v>4553.478346024991</v>
      </c>
      <c r="L827" s="45">
        <v>0.16880905786313202</v>
      </c>
      <c r="N827" s="64">
        <f t="shared" si="51"/>
        <v>5917.5953154805438</v>
      </c>
    </row>
    <row r="828" spans="1:14" x14ac:dyDescent="0.25">
      <c r="A828">
        <v>819</v>
      </c>
      <c r="B828">
        <v>4.2657034417922998E-2</v>
      </c>
      <c r="D828" s="69">
        <f t="shared" si="48"/>
        <v>720.92204791917027</v>
      </c>
      <c r="E828">
        <v>7.27674645595493E-2</v>
      </c>
      <c r="G828" s="69">
        <f t="shared" si="49"/>
        <v>706.72724997153693</v>
      </c>
      <c r="H828" s="71">
        <v>3313.4335850440598</v>
      </c>
      <c r="I828">
        <v>0.23013223872879202</v>
      </c>
      <c r="K828" s="69">
        <f t="shared" si="50"/>
        <v>7753.743066645312</v>
      </c>
      <c r="L828" s="45">
        <v>0.14088674997367301</v>
      </c>
      <c r="N828" s="64">
        <f t="shared" si="51"/>
        <v>4881.9880009741782</v>
      </c>
    </row>
    <row r="829" spans="1:14" x14ac:dyDescent="0.25">
      <c r="A829">
        <v>820</v>
      </c>
      <c r="B829">
        <v>7.0548553229961397E-2</v>
      </c>
      <c r="D829" s="69">
        <f t="shared" si="48"/>
        <v>1416.7982782679519</v>
      </c>
      <c r="E829">
        <v>0.149065626718037</v>
      </c>
      <c r="G829" s="69">
        <f t="shared" si="49"/>
        <v>1735.6960030196958</v>
      </c>
      <c r="H829" s="71">
        <v>1120.69357167158</v>
      </c>
      <c r="I829">
        <v>0.18402995957895701</v>
      </c>
      <c r="K829" s="69">
        <f t="shared" si="50"/>
        <v>6043.8608573381334</v>
      </c>
      <c r="L829" s="45">
        <v>9.3247460207977195E-2</v>
      </c>
      <c r="N829" s="64">
        <f t="shared" si="51"/>
        <v>3115.0997790350589</v>
      </c>
    </row>
    <row r="830" spans="1:14" x14ac:dyDescent="0.25">
      <c r="A830">
        <v>821</v>
      </c>
      <c r="B830">
        <v>8.3867534299235408E-2</v>
      </c>
      <c r="D830" s="69">
        <f t="shared" si="48"/>
        <v>1749.0986596502955</v>
      </c>
      <c r="E830">
        <v>0.26555838105433599</v>
      </c>
      <c r="G830" s="69">
        <f t="shared" si="49"/>
        <v>3306.7352099612294</v>
      </c>
      <c r="H830" s="71">
        <v>1675.0502847744301</v>
      </c>
      <c r="I830">
        <v>9.2518632766994596E-2</v>
      </c>
      <c r="K830" s="69">
        <f t="shared" si="50"/>
        <v>2649.8076228478872</v>
      </c>
      <c r="L830" s="45">
        <v>9.0755111826759896E-2</v>
      </c>
      <c r="N830" s="64">
        <f t="shared" si="51"/>
        <v>3022.6613522364946</v>
      </c>
    </row>
    <row r="831" spans="1:14" x14ac:dyDescent="0.25">
      <c r="A831">
        <v>822</v>
      </c>
      <c r="B831">
        <v>7.0459413829713893E-2</v>
      </c>
      <c r="D831" s="69">
        <f t="shared" si="48"/>
        <v>1414.5743050867923</v>
      </c>
      <c r="E831">
        <v>0.19972550314134899</v>
      </c>
      <c r="G831" s="69">
        <f t="shared" si="49"/>
        <v>2418.9028902916234</v>
      </c>
      <c r="H831" s="71">
        <v>3489.4803760193799</v>
      </c>
      <c r="I831">
        <v>8.1955314992274E-2</v>
      </c>
      <c r="K831" s="69">
        <f t="shared" si="50"/>
        <v>2258.0259264256688</v>
      </c>
      <c r="L831" s="45">
        <v>0.132125335633692</v>
      </c>
      <c r="N831" s="64">
        <f t="shared" si="51"/>
        <v>4557.0368969384463</v>
      </c>
    </row>
    <row r="832" spans="1:14" x14ac:dyDescent="0.25">
      <c r="A832">
        <v>823</v>
      </c>
      <c r="B832">
        <v>0.100993172041455</v>
      </c>
      <c r="D832" s="69">
        <f t="shared" si="48"/>
        <v>2176.3727824646794</v>
      </c>
      <c r="E832">
        <v>0.11881358198139701</v>
      </c>
      <c r="G832" s="69">
        <f t="shared" si="49"/>
        <v>1327.7122735406399</v>
      </c>
      <c r="H832" s="71">
        <v>3865.0867486768602</v>
      </c>
      <c r="I832">
        <v>0.20802634837332901</v>
      </c>
      <c r="K832" s="69">
        <f t="shared" si="50"/>
        <v>6933.8602032221334</v>
      </c>
      <c r="L832" s="45">
        <v>0.15109642542071899</v>
      </c>
      <c r="N832" s="64">
        <f t="shared" si="51"/>
        <v>5260.6534971629208</v>
      </c>
    </row>
    <row r="833" spans="1:14" x14ac:dyDescent="0.25">
      <c r="A833">
        <v>824</v>
      </c>
      <c r="B833">
        <v>4.4499364576351903E-2</v>
      </c>
      <c r="D833" s="69">
        <f t="shared" si="48"/>
        <v>766.88705163033535</v>
      </c>
      <c r="E833">
        <v>0.26670859091318999</v>
      </c>
      <c r="G833" s="69">
        <f t="shared" si="49"/>
        <v>3322.2471170730973</v>
      </c>
      <c r="H833" s="71">
        <v>5373.5693477155601</v>
      </c>
      <c r="I833">
        <v>0.11226705943817301</v>
      </c>
      <c r="K833" s="69">
        <f t="shared" si="50"/>
        <v>3382.2547827184267</v>
      </c>
      <c r="L833" s="45">
        <v>0.169234613943158</v>
      </c>
      <c r="N833" s="64">
        <f t="shared" si="51"/>
        <v>5933.3787167291894</v>
      </c>
    </row>
    <row r="834" spans="1:14" x14ac:dyDescent="0.25">
      <c r="A834">
        <v>825</v>
      </c>
      <c r="B834">
        <v>5.9745568304105101E-2</v>
      </c>
      <c r="D834" s="69">
        <f t="shared" si="48"/>
        <v>1147.2704523585608</v>
      </c>
      <c r="E834">
        <v>0.13259753643300501</v>
      </c>
      <c r="G834" s="69">
        <f t="shared" si="49"/>
        <v>1513.6048038834028</v>
      </c>
      <c r="H834" s="71">
        <v>1804.15681842204</v>
      </c>
      <c r="I834">
        <v>7.5255424611811908E-2</v>
      </c>
      <c r="K834" s="69">
        <f t="shared" si="50"/>
        <v>2009.5344510123227</v>
      </c>
      <c r="L834" s="45">
        <v>0.105770376519146</v>
      </c>
      <c r="N834" s="64">
        <f t="shared" si="51"/>
        <v>3579.5608036086537</v>
      </c>
    </row>
    <row r="835" spans="1:14" x14ac:dyDescent="0.25">
      <c r="A835">
        <v>826</v>
      </c>
      <c r="B835">
        <v>3.9808729570850403E-2</v>
      </c>
      <c r="D835" s="69">
        <f t="shared" si="48"/>
        <v>649.85859478769191</v>
      </c>
      <c r="E835">
        <v>0.162300122902933</v>
      </c>
      <c r="G835" s="69">
        <f t="shared" si="49"/>
        <v>1914.1784546455394</v>
      </c>
      <c r="H835" s="71">
        <v>5662.9463626734696</v>
      </c>
      <c r="I835">
        <v>8.4043053408496701E-2</v>
      </c>
      <c r="K835" s="69">
        <f t="shared" si="50"/>
        <v>2335.457820063385</v>
      </c>
      <c r="L835" s="45">
        <v>0.15467347322217001</v>
      </c>
      <c r="N835" s="64">
        <f t="shared" si="51"/>
        <v>5393.3222178928454</v>
      </c>
    </row>
    <row r="836" spans="1:14" x14ac:dyDescent="0.25">
      <c r="A836">
        <v>827</v>
      </c>
      <c r="B836">
        <v>6.26811276817512E-2</v>
      </c>
      <c r="D836" s="69">
        <f t="shared" si="48"/>
        <v>1220.5108523327524</v>
      </c>
      <c r="E836">
        <v>7.0726079244101306E-2</v>
      </c>
      <c r="G836" s="69">
        <f t="shared" si="49"/>
        <v>679.1968135481261</v>
      </c>
      <c r="H836" s="71">
        <v>6438.9134989029599</v>
      </c>
      <c r="I836">
        <v>0.11354074949252001</v>
      </c>
      <c r="K836" s="69">
        <f t="shared" si="50"/>
        <v>3429.4945288711324</v>
      </c>
      <c r="L836" s="45">
        <v>0.106253253569699</v>
      </c>
      <c r="N836" s="64">
        <f t="shared" si="51"/>
        <v>3597.4701758403353</v>
      </c>
    </row>
    <row r="837" spans="1:14" x14ac:dyDescent="0.25">
      <c r="A837">
        <v>828</v>
      </c>
      <c r="B837">
        <v>5.0267935957819504E-2</v>
      </c>
      <c r="D837" s="69">
        <f t="shared" si="48"/>
        <v>910.8093577078713</v>
      </c>
      <c r="E837">
        <v>0.112454154537293</v>
      </c>
      <c r="G837" s="69">
        <f t="shared" si="49"/>
        <v>1241.9480566560003</v>
      </c>
      <c r="H837" s="71">
        <v>2499.1998809011902</v>
      </c>
      <c r="I837">
        <v>0.116496919715254</v>
      </c>
      <c r="K837" s="69">
        <f t="shared" si="50"/>
        <v>3539.1355914118458</v>
      </c>
      <c r="L837" s="45">
        <v>0.10067951470153499</v>
      </c>
      <c r="N837" s="64">
        <f t="shared" si="51"/>
        <v>3390.7464063055772</v>
      </c>
    </row>
    <row r="838" spans="1:14" x14ac:dyDescent="0.25">
      <c r="A838">
        <v>829</v>
      </c>
      <c r="B838">
        <v>6.7900569055440702E-2</v>
      </c>
      <c r="D838" s="69">
        <f t="shared" si="48"/>
        <v>1350.7327026423829</v>
      </c>
      <c r="E838">
        <v>0.115903199789141</v>
      </c>
      <c r="G838" s="69">
        <f t="shared" si="49"/>
        <v>1288.4624115447689</v>
      </c>
      <c r="H838" s="71">
        <v>1972.60662238752</v>
      </c>
      <c r="I838">
        <v>0.21301902849888002</v>
      </c>
      <c r="K838" s="69">
        <f t="shared" si="50"/>
        <v>7119.0331508695981</v>
      </c>
      <c r="L838" s="45">
        <v>0.28161664123132801</v>
      </c>
      <c r="N838" s="64">
        <f t="shared" si="51"/>
        <v>10101.5029971229</v>
      </c>
    </row>
    <row r="839" spans="1:14" x14ac:dyDescent="0.25">
      <c r="A839">
        <v>830</v>
      </c>
      <c r="B839">
        <v>3.6216613184190796E-2</v>
      </c>
      <c r="D839" s="69">
        <f t="shared" si="48"/>
        <v>560.23750147369572</v>
      </c>
      <c r="E839">
        <v>0.15255695671233899</v>
      </c>
      <c r="G839" s="69">
        <f t="shared" si="49"/>
        <v>1782.7806164505437</v>
      </c>
      <c r="H839" s="71">
        <v>2869.9689989765102</v>
      </c>
      <c r="I839">
        <v>0.110585610556135</v>
      </c>
      <c r="K839" s="69">
        <f t="shared" si="50"/>
        <v>3319.8917155930008</v>
      </c>
      <c r="L839" s="45">
        <v>0.120200713706634</v>
      </c>
      <c r="N839" s="64">
        <f t="shared" si="51"/>
        <v>4114.7659450073488</v>
      </c>
    </row>
    <row r="840" spans="1:14" x14ac:dyDescent="0.25">
      <c r="A840">
        <v>831</v>
      </c>
      <c r="B840">
        <v>0.10625668095690201</v>
      </c>
      <c r="D840" s="69">
        <f t="shared" si="48"/>
        <v>2307.6940908226725</v>
      </c>
      <c r="E840">
        <v>0.139732204517339</v>
      </c>
      <c r="G840" s="69">
        <f t="shared" si="49"/>
        <v>1609.824035309975</v>
      </c>
      <c r="H840" s="71">
        <v>5711.2472796748698</v>
      </c>
      <c r="I840">
        <v>0.10599689563929</v>
      </c>
      <c r="K840" s="69">
        <f t="shared" si="50"/>
        <v>3149.7013878134289</v>
      </c>
      <c r="L840" s="45">
        <v>0.15804056917694301</v>
      </c>
      <c r="N840" s="64">
        <f t="shared" si="51"/>
        <v>5518.2040583629196</v>
      </c>
    </row>
    <row r="841" spans="1:14" x14ac:dyDescent="0.25">
      <c r="A841">
        <v>832</v>
      </c>
      <c r="B841">
        <v>0.10017535933282</v>
      </c>
      <c r="D841" s="69">
        <f t="shared" si="48"/>
        <v>2155.9688586535949</v>
      </c>
      <c r="E841">
        <v>6.9654148454127998E-2</v>
      </c>
      <c r="G841" s="69">
        <f t="shared" si="49"/>
        <v>664.74059000211685</v>
      </c>
      <c r="H841" s="71">
        <v>2091.3302893991599</v>
      </c>
      <c r="I841">
        <v>0.17813824557756602</v>
      </c>
      <c r="K841" s="69">
        <f t="shared" si="50"/>
        <v>5825.3437441046854</v>
      </c>
      <c r="L841" s="45">
        <v>6.8437421358533895E-2</v>
      </c>
      <c r="N841" s="64">
        <f t="shared" si="51"/>
        <v>2194.9230584219981</v>
      </c>
    </row>
    <row r="842" spans="1:14" x14ac:dyDescent="0.25">
      <c r="A842">
        <v>833</v>
      </c>
      <c r="B842">
        <v>3.2864492823775501E-2</v>
      </c>
      <c r="D842" s="69">
        <f t="shared" ref="D842:D905" si="52">($B842*$D$4*$D$5-$D$2)/$D$3</f>
        <v>476.6041613246328</v>
      </c>
      <c r="E842">
        <v>0.20959296816496001</v>
      </c>
      <c r="G842" s="69">
        <f t="shared" si="49"/>
        <v>2551.9770416715837</v>
      </c>
      <c r="H842" s="71">
        <v>416.85960490890102</v>
      </c>
      <c r="I842">
        <v>6.1404580870892199E-2</v>
      </c>
      <c r="K842" s="69">
        <f t="shared" si="50"/>
        <v>1495.8220764132222</v>
      </c>
      <c r="L842" s="45">
        <v>0.10320201762310199</v>
      </c>
      <c r="N842" s="64">
        <f t="shared" si="51"/>
        <v>3484.3032314355173</v>
      </c>
    </row>
    <row r="843" spans="1:14" x14ac:dyDescent="0.25">
      <c r="A843">
        <v>834</v>
      </c>
      <c r="B843">
        <v>4.2673210429398901E-2</v>
      </c>
      <c r="D843" s="69">
        <f t="shared" si="52"/>
        <v>721.32562945102552</v>
      </c>
      <c r="E843">
        <v>0.11149820669527399</v>
      </c>
      <c r="G843" s="69">
        <f t="shared" ref="G843:G906" si="53">($E843*$G$4*$G$5-$G$2)/$G$3</f>
        <v>1229.0559969896335</v>
      </c>
      <c r="H843" s="71">
        <v>3142.5133265699201</v>
      </c>
      <c r="I843">
        <v>5.8155946440531701E-2</v>
      </c>
      <c r="K843" s="69">
        <f t="shared" ref="K843:K906" si="54">($I843*$K$4*$K$5-$K$2)/$K$3</f>
        <v>1375.3338420037514</v>
      </c>
      <c r="L843" s="45">
        <v>0.14729962829691601</v>
      </c>
      <c r="N843" s="64">
        <f t="shared" ref="N843:N906" si="55">($L843*$N$4*$D$5-$D$2)/$D$3</f>
        <v>5119.8345187076538</v>
      </c>
    </row>
    <row r="844" spans="1:14" x14ac:dyDescent="0.25">
      <c r="A844">
        <v>835</v>
      </c>
      <c r="B844">
        <v>6.2096939535261103E-2</v>
      </c>
      <c r="D844" s="69">
        <f t="shared" si="52"/>
        <v>1205.9357175782225</v>
      </c>
      <c r="E844">
        <v>0.17368671467226701</v>
      </c>
      <c r="G844" s="69">
        <f t="shared" si="53"/>
        <v>2067.7397830301265</v>
      </c>
      <c r="H844" s="71">
        <v>2065.5090790511499</v>
      </c>
      <c r="I844">
        <v>0.13298081092744901</v>
      </c>
      <c r="K844" s="69">
        <f t="shared" si="54"/>
        <v>4150.5047654234531</v>
      </c>
      <c r="L844" s="45">
        <v>0.14973386560311899</v>
      </c>
      <c r="N844" s="64">
        <f t="shared" si="55"/>
        <v>5210.1176704273485</v>
      </c>
    </row>
    <row r="845" spans="1:14" x14ac:dyDescent="0.25">
      <c r="A845">
        <v>836</v>
      </c>
      <c r="B845">
        <v>7.4190847974431304E-2</v>
      </c>
      <c r="D845" s="69">
        <f t="shared" si="52"/>
        <v>1507.6712907303254</v>
      </c>
      <c r="E845">
        <v>0.22543788805920001</v>
      </c>
      <c r="G845" s="69">
        <f t="shared" si="53"/>
        <v>2765.6640690452878</v>
      </c>
      <c r="H845" s="71">
        <v>5468.4250705399099</v>
      </c>
      <c r="I845">
        <v>7.5370428829380998E-2</v>
      </c>
      <c r="K845" s="69">
        <f t="shared" si="54"/>
        <v>2013.7998294110253</v>
      </c>
      <c r="L845" s="45">
        <v>6.6297326513504604E-2</v>
      </c>
      <c r="N845" s="64">
        <f t="shared" si="55"/>
        <v>2115.5493231267728</v>
      </c>
    </row>
    <row r="846" spans="1:14" x14ac:dyDescent="0.25">
      <c r="A846">
        <v>837</v>
      </c>
      <c r="B846">
        <v>9.7387922258555304E-2</v>
      </c>
      <c r="D846" s="69">
        <f t="shared" si="52"/>
        <v>2086.4240189965831</v>
      </c>
      <c r="E846">
        <v>8.0568246122511303E-2</v>
      </c>
      <c r="G846" s="69">
        <f t="shared" si="53"/>
        <v>811.92979024988301</v>
      </c>
      <c r="H846" s="71">
        <v>3842.4027920992999</v>
      </c>
      <c r="I846">
        <v>8.1765907753331604E-2</v>
      </c>
      <c r="K846" s="69">
        <f t="shared" si="54"/>
        <v>2251.0010227950038</v>
      </c>
      <c r="L846" s="45">
        <v>9.946051429810121E-2</v>
      </c>
      <c r="N846" s="64">
        <f t="shared" si="55"/>
        <v>3345.5350384208045</v>
      </c>
    </row>
    <row r="847" spans="1:14" x14ac:dyDescent="0.25">
      <c r="A847">
        <v>838</v>
      </c>
      <c r="B847">
        <v>7.4683053559467305E-2</v>
      </c>
      <c r="D847" s="69">
        <f t="shared" si="52"/>
        <v>1519.9515171812288</v>
      </c>
      <c r="E847">
        <v>2.64326218165893E-2</v>
      </c>
      <c r="G847" s="69">
        <f t="shared" si="53"/>
        <v>81.848432302633313</v>
      </c>
      <c r="H847" s="71">
        <v>712.99428940857797</v>
      </c>
      <c r="I847">
        <v>0.142352668117286</v>
      </c>
      <c r="K847" s="69">
        <f t="shared" si="54"/>
        <v>4498.0965151716264</v>
      </c>
      <c r="L847" s="45">
        <v>0.22624675276544098</v>
      </c>
      <c r="N847" s="64">
        <f t="shared" si="55"/>
        <v>8047.8954756500289</v>
      </c>
    </row>
    <row r="848" spans="1:14" x14ac:dyDescent="0.25">
      <c r="A848">
        <v>839</v>
      </c>
      <c r="B848">
        <v>4.2962751949131704E-2</v>
      </c>
      <c r="D848" s="69">
        <f t="shared" si="52"/>
        <v>728.54951218896224</v>
      </c>
      <c r="E848">
        <v>0.13949618212075399</v>
      </c>
      <c r="G848" s="69">
        <f t="shared" si="53"/>
        <v>1606.6410009584913</v>
      </c>
      <c r="H848" s="71">
        <v>3434.1361423867202</v>
      </c>
      <c r="I848">
        <v>0.120444007887204</v>
      </c>
      <c r="K848" s="69">
        <f t="shared" si="54"/>
        <v>3685.5286975281251</v>
      </c>
      <c r="L848" s="45">
        <v>0.102133849140338</v>
      </c>
      <c r="N848" s="64">
        <f t="shared" si="55"/>
        <v>3444.6860515714866</v>
      </c>
    </row>
    <row r="849" spans="1:14" x14ac:dyDescent="0.25">
      <c r="A849">
        <v>840</v>
      </c>
      <c r="B849">
        <v>6.6950122558599501E-2</v>
      </c>
      <c r="D849" s="69">
        <f t="shared" si="52"/>
        <v>1327.019647436347</v>
      </c>
      <c r="E849">
        <v>8.5049835619893294E-2</v>
      </c>
      <c r="G849" s="69">
        <f t="shared" si="53"/>
        <v>872.3691956868837</v>
      </c>
      <c r="H849" s="71">
        <v>6574.9860466790697</v>
      </c>
      <c r="I849">
        <v>0.125410759317368</v>
      </c>
      <c r="K849" s="69">
        <f t="shared" si="54"/>
        <v>3869.7399787293675</v>
      </c>
      <c r="L849" s="45">
        <v>7.7615647100417504E-2</v>
      </c>
      <c r="N849" s="64">
        <f t="shared" si="55"/>
        <v>2535.3332333299804</v>
      </c>
    </row>
    <row r="850" spans="1:14" x14ac:dyDescent="0.25">
      <c r="A850">
        <v>841</v>
      </c>
      <c r="B850">
        <v>3.2462938261127297E-2</v>
      </c>
      <c r="D850" s="69">
        <f t="shared" si="52"/>
        <v>466.5856220970602</v>
      </c>
      <c r="E850">
        <v>0.26319026002178603</v>
      </c>
      <c r="G850" s="69">
        <f t="shared" si="53"/>
        <v>3274.7983653899478</v>
      </c>
      <c r="H850" s="71">
        <v>786.629967125907</v>
      </c>
      <c r="I850">
        <v>0.190344749944132</v>
      </c>
      <c r="K850" s="69">
        <f t="shared" si="54"/>
        <v>6278.0694019054072</v>
      </c>
      <c r="L850" s="45">
        <v>8.2620690286123094E-2</v>
      </c>
      <c r="N850" s="64">
        <f t="shared" si="55"/>
        <v>2720.9647131151346</v>
      </c>
    </row>
    <row r="851" spans="1:14" x14ac:dyDescent="0.25">
      <c r="A851">
        <v>842</v>
      </c>
      <c r="B851">
        <v>6.6865319321988095E-2</v>
      </c>
      <c r="D851" s="69">
        <f t="shared" si="52"/>
        <v>1324.9038588694998</v>
      </c>
      <c r="E851">
        <v>0.151087199565859</v>
      </c>
      <c r="G851" s="69">
        <f t="shared" si="53"/>
        <v>1762.9592454566307</v>
      </c>
      <c r="H851" s="71">
        <v>4114.2785343348596</v>
      </c>
      <c r="I851">
        <v>0.17549974175845001</v>
      </c>
      <c r="K851" s="69">
        <f t="shared" si="54"/>
        <v>5727.4845748251628</v>
      </c>
      <c r="L851" s="45">
        <v>0.123420031040771</v>
      </c>
      <c r="N851" s="64">
        <f t="shared" si="55"/>
        <v>4234.1668409557815</v>
      </c>
    </row>
    <row r="852" spans="1:14" x14ac:dyDescent="0.25">
      <c r="A852">
        <v>843</v>
      </c>
      <c r="B852">
        <v>0.166997415320669</v>
      </c>
      <c r="D852" s="69">
        <f t="shared" si="52"/>
        <v>3823.138034285204</v>
      </c>
      <c r="E852">
        <v>0.153179038790868</v>
      </c>
      <c r="G852" s="69">
        <f t="shared" si="53"/>
        <v>1791.170111066521</v>
      </c>
      <c r="H852" s="71">
        <v>3094.0301084539401</v>
      </c>
      <c r="I852">
        <v>8.3662113168257807E-2</v>
      </c>
      <c r="K852" s="69">
        <f t="shared" si="54"/>
        <v>2321.3291706428931</v>
      </c>
      <c r="L852" s="45">
        <v>9.8118713858526801E-2</v>
      </c>
      <c r="N852" s="64">
        <f t="shared" si="55"/>
        <v>3295.769153905374</v>
      </c>
    </row>
    <row r="853" spans="1:14" x14ac:dyDescent="0.25">
      <c r="A853">
        <v>844</v>
      </c>
      <c r="B853">
        <v>5.1698300648387097E-2</v>
      </c>
      <c r="D853" s="69">
        <f t="shared" si="52"/>
        <v>946.49607651310771</v>
      </c>
      <c r="E853">
        <v>0.13165982635933901</v>
      </c>
      <c r="G853" s="69">
        <f t="shared" si="53"/>
        <v>1500.9587015668549</v>
      </c>
      <c r="H853" s="71">
        <v>2071.3113383434802</v>
      </c>
      <c r="I853">
        <v>0.15092654749462001</v>
      </c>
      <c r="K853" s="69">
        <f t="shared" si="54"/>
        <v>4816.0921562201374</v>
      </c>
      <c r="L853" s="45">
        <v>5.1207950322496004E-2</v>
      </c>
      <c r="N853" s="64">
        <f t="shared" si="55"/>
        <v>1555.9011587769353</v>
      </c>
    </row>
    <row r="854" spans="1:14" x14ac:dyDescent="0.25">
      <c r="A854">
        <v>845</v>
      </c>
      <c r="B854">
        <v>6.1505921474301402E-2</v>
      </c>
      <c r="D854" s="69">
        <f t="shared" si="52"/>
        <v>1191.1901806606998</v>
      </c>
      <c r="E854">
        <v>0.108152446540049</v>
      </c>
      <c r="G854" s="69">
        <f t="shared" si="53"/>
        <v>1183.9345608039375</v>
      </c>
      <c r="H854" s="71">
        <v>1549.27969634236</v>
      </c>
      <c r="I854">
        <v>0.15605090610279002</v>
      </c>
      <c r="K854" s="69">
        <f t="shared" si="54"/>
        <v>5006.1489121940194</v>
      </c>
      <c r="L854" s="45">
        <v>5.3337834785344297E-2</v>
      </c>
      <c r="N854" s="64">
        <f t="shared" si="55"/>
        <v>1634.8962023639965</v>
      </c>
    </row>
    <row r="855" spans="1:14" x14ac:dyDescent="0.25">
      <c r="A855">
        <v>846</v>
      </c>
      <c r="B855">
        <v>6.0817356534537903E-2</v>
      </c>
      <c r="D855" s="69">
        <f t="shared" si="52"/>
        <v>1174.0109091458712</v>
      </c>
      <c r="E855">
        <v>6.7429566867399995E-2</v>
      </c>
      <c r="G855" s="69">
        <f t="shared" si="53"/>
        <v>634.73954048018186</v>
      </c>
      <c r="H855" s="71">
        <v>2620.4362738178902</v>
      </c>
      <c r="I855">
        <v>0.103391371491984</v>
      </c>
      <c r="K855" s="69">
        <f t="shared" si="54"/>
        <v>3053.0653978460059</v>
      </c>
      <c r="L855" s="45">
        <v>0.12090918040821301</v>
      </c>
      <c r="N855" s="64">
        <f t="shared" si="55"/>
        <v>4141.0421862530229</v>
      </c>
    </row>
    <row r="856" spans="1:14" x14ac:dyDescent="0.25">
      <c r="A856">
        <v>847</v>
      </c>
      <c r="B856">
        <v>3.6907696587363002E-2</v>
      </c>
      <c r="D856" s="69">
        <f t="shared" si="52"/>
        <v>577.47960710074813</v>
      </c>
      <c r="E856">
        <v>0.203041943642152</v>
      </c>
      <c r="G856" s="69">
        <f t="shared" si="53"/>
        <v>2463.628917107068</v>
      </c>
      <c r="H856" s="71">
        <v>814.36786929131802</v>
      </c>
      <c r="I856">
        <v>8.4249521182930706E-2</v>
      </c>
      <c r="K856" s="69">
        <f t="shared" si="54"/>
        <v>2343.1154799624233</v>
      </c>
      <c r="L856" s="45">
        <v>7.0126058601967009E-2</v>
      </c>
      <c r="N856" s="64">
        <f t="shared" si="55"/>
        <v>2257.5527338689685</v>
      </c>
    </row>
    <row r="857" spans="1:14" x14ac:dyDescent="0.25">
      <c r="A857">
        <v>848</v>
      </c>
      <c r="B857">
        <v>4.0496883974422998E-2</v>
      </c>
      <c r="D857" s="69">
        <f t="shared" si="52"/>
        <v>667.02762367719504</v>
      </c>
      <c r="E857">
        <v>0.17418910601906701</v>
      </c>
      <c r="G857" s="69">
        <f t="shared" si="53"/>
        <v>2074.5151100240478</v>
      </c>
      <c r="H857" s="71">
        <v>2239.2323810045</v>
      </c>
      <c r="I857">
        <v>8.6225574443814915E-2</v>
      </c>
      <c r="K857" s="69">
        <f t="shared" si="54"/>
        <v>2416.4050955245521</v>
      </c>
      <c r="L857" s="45">
        <v>0.12988988100833002</v>
      </c>
      <c r="N857" s="64">
        <f t="shared" si="55"/>
        <v>4474.1263735520215</v>
      </c>
    </row>
    <row r="858" spans="1:14" x14ac:dyDescent="0.25">
      <c r="A858">
        <v>849</v>
      </c>
      <c r="B858">
        <v>8.3478257761193511E-2</v>
      </c>
      <c r="D858" s="69">
        <f t="shared" si="52"/>
        <v>1739.386449580943</v>
      </c>
      <c r="E858">
        <v>0.12698844952282401</v>
      </c>
      <c r="G858" s="69">
        <f t="shared" si="53"/>
        <v>1437.9597948762539</v>
      </c>
      <c r="H858" s="71">
        <v>5093.8195342645504</v>
      </c>
      <c r="I858">
        <v>0.14419655218607</v>
      </c>
      <c r="K858" s="69">
        <f t="shared" si="54"/>
        <v>4566.4841225389719</v>
      </c>
      <c r="L858" s="45">
        <v>8.7106608417840903E-2</v>
      </c>
      <c r="N858" s="64">
        <f t="shared" si="55"/>
        <v>2887.342422575085</v>
      </c>
    </row>
    <row r="859" spans="1:14" x14ac:dyDescent="0.25">
      <c r="A859">
        <v>850</v>
      </c>
      <c r="B859">
        <v>6.7730406098203202E-2</v>
      </c>
      <c r="D859" s="69">
        <f t="shared" si="52"/>
        <v>1346.4872415749735</v>
      </c>
      <c r="E859">
        <v>7.4360477712381301E-2</v>
      </c>
      <c r="G859" s="69">
        <f t="shared" si="53"/>
        <v>728.21087042957595</v>
      </c>
      <c r="H859" s="71">
        <v>2367.0339717851998</v>
      </c>
      <c r="I859">
        <v>0.13331871235401399</v>
      </c>
      <c r="K859" s="69">
        <f t="shared" si="54"/>
        <v>4163.0371531586716</v>
      </c>
      <c r="L859" s="45">
        <v>0.180396414062757</v>
      </c>
      <c r="N859" s="64">
        <f t="shared" si="55"/>
        <v>6347.3574570495239</v>
      </c>
    </row>
    <row r="860" spans="1:14" x14ac:dyDescent="0.25">
      <c r="A860">
        <v>851</v>
      </c>
      <c r="B860">
        <v>3.50389503919264E-2</v>
      </c>
      <c r="D860" s="69">
        <f t="shared" si="52"/>
        <v>530.85553952226337</v>
      </c>
      <c r="E860">
        <v>0.13046823863096499</v>
      </c>
      <c r="G860" s="69">
        <f t="shared" si="53"/>
        <v>1484.8887661408137</v>
      </c>
      <c r="H860" s="71">
        <v>3179.87547604777</v>
      </c>
      <c r="I860">
        <v>0.16795448680498298</v>
      </c>
      <c r="K860" s="69">
        <f t="shared" si="54"/>
        <v>5447.6394685194728</v>
      </c>
      <c r="L860" s="45">
        <v>0.12260925016366901</v>
      </c>
      <c r="N860" s="64">
        <f t="shared" si="55"/>
        <v>4204.0958808434307</v>
      </c>
    </row>
    <row r="861" spans="1:14" x14ac:dyDescent="0.25">
      <c r="A861">
        <v>852</v>
      </c>
      <c r="B861">
        <v>3.6899876044920801E-2</v>
      </c>
      <c r="D861" s="69">
        <f t="shared" si="52"/>
        <v>577.28448937945655</v>
      </c>
      <c r="E861">
        <v>6.8034740365461296E-2</v>
      </c>
      <c r="G861" s="69">
        <f t="shared" si="53"/>
        <v>642.90100337865181</v>
      </c>
      <c r="H861" s="71">
        <v>7685.8545061193499</v>
      </c>
      <c r="I861">
        <v>0.10894900157058901</v>
      </c>
      <c r="K861" s="69">
        <f t="shared" si="54"/>
        <v>3259.1917103094797</v>
      </c>
      <c r="L861" s="45">
        <v>0.12362777368938001</v>
      </c>
      <c r="N861" s="64">
        <f t="shared" si="55"/>
        <v>4241.8717845186893</v>
      </c>
    </row>
    <row r="862" spans="1:14" x14ac:dyDescent="0.25">
      <c r="A862">
        <v>853</v>
      </c>
      <c r="B862">
        <v>6.0665246316496599E-2</v>
      </c>
      <c r="D862" s="69">
        <f t="shared" si="52"/>
        <v>1170.2158528120285</v>
      </c>
      <c r="E862">
        <v>9.2185277608233293E-2</v>
      </c>
      <c r="G862" s="69">
        <f t="shared" si="53"/>
        <v>968.59886410194315</v>
      </c>
      <c r="H862" s="71">
        <v>4779.3830482260501</v>
      </c>
      <c r="I862">
        <v>9.2037042612230099E-2</v>
      </c>
      <c r="K862" s="69">
        <f t="shared" si="54"/>
        <v>2631.9459801483367</v>
      </c>
      <c r="L862" s="45">
        <v>0.105569052985841</v>
      </c>
      <c r="N862" s="64">
        <f t="shared" si="55"/>
        <v>3572.0939378861526</v>
      </c>
    </row>
    <row r="863" spans="1:14" x14ac:dyDescent="0.25">
      <c r="A863">
        <v>854</v>
      </c>
      <c r="B863">
        <v>3.5748927066777098E-2</v>
      </c>
      <c r="D863" s="69">
        <f t="shared" si="52"/>
        <v>548.56902065106544</v>
      </c>
      <c r="E863">
        <v>0.140530827720875</v>
      </c>
      <c r="G863" s="69">
        <f t="shared" si="53"/>
        <v>1620.5943906979694</v>
      </c>
      <c r="H863" s="71">
        <v>3577.52204103955</v>
      </c>
      <c r="I863">
        <v>0.20732859516756499</v>
      </c>
      <c r="K863" s="69">
        <f t="shared" si="54"/>
        <v>6907.9813136092071</v>
      </c>
      <c r="L863" s="45">
        <v>7.6416423483206708E-2</v>
      </c>
      <c r="N863" s="64">
        <f t="shared" si="55"/>
        <v>2490.8553644292824</v>
      </c>
    </row>
    <row r="864" spans="1:14" x14ac:dyDescent="0.25">
      <c r="A864">
        <v>855</v>
      </c>
      <c r="B864">
        <v>8.0480434538279591E-2</v>
      </c>
      <c r="D864" s="69">
        <f t="shared" si="52"/>
        <v>1664.5926049835316</v>
      </c>
      <c r="E864">
        <v>8.0097878808661996E-2</v>
      </c>
      <c r="G864" s="69">
        <f t="shared" si="53"/>
        <v>805.5863442911093</v>
      </c>
      <c r="H864" s="71">
        <v>2006.2284332289601</v>
      </c>
      <c r="I864">
        <v>0.34089025698930403</v>
      </c>
      <c r="K864" s="69">
        <f t="shared" si="54"/>
        <v>11861.634660166386</v>
      </c>
      <c r="L864" s="45">
        <v>8.4400944785144205E-2</v>
      </c>
      <c r="N864" s="64">
        <f t="shared" si="55"/>
        <v>2786.9923705769711</v>
      </c>
    </row>
    <row r="865" spans="1:14" x14ac:dyDescent="0.25">
      <c r="A865">
        <v>856</v>
      </c>
      <c r="B865">
        <v>5.0484653728249E-2</v>
      </c>
      <c r="D865" s="69">
        <f t="shared" si="52"/>
        <v>916.2163327153055</v>
      </c>
      <c r="E865">
        <v>0.12604178128489901</v>
      </c>
      <c r="G865" s="69">
        <f t="shared" si="53"/>
        <v>1425.19288137833</v>
      </c>
      <c r="H865" s="71">
        <v>2691.2462224022202</v>
      </c>
      <c r="I865">
        <v>0.10548495678924201</v>
      </c>
      <c r="K865" s="69">
        <f t="shared" si="54"/>
        <v>3130.7141457921553</v>
      </c>
      <c r="L865" s="45">
        <v>9.743565329640011E-2</v>
      </c>
      <c r="N865" s="64">
        <f t="shared" si="55"/>
        <v>3270.4351980880506</v>
      </c>
    </row>
    <row r="866" spans="1:14" x14ac:dyDescent="0.25">
      <c r="A866">
        <v>857</v>
      </c>
      <c r="B866">
        <v>8.1633995913212104E-2</v>
      </c>
      <c r="D866" s="69">
        <f t="shared" si="52"/>
        <v>1693.3732514041751</v>
      </c>
      <c r="E866">
        <v>9.8890950907166694E-2</v>
      </c>
      <c r="G866" s="69">
        <f t="shared" si="53"/>
        <v>1059.0326058534051</v>
      </c>
      <c r="H866" s="71">
        <v>3039.12074820511</v>
      </c>
      <c r="I866">
        <v>0.13060036941937803</v>
      </c>
      <c r="K866" s="69">
        <f t="shared" si="54"/>
        <v>4062.2168399671373</v>
      </c>
      <c r="L866" s="45">
        <v>0.126394181711103</v>
      </c>
      <c r="N866" s="64">
        <f t="shared" si="55"/>
        <v>4344.4747782807835</v>
      </c>
    </row>
    <row r="867" spans="1:14" x14ac:dyDescent="0.25">
      <c r="A867">
        <v>858</v>
      </c>
      <c r="B867">
        <v>4.12529889622196E-2</v>
      </c>
      <c r="D867" s="69">
        <f t="shared" si="52"/>
        <v>685.89197782734323</v>
      </c>
      <c r="E867">
        <v>0.10083548154454899</v>
      </c>
      <c r="G867" s="69">
        <f t="shared" si="53"/>
        <v>1085.2568451877023</v>
      </c>
      <c r="H867" s="71">
        <v>4432.0070292904302</v>
      </c>
      <c r="I867">
        <v>9.4291780169556708E-2</v>
      </c>
      <c r="K867" s="69">
        <f t="shared" si="54"/>
        <v>2715.5716860141888</v>
      </c>
      <c r="L867" s="45">
        <v>0.13452733010643603</v>
      </c>
      <c r="N867" s="64">
        <f t="shared" si="55"/>
        <v>4646.124197860182</v>
      </c>
    </row>
    <row r="868" spans="1:14" x14ac:dyDescent="0.25">
      <c r="A868">
        <v>859</v>
      </c>
      <c r="B868">
        <v>3.9873658514690102E-2</v>
      </c>
      <c r="D868" s="69">
        <f t="shared" si="52"/>
        <v>651.47853198021937</v>
      </c>
      <c r="E868">
        <v>6.1681400863553698E-2</v>
      </c>
      <c r="G868" s="69">
        <f t="shared" si="53"/>
        <v>557.21888941907935</v>
      </c>
      <c r="H868" s="71">
        <v>5391.2347117855097</v>
      </c>
      <c r="I868">
        <v>0.11239334474848001</v>
      </c>
      <c r="K868" s="69">
        <f t="shared" si="54"/>
        <v>3386.9385642878574</v>
      </c>
      <c r="L868" s="45">
        <v>0.116116960399924</v>
      </c>
      <c r="N868" s="64">
        <f t="shared" si="55"/>
        <v>3963.3040811882411</v>
      </c>
    </row>
    <row r="869" spans="1:14" x14ac:dyDescent="0.25">
      <c r="A869">
        <v>860</v>
      </c>
      <c r="B869">
        <v>5.3534147187883602E-2</v>
      </c>
      <c r="D869" s="69">
        <f t="shared" si="52"/>
        <v>992.2993179218289</v>
      </c>
      <c r="E869">
        <v>0.14434721075302401</v>
      </c>
      <c r="G869" s="69">
        <f t="shared" si="53"/>
        <v>1672.062719405382</v>
      </c>
      <c r="H869" s="71">
        <v>3109.9929149600998</v>
      </c>
      <c r="I869">
        <v>7.5634114294333199E-2</v>
      </c>
      <c r="K869" s="69">
        <f t="shared" si="54"/>
        <v>2023.5796297525512</v>
      </c>
      <c r="L869" s="45">
        <v>0.16018990866048699</v>
      </c>
      <c r="N869" s="64">
        <f t="shared" si="55"/>
        <v>5597.9206670088606</v>
      </c>
    </row>
    <row r="870" spans="1:14" x14ac:dyDescent="0.25">
      <c r="A870">
        <v>861</v>
      </c>
      <c r="B870">
        <v>4.5830737827157901E-2</v>
      </c>
      <c r="D870" s="69">
        <f t="shared" si="52"/>
        <v>800.10399493132934</v>
      </c>
      <c r="E870">
        <v>0.30314853912155099</v>
      </c>
      <c r="G870" s="69">
        <f t="shared" si="53"/>
        <v>3813.6818647569316</v>
      </c>
      <c r="H870" s="71">
        <v>5524.5183843867399</v>
      </c>
      <c r="I870">
        <v>8.5656834818897298E-2</v>
      </c>
      <c r="K870" s="69">
        <f t="shared" si="54"/>
        <v>2395.3111759980561</v>
      </c>
      <c r="L870" s="45">
        <v>0.12714629688986201</v>
      </c>
      <c r="N870" s="64">
        <f t="shared" si="55"/>
        <v>4372.3698929524508</v>
      </c>
    </row>
    <row r="871" spans="1:14" x14ac:dyDescent="0.25">
      <c r="A871">
        <v>862</v>
      </c>
      <c r="B871">
        <v>7.0260566027691193E-2</v>
      </c>
      <c r="D871" s="69">
        <f t="shared" si="52"/>
        <v>1409.6131747942038</v>
      </c>
      <c r="E871">
        <v>9.4110042532333293E-2</v>
      </c>
      <c r="G871" s="69">
        <f t="shared" si="53"/>
        <v>994.55653998603646</v>
      </c>
      <c r="H871" s="71">
        <v>5799.8179034023096</v>
      </c>
      <c r="I871">
        <v>0.18754444376250701</v>
      </c>
      <c r="K871" s="69">
        <f t="shared" si="54"/>
        <v>6174.2091631304093</v>
      </c>
      <c r="L871" s="45">
        <v>0.16123701487572201</v>
      </c>
      <c r="N871" s="64">
        <f t="shared" si="55"/>
        <v>5636.7566708182676</v>
      </c>
    </row>
    <row r="872" spans="1:14" x14ac:dyDescent="0.25">
      <c r="A872">
        <v>863</v>
      </c>
      <c r="B872">
        <v>4.9830307784940304E-2</v>
      </c>
      <c r="D872" s="69">
        <f t="shared" si="52"/>
        <v>899.89080410418012</v>
      </c>
      <c r="E872">
        <v>0.14092239404791501</v>
      </c>
      <c r="G872" s="69">
        <f t="shared" si="53"/>
        <v>1625.8751144254045</v>
      </c>
      <c r="H872" s="71">
        <v>752.57640961037896</v>
      </c>
      <c r="I872">
        <v>0.11425105169659901</v>
      </c>
      <c r="K872" s="69">
        <f t="shared" si="54"/>
        <v>3455.8388468611183</v>
      </c>
      <c r="L872" s="45">
        <v>0.10199977820956001</v>
      </c>
      <c r="N872" s="64">
        <f t="shared" si="55"/>
        <v>3439.7135100062965</v>
      </c>
    </row>
    <row r="873" spans="1:14" x14ac:dyDescent="0.25">
      <c r="A873">
        <v>864</v>
      </c>
      <c r="B873">
        <v>0.13868618765003601</v>
      </c>
      <c r="D873" s="69">
        <f t="shared" si="52"/>
        <v>3116.7903261968631</v>
      </c>
      <c r="E873">
        <v>0.138655903896021</v>
      </c>
      <c r="G873" s="69">
        <f t="shared" si="53"/>
        <v>1595.3088795461692</v>
      </c>
      <c r="H873" s="71">
        <v>2179.9302286689299</v>
      </c>
      <c r="I873">
        <v>0.143917409902837</v>
      </c>
      <c r="K873" s="69">
        <f t="shared" si="54"/>
        <v>4556.1310460150498</v>
      </c>
      <c r="L873" s="45">
        <v>0.118449229022436</v>
      </c>
      <c r="N873" s="64">
        <f t="shared" si="55"/>
        <v>4049.8053279486812</v>
      </c>
    </row>
    <row r="874" spans="1:14" x14ac:dyDescent="0.25">
      <c r="A874">
        <v>865</v>
      </c>
      <c r="B874">
        <v>4.49321008733524E-2</v>
      </c>
      <c r="D874" s="69">
        <f t="shared" si="52"/>
        <v>777.68355594123841</v>
      </c>
      <c r="E874">
        <v>7.1678703858557305E-2</v>
      </c>
      <c r="G874" s="69">
        <f t="shared" si="53"/>
        <v>692.04405565631259</v>
      </c>
      <c r="H874" s="71">
        <v>2658.43430449992</v>
      </c>
      <c r="I874">
        <v>6.7129049773995711E-2</v>
      </c>
      <c r="K874" s="69">
        <f t="shared" si="54"/>
        <v>1708.1362551404127</v>
      </c>
      <c r="L874" s="45">
        <v>0.134438159266628</v>
      </c>
      <c r="N874" s="64">
        <f t="shared" si="55"/>
        <v>4642.81695068307</v>
      </c>
    </row>
    <row r="875" spans="1:14" x14ac:dyDescent="0.25">
      <c r="A875">
        <v>866</v>
      </c>
      <c r="B875">
        <v>7.404502863531251E-2</v>
      </c>
      <c r="D875" s="69">
        <f t="shared" si="52"/>
        <v>1504.0331879542894</v>
      </c>
      <c r="E875">
        <v>0.25431316323462999</v>
      </c>
      <c r="G875" s="69">
        <f t="shared" si="53"/>
        <v>3155.0804724111636</v>
      </c>
      <c r="H875" s="71">
        <v>2026.9754958921301</v>
      </c>
      <c r="I875">
        <v>0.141978903183862</v>
      </c>
      <c r="K875" s="69">
        <f t="shared" si="54"/>
        <v>4484.2339898928331</v>
      </c>
      <c r="L875" s="45">
        <v>0.19778398225285401</v>
      </c>
      <c r="N875" s="64">
        <f t="shared" si="55"/>
        <v>6992.2430041335601</v>
      </c>
    </row>
    <row r="876" spans="1:14" x14ac:dyDescent="0.25">
      <c r="A876">
        <v>867</v>
      </c>
      <c r="B876">
        <v>5.1603010432695599E-2</v>
      </c>
      <c r="D876" s="69">
        <f t="shared" si="52"/>
        <v>944.11864427173748</v>
      </c>
      <c r="E876">
        <v>6.1616127594213102E-2</v>
      </c>
      <c r="G876" s="69">
        <f t="shared" si="53"/>
        <v>556.33860406671067</v>
      </c>
      <c r="H876" s="71">
        <v>1100.8703337781301</v>
      </c>
      <c r="I876">
        <v>0.13319342333995601</v>
      </c>
      <c r="K876" s="69">
        <f t="shared" si="54"/>
        <v>4158.3903231079685</v>
      </c>
      <c r="L876" s="45">
        <v>0.16371131067418601</v>
      </c>
      <c r="N876" s="64">
        <f t="shared" si="55"/>
        <v>5728.5255474199412</v>
      </c>
    </row>
    <row r="877" spans="1:14" x14ac:dyDescent="0.25">
      <c r="A877">
        <v>868</v>
      </c>
      <c r="B877">
        <v>4.9187303465797597E-2</v>
      </c>
      <c r="D877" s="69">
        <f t="shared" si="52"/>
        <v>883.84824203653523</v>
      </c>
      <c r="E877">
        <v>0.25176100727019401</v>
      </c>
      <c r="G877" s="69">
        <f t="shared" si="53"/>
        <v>3120.6617044354007</v>
      </c>
      <c r="H877" s="71">
        <v>3364.8566330547401</v>
      </c>
      <c r="I877">
        <v>0.14389977626742301</v>
      </c>
      <c r="K877" s="69">
        <f t="shared" si="54"/>
        <v>4555.4770341085714</v>
      </c>
      <c r="L877" s="45">
        <v>0.103677018492488</v>
      </c>
      <c r="N877" s="64">
        <f t="shared" si="55"/>
        <v>3501.9204848760451</v>
      </c>
    </row>
    <row r="878" spans="1:14" x14ac:dyDescent="0.25">
      <c r="A878">
        <v>869</v>
      </c>
      <c r="B878">
        <v>0.134692790765848</v>
      </c>
      <c r="D878" s="69">
        <f t="shared" si="52"/>
        <v>3017.157531411377</v>
      </c>
      <c r="E878">
        <v>0.14798531315882699</v>
      </c>
      <c r="G878" s="69">
        <f t="shared" si="53"/>
        <v>1721.1267281581031</v>
      </c>
      <c r="H878" s="71">
        <v>4616.5947523330797</v>
      </c>
      <c r="I878">
        <v>8.6275828918852798E-2</v>
      </c>
      <c r="K878" s="69">
        <f t="shared" si="54"/>
        <v>2418.2689780568253</v>
      </c>
      <c r="L878" s="45">
        <v>0.13634647296638702</v>
      </c>
      <c r="N878" s="64">
        <f t="shared" si="55"/>
        <v>4713.5941813355976</v>
      </c>
    </row>
    <row r="879" spans="1:14" x14ac:dyDescent="0.25">
      <c r="A879">
        <v>870</v>
      </c>
      <c r="B879">
        <v>5.8811402983655496E-2</v>
      </c>
      <c r="D879" s="69">
        <f t="shared" si="52"/>
        <v>1123.9636024843096</v>
      </c>
      <c r="E879">
        <v>0.16163928102090699</v>
      </c>
      <c r="G879" s="69">
        <f t="shared" si="53"/>
        <v>1905.2662393565547</v>
      </c>
      <c r="H879" s="71">
        <v>4371.8526656250897</v>
      </c>
      <c r="I879">
        <v>7.1359162386749206E-2</v>
      </c>
      <c r="K879" s="69">
        <f t="shared" si="54"/>
        <v>1865.0264226830079</v>
      </c>
      <c r="L879" s="45">
        <v>0.150933182369864</v>
      </c>
      <c r="N879" s="64">
        <f t="shared" si="55"/>
        <v>5254.5989941405705</v>
      </c>
    </row>
    <row r="880" spans="1:14" x14ac:dyDescent="0.25">
      <c r="A880">
        <v>871</v>
      </c>
      <c r="B880">
        <v>5.7788714301844103E-2</v>
      </c>
      <c r="D880" s="69">
        <f t="shared" si="52"/>
        <v>1098.4481492199964</v>
      </c>
      <c r="E880">
        <v>6.4828767315456101E-2</v>
      </c>
      <c r="G880" s="69">
        <f t="shared" si="53"/>
        <v>599.66475759965851</v>
      </c>
      <c r="H880" s="71">
        <v>5342.5476830154003</v>
      </c>
      <c r="I880">
        <v>0.160607714881941</v>
      </c>
      <c r="K880" s="69">
        <f t="shared" si="54"/>
        <v>5175.1558768467175</v>
      </c>
      <c r="L880" s="45">
        <v>0.23259957849976601</v>
      </c>
      <c r="N880" s="64">
        <f t="shared" si="55"/>
        <v>8283.5147097153804</v>
      </c>
    </row>
    <row r="881" spans="1:14" x14ac:dyDescent="0.25">
      <c r="A881">
        <v>872</v>
      </c>
      <c r="B881">
        <v>6.1879903420079402E-2</v>
      </c>
      <c r="D881" s="69">
        <f t="shared" si="52"/>
        <v>1200.5208000651253</v>
      </c>
      <c r="E881">
        <v>0.16471622219376</v>
      </c>
      <c r="G881" s="69">
        <f t="shared" si="53"/>
        <v>1946.7623413892156</v>
      </c>
      <c r="H881" s="71">
        <v>323.04747168900599</v>
      </c>
      <c r="I881">
        <v>0.18004312781585902</v>
      </c>
      <c r="K881" s="69">
        <f t="shared" si="54"/>
        <v>5895.9937056715871</v>
      </c>
      <c r="L881" s="45">
        <v>0.105829266065707</v>
      </c>
      <c r="N881" s="64">
        <f t="shared" si="55"/>
        <v>3581.7449513305387</v>
      </c>
    </row>
    <row r="882" spans="1:14" x14ac:dyDescent="0.25">
      <c r="A882">
        <v>873</v>
      </c>
      <c r="B882">
        <v>3.5286938030412204E-2</v>
      </c>
      <c r="D882" s="69">
        <f t="shared" si="52"/>
        <v>537.04267849470671</v>
      </c>
      <c r="E882">
        <v>9.9465323889633306E-2</v>
      </c>
      <c r="G882" s="69">
        <f t="shared" si="53"/>
        <v>1066.778688260024</v>
      </c>
      <c r="H882" s="71">
        <v>6917.94549439813</v>
      </c>
      <c r="I882">
        <v>6.444686163108411E-2</v>
      </c>
      <c r="K882" s="69">
        <f t="shared" si="54"/>
        <v>1608.6568829238304</v>
      </c>
      <c r="L882" s="45">
        <v>0.19580424844226302</v>
      </c>
      <c r="N882" s="64">
        <f t="shared" si="55"/>
        <v>6918.816881080259</v>
      </c>
    </row>
    <row r="883" spans="1:14" x14ac:dyDescent="0.25">
      <c r="A883">
        <v>874</v>
      </c>
      <c r="B883">
        <v>0.144939743599967</v>
      </c>
      <c r="D883" s="69">
        <f t="shared" si="52"/>
        <v>3272.8126988055178</v>
      </c>
      <c r="E883">
        <v>0.32517498986661802</v>
      </c>
      <c r="G883" s="69">
        <f t="shared" si="53"/>
        <v>4110.7339681896365</v>
      </c>
      <c r="H883" s="71">
        <v>3043.6341478160102</v>
      </c>
      <c r="I883">
        <v>0.12057387548457101</v>
      </c>
      <c r="K883" s="69">
        <f t="shared" si="54"/>
        <v>3690.3453421365525</v>
      </c>
      <c r="L883" s="45">
        <v>0.13120259749527802</v>
      </c>
      <c r="N883" s="64">
        <f t="shared" si="55"/>
        <v>4522.8135666428789</v>
      </c>
    </row>
    <row r="884" spans="1:14" x14ac:dyDescent="0.25">
      <c r="A884">
        <v>875</v>
      </c>
      <c r="B884">
        <v>3.1304135574776501E-2</v>
      </c>
      <c r="D884" s="69">
        <f t="shared" si="52"/>
        <v>437.67420818195325</v>
      </c>
      <c r="E884">
        <v>6.2688454956729603E-2</v>
      </c>
      <c r="G884" s="69">
        <f t="shared" si="53"/>
        <v>570.80017585104861</v>
      </c>
      <c r="H884" s="71">
        <v>1610.1955959004299</v>
      </c>
      <c r="I884">
        <v>0.18587922046698099</v>
      </c>
      <c r="K884" s="69">
        <f t="shared" si="54"/>
        <v>6112.447884945228</v>
      </c>
      <c r="L884" s="45">
        <v>0.15007200270047202</v>
      </c>
      <c r="N884" s="64">
        <f t="shared" si="55"/>
        <v>5222.6587989297304</v>
      </c>
    </row>
    <row r="885" spans="1:14" x14ac:dyDescent="0.25">
      <c r="A885">
        <v>876</v>
      </c>
      <c r="B885">
        <v>6.6561371477216497E-2</v>
      </c>
      <c r="D885" s="69">
        <f t="shared" si="52"/>
        <v>1317.3205471872757</v>
      </c>
      <c r="E885">
        <v>0.132886017931169</v>
      </c>
      <c r="G885" s="69">
        <f t="shared" si="53"/>
        <v>1517.4953097494113</v>
      </c>
      <c r="H885" s="71">
        <v>3332.9730070861801</v>
      </c>
      <c r="I885">
        <v>9.3532707159555403E-2</v>
      </c>
      <c r="K885" s="69">
        <f t="shared" si="54"/>
        <v>2687.4185131276995</v>
      </c>
      <c r="L885" s="45">
        <v>0.11646542399162201</v>
      </c>
      <c r="N885" s="64">
        <f t="shared" si="55"/>
        <v>3976.2282078696826</v>
      </c>
    </row>
    <row r="886" spans="1:14" x14ac:dyDescent="0.25">
      <c r="A886">
        <v>877</v>
      </c>
      <c r="B886">
        <v>5.7937802917105007E-2</v>
      </c>
      <c r="D886" s="69">
        <f t="shared" si="52"/>
        <v>1102.1678184239158</v>
      </c>
      <c r="E886">
        <v>0.261096734367876</v>
      </c>
      <c r="G886" s="69">
        <f t="shared" si="53"/>
        <v>3246.5647563404473</v>
      </c>
      <c r="H886" s="71">
        <v>4318.4681986558198</v>
      </c>
      <c r="I886">
        <v>0.13264008604265501</v>
      </c>
      <c r="K886" s="69">
        <f t="shared" si="54"/>
        <v>4137.8676587657974</v>
      </c>
      <c r="L886" s="45">
        <v>0.10243124696028701</v>
      </c>
      <c r="N886" s="64">
        <f t="shared" si="55"/>
        <v>3455.7162056288344</v>
      </c>
    </row>
    <row r="887" spans="1:14" x14ac:dyDescent="0.25">
      <c r="A887">
        <v>878</v>
      </c>
      <c r="B887">
        <v>4.0436375301888199E-2</v>
      </c>
      <c r="D887" s="69">
        <f t="shared" si="52"/>
        <v>665.51796953355813</v>
      </c>
      <c r="E887">
        <v>0.15081577526722101</v>
      </c>
      <c r="G887" s="69">
        <f t="shared" si="53"/>
        <v>1759.2987756076143</v>
      </c>
      <c r="H887" s="71">
        <v>1334.10968332222</v>
      </c>
      <c r="I887">
        <v>0.11486493136735701</v>
      </c>
      <c r="K887" s="69">
        <f t="shared" si="54"/>
        <v>3478.6069604347003</v>
      </c>
      <c r="L887" s="45">
        <v>0.15637860490376501</v>
      </c>
      <c r="N887" s="64">
        <f t="shared" si="55"/>
        <v>5456.5636536884504</v>
      </c>
    </row>
    <row r="888" spans="1:14" x14ac:dyDescent="0.25">
      <c r="A888">
        <v>879</v>
      </c>
      <c r="B888">
        <v>7.2648706097686103E-2</v>
      </c>
      <c r="D888" s="69">
        <f t="shared" si="52"/>
        <v>1469.1957999159183</v>
      </c>
      <c r="E888">
        <v>0.17587252082133301</v>
      </c>
      <c r="G888" s="69">
        <f t="shared" si="53"/>
        <v>2097.2179010343002</v>
      </c>
      <c r="H888" s="71">
        <v>4041.2343914758299</v>
      </c>
      <c r="I888">
        <v>0.14001256854701699</v>
      </c>
      <c r="K888" s="69">
        <f t="shared" si="54"/>
        <v>4411.3048272768501</v>
      </c>
      <c r="L888" s="45">
        <v>0.117701752742236</v>
      </c>
      <c r="N888" s="64">
        <f t="shared" si="55"/>
        <v>4022.0822648602129</v>
      </c>
    </row>
    <row r="889" spans="1:14" x14ac:dyDescent="0.25">
      <c r="A889">
        <v>880</v>
      </c>
      <c r="B889">
        <v>5.8229868285622897E-2</v>
      </c>
      <c r="D889" s="69">
        <f t="shared" si="52"/>
        <v>1109.4546696359027</v>
      </c>
      <c r="E889">
        <v>5.5683162512435803E-2</v>
      </c>
      <c r="G889" s="69">
        <f t="shared" si="53"/>
        <v>476.32572421000333</v>
      </c>
      <c r="H889" s="71">
        <v>1487.5371591170899</v>
      </c>
      <c r="I889">
        <v>0.10050707546031601</v>
      </c>
      <c r="K889" s="69">
        <f t="shared" si="54"/>
        <v>2946.0900690364315</v>
      </c>
      <c r="L889" s="45">
        <v>0.138842084695078</v>
      </c>
      <c r="N889" s="64">
        <f t="shared" si="55"/>
        <v>4806.1536420589691</v>
      </c>
    </row>
    <row r="890" spans="1:14" x14ac:dyDescent="0.25">
      <c r="A890">
        <v>881</v>
      </c>
      <c r="B890">
        <v>4.8636711282513699E-2</v>
      </c>
      <c r="D890" s="69">
        <f t="shared" si="52"/>
        <v>870.11130588956087</v>
      </c>
      <c r="E890">
        <v>0.15871060502890699</v>
      </c>
      <c r="G890" s="69">
        <f t="shared" si="53"/>
        <v>1865.7696643629054</v>
      </c>
      <c r="H890" s="71">
        <v>2480.9601424510902</v>
      </c>
      <c r="I890">
        <v>8.4203734051781401E-2</v>
      </c>
      <c r="K890" s="69">
        <f t="shared" si="54"/>
        <v>2341.4172862416108</v>
      </c>
      <c r="L890" s="45">
        <v>5.2760478510291101E-2</v>
      </c>
      <c r="N890" s="64">
        <f t="shared" si="55"/>
        <v>1613.482700876644</v>
      </c>
    </row>
    <row r="891" spans="1:14" x14ac:dyDescent="0.25">
      <c r="A891">
        <v>882</v>
      </c>
      <c r="B891">
        <v>3.3223144405907498E-2</v>
      </c>
      <c r="D891" s="69">
        <f t="shared" si="52"/>
        <v>485.55229759016021</v>
      </c>
      <c r="E891">
        <v>0.237863878680416</v>
      </c>
      <c r="G891" s="69">
        <f t="shared" si="53"/>
        <v>2933.2428902538718</v>
      </c>
      <c r="H891" s="71">
        <v>8007.5947792689003</v>
      </c>
      <c r="I891">
        <v>8.3897677519024605E-2</v>
      </c>
      <c r="K891" s="69">
        <f t="shared" si="54"/>
        <v>2330.0659901657209</v>
      </c>
      <c r="L891" s="45">
        <v>4.29307124639422E-2</v>
      </c>
      <c r="N891" s="64">
        <f t="shared" si="55"/>
        <v>1248.9076214173913</v>
      </c>
    </row>
    <row r="892" spans="1:14" x14ac:dyDescent="0.25">
      <c r="A892">
        <v>883</v>
      </c>
      <c r="B892">
        <v>6.1862212973080297E-2</v>
      </c>
      <c r="D892" s="69">
        <f t="shared" si="52"/>
        <v>1200.0794342989263</v>
      </c>
      <c r="E892">
        <v>0.20429484931283001</v>
      </c>
      <c r="G892" s="69">
        <f t="shared" si="53"/>
        <v>2480.5257957365507</v>
      </c>
      <c r="H892" s="71">
        <v>2853.92471641875</v>
      </c>
      <c r="I892">
        <v>7.75298590703314E-2</v>
      </c>
      <c r="K892" s="69">
        <f t="shared" si="54"/>
        <v>2093.8906930154167</v>
      </c>
      <c r="L892" s="45">
        <v>8.9286920945958706E-2</v>
      </c>
      <c r="N892" s="64">
        <f t="shared" si="55"/>
        <v>2968.207786962857</v>
      </c>
    </row>
    <row r="893" spans="1:14" x14ac:dyDescent="0.25">
      <c r="A893">
        <v>884</v>
      </c>
      <c r="B893">
        <v>6.23370284002632E-2</v>
      </c>
      <c r="D893" s="69">
        <f t="shared" si="52"/>
        <v>1211.9257870130309</v>
      </c>
      <c r="E893">
        <v>5.76042649817314E-2</v>
      </c>
      <c r="G893" s="69">
        <f t="shared" si="53"/>
        <v>502.23400766514982</v>
      </c>
      <c r="H893" s="71">
        <v>2915.8591313070201</v>
      </c>
      <c r="I893">
        <v>8.5001695125079102E-2</v>
      </c>
      <c r="K893" s="69">
        <f t="shared" si="54"/>
        <v>2371.0127741027845</v>
      </c>
      <c r="L893" s="45">
        <v>5.4484043547880397E-2</v>
      </c>
      <c r="N893" s="64">
        <f t="shared" si="55"/>
        <v>1677.4078093247444</v>
      </c>
    </row>
    <row r="894" spans="1:14" x14ac:dyDescent="0.25">
      <c r="A894">
        <v>885</v>
      </c>
      <c r="B894">
        <v>3.3436393609710305E-2</v>
      </c>
      <c r="D894" s="69">
        <f t="shared" si="52"/>
        <v>490.87273399476101</v>
      </c>
      <c r="E894">
        <v>0.18216975372333299</v>
      </c>
      <c r="G894" s="69">
        <f t="shared" si="53"/>
        <v>2182.1433527557333</v>
      </c>
      <c r="H894" s="71">
        <v>5886.0484650438402</v>
      </c>
      <c r="I894">
        <v>7.8947626316673611E-2</v>
      </c>
      <c r="K894" s="69">
        <f t="shared" si="54"/>
        <v>2146.4741018221735</v>
      </c>
      <c r="L894" s="45">
        <v>0.11547754079837201</v>
      </c>
      <c r="N894" s="64">
        <f t="shared" si="55"/>
        <v>3939.5887200143898</v>
      </c>
    </row>
    <row r="895" spans="1:14" x14ac:dyDescent="0.25">
      <c r="A895">
        <v>886</v>
      </c>
      <c r="B895">
        <v>4.2323032465511903E-2</v>
      </c>
      <c r="D895" s="69">
        <f t="shared" si="52"/>
        <v>712.58890474617647</v>
      </c>
      <c r="E895">
        <v>4.8087795513367997E-2</v>
      </c>
      <c r="G895" s="69">
        <f t="shared" si="53"/>
        <v>373.893436342575</v>
      </c>
      <c r="H895" s="71">
        <v>3608.2552032866001</v>
      </c>
      <c r="I895">
        <v>0.10802880731891701</v>
      </c>
      <c r="K895" s="69">
        <f t="shared" si="54"/>
        <v>3225.0627299411344</v>
      </c>
      <c r="L895" s="45">
        <v>6.7530866235103598E-2</v>
      </c>
      <c r="N895" s="64">
        <f t="shared" si="55"/>
        <v>2161.2999381360833</v>
      </c>
    </row>
    <row r="896" spans="1:14" x14ac:dyDescent="0.25">
      <c r="A896">
        <v>887</v>
      </c>
      <c r="B896">
        <v>4.33061811847903E-2</v>
      </c>
      <c r="D896" s="69">
        <f t="shared" si="52"/>
        <v>737.11786027757614</v>
      </c>
      <c r="E896">
        <v>0.166397085995627</v>
      </c>
      <c r="G896" s="69">
        <f t="shared" si="53"/>
        <v>1969.4307292156245</v>
      </c>
      <c r="H896" s="71">
        <v>4343.0812082169195</v>
      </c>
      <c r="I896">
        <v>0.11191202641641701</v>
      </c>
      <c r="K896" s="69">
        <f t="shared" si="54"/>
        <v>3369.087003189692</v>
      </c>
      <c r="L896" s="45">
        <v>0.16198824397388101</v>
      </c>
      <c r="N896" s="64">
        <f t="shared" si="55"/>
        <v>5664.6189217469309</v>
      </c>
    </row>
    <row r="897" spans="1:14" x14ac:dyDescent="0.25">
      <c r="A897">
        <v>888</v>
      </c>
      <c r="B897">
        <v>5.5464049621214699E-2</v>
      </c>
      <c r="D897" s="69">
        <f t="shared" si="52"/>
        <v>1040.4491960011733</v>
      </c>
      <c r="E897">
        <v>0.197306727597031</v>
      </c>
      <c r="G897" s="69">
        <f t="shared" si="53"/>
        <v>2386.2829111816363</v>
      </c>
      <c r="H897" s="71">
        <v>4185.1820996679699</v>
      </c>
      <c r="I897">
        <v>8.9573307416593001E-2</v>
      </c>
      <c r="K897" s="69">
        <f t="shared" si="54"/>
        <v>2540.5687845486941</v>
      </c>
      <c r="L897" s="45">
        <v>0.20721984759686299</v>
      </c>
      <c r="N897" s="64">
        <f t="shared" si="55"/>
        <v>7342.2087450615081</v>
      </c>
    </row>
    <row r="898" spans="1:14" x14ac:dyDescent="0.25">
      <c r="A898">
        <v>889</v>
      </c>
      <c r="B898">
        <v>5.9876133848694502E-2</v>
      </c>
      <c r="D898" s="69">
        <f t="shared" si="52"/>
        <v>1150.5279823480389</v>
      </c>
      <c r="E898">
        <v>6.1883095970512399E-2</v>
      </c>
      <c r="G898" s="69">
        <f t="shared" si="53"/>
        <v>559.93898066154088</v>
      </c>
      <c r="H898" s="71">
        <v>4797.2693612858302</v>
      </c>
      <c r="I898">
        <v>0.11749076314077701</v>
      </c>
      <c r="K898" s="69">
        <f t="shared" si="54"/>
        <v>3575.9961376467882</v>
      </c>
      <c r="L898" s="45">
        <v>0.165835824604216</v>
      </c>
      <c r="N898" s="64">
        <f t="shared" si="55"/>
        <v>5807.3214039236336</v>
      </c>
    </row>
    <row r="899" spans="1:14" x14ac:dyDescent="0.25">
      <c r="A899">
        <v>890</v>
      </c>
      <c r="B899">
        <v>7.9267709793147012E-2</v>
      </c>
      <c r="D899" s="69">
        <f t="shared" si="52"/>
        <v>1634.3358688846247</v>
      </c>
      <c r="E899">
        <v>0.135267693246307</v>
      </c>
      <c r="G899" s="69">
        <f t="shared" si="53"/>
        <v>1549.6149494609492</v>
      </c>
      <c r="H899" s="71">
        <v>4840.1901256819501</v>
      </c>
      <c r="I899">
        <v>0.129284580519824</v>
      </c>
      <c r="K899" s="69">
        <f t="shared" si="54"/>
        <v>4013.4156945131526</v>
      </c>
      <c r="L899" s="45">
        <v>0.15036956362151099</v>
      </c>
      <c r="N899" s="64">
        <f t="shared" si="55"/>
        <v>5233.6950022249284</v>
      </c>
    </row>
    <row r="900" spans="1:14" x14ac:dyDescent="0.25">
      <c r="A900">
        <v>891</v>
      </c>
      <c r="B900">
        <v>4.1684088951913001E-2</v>
      </c>
      <c r="D900" s="69">
        <f t="shared" si="52"/>
        <v>696.64765727789234</v>
      </c>
      <c r="E900">
        <v>0.22409017878859999</v>
      </c>
      <c r="G900" s="69">
        <f t="shared" si="53"/>
        <v>2747.4886544820884</v>
      </c>
      <c r="H900" s="71">
        <v>3551.29725235659</v>
      </c>
      <c r="I900">
        <v>0.20226328346250599</v>
      </c>
      <c r="K900" s="69">
        <f t="shared" si="54"/>
        <v>6720.114541536469</v>
      </c>
      <c r="L900" s="45">
        <v>0.15762569412781499</v>
      </c>
      <c r="N900" s="64">
        <f t="shared" si="55"/>
        <v>5502.8168046593901</v>
      </c>
    </row>
    <row r="901" spans="1:14" x14ac:dyDescent="0.25">
      <c r="A901">
        <v>892</v>
      </c>
      <c r="B901">
        <v>8.3867201913358003E-2</v>
      </c>
      <c r="D901" s="69">
        <f t="shared" si="52"/>
        <v>1749.0903668271997</v>
      </c>
      <c r="E901">
        <v>6.4521115004765497E-2</v>
      </c>
      <c r="G901" s="69">
        <f t="shared" si="53"/>
        <v>595.51571120656024</v>
      </c>
      <c r="H901" s="71">
        <v>1919.69995941206</v>
      </c>
      <c r="I901">
        <v>8.2329985646114601E-2</v>
      </c>
      <c r="K901" s="69">
        <f t="shared" si="54"/>
        <v>2271.9220438664011</v>
      </c>
      <c r="L901" s="45">
        <v>0.19057651330396003</v>
      </c>
      <c r="N901" s="64">
        <f t="shared" si="55"/>
        <v>6724.9260046899044</v>
      </c>
    </row>
    <row r="902" spans="1:14" x14ac:dyDescent="0.25">
      <c r="A902">
        <v>893</v>
      </c>
      <c r="B902">
        <v>9.54610054736484E-2</v>
      </c>
      <c r="D902" s="69">
        <f t="shared" si="52"/>
        <v>2038.3486310081003</v>
      </c>
      <c r="E902">
        <v>0.12177308454199499</v>
      </c>
      <c r="G902" s="69">
        <f t="shared" si="53"/>
        <v>1367.6245803809509</v>
      </c>
      <c r="H902" s="71">
        <v>2712.10764246295</v>
      </c>
      <c r="I902">
        <v>0.144275867331074</v>
      </c>
      <c r="K902" s="69">
        <f t="shared" si="54"/>
        <v>4569.4258329678705</v>
      </c>
      <c r="L902" s="45">
        <v>0.18577605739085701</v>
      </c>
      <c r="N902" s="64">
        <f t="shared" si="55"/>
        <v>6546.8824390843683</v>
      </c>
    </row>
    <row r="903" spans="1:14" x14ac:dyDescent="0.25">
      <c r="A903">
        <v>894</v>
      </c>
      <c r="B903">
        <v>4.4006417497472805E-2</v>
      </c>
      <c r="D903" s="69">
        <f t="shared" si="52"/>
        <v>754.58832536435057</v>
      </c>
      <c r="E903">
        <v>0.117487841629909</v>
      </c>
      <c r="G903" s="69">
        <f t="shared" si="53"/>
        <v>1309.8331352004186</v>
      </c>
      <c r="H903" s="71">
        <v>1379.4361457334201</v>
      </c>
      <c r="I903">
        <v>0.13456535663108202</v>
      </c>
      <c r="K903" s="69">
        <f t="shared" si="54"/>
        <v>4209.2738015413997</v>
      </c>
      <c r="L903" s="45">
        <v>0.220254109770187</v>
      </c>
      <c r="N903" s="64">
        <f t="shared" si="55"/>
        <v>7825.6350183955892</v>
      </c>
    </row>
    <row r="904" spans="1:14" x14ac:dyDescent="0.25">
      <c r="A904">
        <v>895</v>
      </c>
      <c r="B904">
        <v>6.6033512725036297E-2</v>
      </c>
      <c r="D904" s="69">
        <f t="shared" si="52"/>
        <v>1304.1507961565353</v>
      </c>
      <c r="E904">
        <v>0.100012787017079</v>
      </c>
      <c r="G904" s="69">
        <f t="shared" si="53"/>
        <v>1074.1618602218532</v>
      </c>
      <c r="H904" s="71">
        <v>4161.9739969788097</v>
      </c>
      <c r="I904">
        <v>0.11398982240755101</v>
      </c>
      <c r="K904" s="69">
        <f t="shared" si="54"/>
        <v>3446.1501433494891</v>
      </c>
      <c r="L904" s="45">
        <v>0.16939132466816401</v>
      </c>
      <c r="N904" s="64">
        <f t="shared" si="55"/>
        <v>5939.1909430580554</v>
      </c>
    </row>
    <row r="905" spans="1:14" x14ac:dyDescent="0.25">
      <c r="A905">
        <v>896</v>
      </c>
      <c r="B905">
        <v>2.7736244598835801E-2</v>
      </c>
      <c r="D905" s="69">
        <f t="shared" si="52"/>
        <v>348.6575239574488</v>
      </c>
      <c r="E905">
        <v>8.2025002315482695E-2</v>
      </c>
      <c r="G905" s="69">
        <f t="shared" si="53"/>
        <v>831.5758283846327</v>
      </c>
      <c r="H905" s="71">
        <v>1995.96707527632</v>
      </c>
      <c r="I905">
        <v>0.105107463799839</v>
      </c>
      <c r="K905" s="69">
        <f t="shared" si="54"/>
        <v>3116.7133510674394</v>
      </c>
      <c r="L905" s="45">
        <v>9.0253196493519094E-2</v>
      </c>
      <c r="N905" s="64">
        <f t="shared" si="55"/>
        <v>3004.0458712947025</v>
      </c>
    </row>
    <row r="906" spans="1:14" x14ac:dyDescent="0.25">
      <c r="A906">
        <v>897</v>
      </c>
      <c r="B906">
        <v>8.0715238268172007E-2</v>
      </c>
      <c r="D906" s="69">
        <f t="shared" ref="D906:D969" si="56">($B906*$D$4*$D$5-$D$2)/$D$3</f>
        <v>1670.4508135497445</v>
      </c>
      <c r="E906">
        <v>0.13760214470415999</v>
      </c>
      <c r="G906" s="69">
        <f t="shared" si="53"/>
        <v>1581.0977209679327</v>
      </c>
      <c r="H906" s="71">
        <v>5399.2365407600801</v>
      </c>
      <c r="I906">
        <v>6.2950326841412108E-2</v>
      </c>
      <c r="K906" s="69">
        <f t="shared" si="54"/>
        <v>1553.152073624645</v>
      </c>
      <c r="L906" s="45">
        <v>8.9606978294787795E-2</v>
      </c>
      <c r="N906" s="64">
        <f t="shared" si="55"/>
        <v>2980.0783577201564</v>
      </c>
    </row>
    <row r="907" spans="1:14" x14ac:dyDescent="0.25">
      <c r="A907">
        <v>898</v>
      </c>
      <c r="B907">
        <v>5.9343917333649798E-2</v>
      </c>
      <c r="D907" s="69">
        <f t="shared" si="56"/>
        <v>1137.2495078155289</v>
      </c>
      <c r="E907">
        <v>0.14634230207752499</v>
      </c>
      <c r="G907" s="69">
        <f t="shared" ref="G907:G970" si="57">($E907*$G$4*$G$5-$G$2)/$G$3</f>
        <v>1698.9688279447294</v>
      </c>
      <c r="H907" s="71">
        <v>569.55583584039005</v>
      </c>
      <c r="I907">
        <v>8.5905033914043596E-2</v>
      </c>
      <c r="K907" s="69">
        <f t="shared" ref="K907:K970" si="58">($I907*$K$4*$K$5-$K$2)/$K$3</f>
        <v>2404.5166041240168</v>
      </c>
      <c r="L907" s="45">
        <v>0.17168299928759201</v>
      </c>
      <c r="N907" s="64">
        <f t="shared" ref="N907:N970" si="59">($L907*$N$4*$D$5-$D$2)/$D$3</f>
        <v>6024.1866034362647</v>
      </c>
    </row>
    <row r="908" spans="1:14" x14ac:dyDescent="0.25">
      <c r="A908">
        <v>899</v>
      </c>
      <c r="B908">
        <v>6.4511369939534005E-2</v>
      </c>
      <c r="D908" s="69">
        <f t="shared" si="56"/>
        <v>1266.1742703615055</v>
      </c>
      <c r="E908">
        <v>0.120091773975637</v>
      </c>
      <c r="G908" s="69">
        <f t="shared" si="57"/>
        <v>1344.9501674198827</v>
      </c>
      <c r="H908" s="71">
        <v>6375.6224042512004</v>
      </c>
      <c r="I908">
        <v>9.9438846967603994E-2</v>
      </c>
      <c r="K908" s="69">
        <f t="shared" si="58"/>
        <v>2906.4706634702356</v>
      </c>
      <c r="L908" s="45">
        <v>9.6045875553684393E-2</v>
      </c>
      <c r="N908" s="64">
        <f t="shared" si="59"/>
        <v>3218.8898888108802</v>
      </c>
    </row>
    <row r="909" spans="1:14" x14ac:dyDescent="0.25">
      <c r="A909">
        <v>900</v>
      </c>
      <c r="B909">
        <v>4.6712499253950802E-2</v>
      </c>
      <c r="D909" s="69">
        <f t="shared" si="56"/>
        <v>822.10339990739578</v>
      </c>
      <c r="E909">
        <v>0.117188929316181</v>
      </c>
      <c r="G909" s="69">
        <f t="shared" si="57"/>
        <v>1305.8019577509731</v>
      </c>
      <c r="H909" s="71">
        <v>3322.7665718807998</v>
      </c>
      <c r="I909">
        <v>0.12674021048370901</v>
      </c>
      <c r="K909" s="69">
        <f t="shared" si="58"/>
        <v>3919.0478424486664</v>
      </c>
      <c r="L909" s="45">
        <v>0.127601493218512</v>
      </c>
      <c r="N909" s="64">
        <f t="shared" si="59"/>
        <v>4389.2526180249124</v>
      </c>
    </row>
    <row r="910" spans="1:14" x14ac:dyDescent="0.25">
      <c r="A910">
        <v>901</v>
      </c>
      <c r="B910">
        <v>5.7560377372962497E-2</v>
      </c>
      <c r="D910" s="69">
        <f t="shared" si="56"/>
        <v>1092.7512833594335</v>
      </c>
      <c r="E910">
        <v>0.17489752464613301</v>
      </c>
      <c r="G910" s="69">
        <f t="shared" si="57"/>
        <v>2084.0689526161409</v>
      </c>
      <c r="H910" s="71">
        <v>2156.77677391016</v>
      </c>
      <c r="I910">
        <v>0.14148383024400202</v>
      </c>
      <c r="K910" s="69">
        <f t="shared" si="58"/>
        <v>4465.872285704093</v>
      </c>
      <c r="L910" s="45">
        <v>7.3219765888426394E-2</v>
      </c>
      <c r="N910" s="64">
        <f t="shared" si="59"/>
        <v>2372.2948929871436</v>
      </c>
    </row>
    <row r="911" spans="1:14" x14ac:dyDescent="0.25">
      <c r="A911">
        <v>902</v>
      </c>
      <c r="B911">
        <v>8.9423049721402706E-2</v>
      </c>
      <c r="D911" s="69">
        <f t="shared" si="56"/>
        <v>1887.7053506546486</v>
      </c>
      <c r="E911">
        <v>0.18906505643364499</v>
      </c>
      <c r="G911" s="69">
        <f t="shared" si="57"/>
        <v>2275.134465922803</v>
      </c>
      <c r="H911" s="71">
        <v>1234.53593235271</v>
      </c>
      <c r="I911">
        <v>5.3254757008816003E-2</v>
      </c>
      <c r="K911" s="69">
        <f t="shared" si="58"/>
        <v>1193.5541823366432</v>
      </c>
      <c r="L911" s="45">
        <v>0.15101281940686301</v>
      </c>
      <c r="N911" s="64">
        <f t="shared" si="59"/>
        <v>5257.5526431852086</v>
      </c>
    </row>
    <row r="912" spans="1:14" x14ac:dyDescent="0.25">
      <c r="A912">
        <v>903</v>
      </c>
      <c r="B912">
        <v>3.4473555655377998E-2</v>
      </c>
      <c r="D912" s="69">
        <f t="shared" si="56"/>
        <v>516.74928878060325</v>
      </c>
      <c r="E912">
        <v>0.105163175087379</v>
      </c>
      <c r="G912" s="69">
        <f t="shared" si="57"/>
        <v>1143.6207861053144</v>
      </c>
      <c r="H912" s="71">
        <v>5813.14036150642</v>
      </c>
      <c r="I912">
        <v>8.3899763968989002E-2</v>
      </c>
      <c r="K912" s="69">
        <f t="shared" si="58"/>
        <v>2330.1433742721147</v>
      </c>
      <c r="L912" s="45">
        <v>7.8514920535453794E-2</v>
      </c>
      <c r="N912" s="64">
        <f t="shared" si="59"/>
        <v>2568.6862838998595</v>
      </c>
    </row>
    <row r="913" spans="1:14" x14ac:dyDescent="0.25">
      <c r="A913">
        <v>904</v>
      </c>
      <c r="B913">
        <v>4.0518419487667899E-2</v>
      </c>
      <c r="D913" s="69">
        <f t="shared" si="56"/>
        <v>667.5649214800319</v>
      </c>
      <c r="E913">
        <v>0.109166264183382</v>
      </c>
      <c r="G913" s="69">
        <f t="shared" si="57"/>
        <v>1197.6070615138715</v>
      </c>
      <c r="H913" s="71">
        <v>4469.2137271442598</v>
      </c>
      <c r="I913">
        <v>0.105625237005592</v>
      </c>
      <c r="K913" s="69">
        <f t="shared" si="58"/>
        <v>3135.9169828465892</v>
      </c>
      <c r="L913" s="45">
        <v>0.127346076131435</v>
      </c>
      <c r="N913" s="64">
        <f t="shared" si="59"/>
        <v>4379.7794826138288</v>
      </c>
    </row>
    <row r="914" spans="1:14" x14ac:dyDescent="0.25">
      <c r="A914">
        <v>905</v>
      </c>
      <c r="B914">
        <v>6.7477668784591105E-2</v>
      </c>
      <c r="D914" s="69">
        <f t="shared" si="56"/>
        <v>1340.1816011310061</v>
      </c>
      <c r="E914">
        <v>0.11633071843963699</v>
      </c>
      <c r="G914" s="69">
        <f t="shared" si="57"/>
        <v>1294.2279938374579</v>
      </c>
      <c r="H914" s="71">
        <v>5792.1792028299897</v>
      </c>
      <c r="I914">
        <v>0.17101092519200201</v>
      </c>
      <c r="K914" s="69">
        <f t="shared" si="58"/>
        <v>5560.9993656478146</v>
      </c>
      <c r="L914" s="45">
        <v>5.41831711304957E-2</v>
      </c>
      <c r="N914" s="64">
        <f t="shared" si="59"/>
        <v>1666.2487863166775</v>
      </c>
    </row>
    <row r="915" spans="1:14" x14ac:dyDescent="0.25">
      <c r="A915">
        <v>906</v>
      </c>
      <c r="B915">
        <v>0.10613496272422801</v>
      </c>
      <c r="D915" s="69">
        <f t="shared" si="56"/>
        <v>2304.6572958209845</v>
      </c>
      <c r="E915">
        <v>8.62339203502933E-2</v>
      </c>
      <c r="G915" s="69">
        <f t="shared" si="57"/>
        <v>888.33794452793995</v>
      </c>
      <c r="H915" s="71">
        <v>2873.4651124665402</v>
      </c>
      <c r="I915">
        <v>0.12470082944911901</v>
      </c>
      <c r="K915" s="69">
        <f t="shared" si="58"/>
        <v>3843.4094702608049</v>
      </c>
      <c r="L915" s="45">
        <v>9.0835034463153705E-2</v>
      </c>
      <c r="N915" s="64">
        <f t="shared" si="59"/>
        <v>3025.6255938447362</v>
      </c>
    </row>
    <row r="916" spans="1:14" x14ac:dyDescent="0.25">
      <c r="A916">
        <v>907</v>
      </c>
      <c r="B916">
        <v>6.1930935270983499E-2</v>
      </c>
      <c r="D916" s="69">
        <f t="shared" si="56"/>
        <v>1201.7940133409663</v>
      </c>
      <c r="E916">
        <v>0.178104183151467</v>
      </c>
      <c r="G916" s="69">
        <f t="shared" si="57"/>
        <v>2127.3144425511532</v>
      </c>
      <c r="H916" s="71">
        <v>8549.3786493717798</v>
      </c>
      <c r="I916">
        <v>0.10083413608849701</v>
      </c>
      <c r="K916" s="69">
        <f t="shared" si="58"/>
        <v>2958.2203836283411</v>
      </c>
      <c r="L916" s="45">
        <v>0.30266627241181404</v>
      </c>
      <c r="N916" s="64">
        <f t="shared" si="59"/>
        <v>10882.210383649568</v>
      </c>
    </row>
    <row r="917" spans="1:14" x14ac:dyDescent="0.25">
      <c r="A917">
        <v>908</v>
      </c>
      <c r="B917">
        <v>6.51724862836984E-2</v>
      </c>
      <c r="D917" s="69">
        <f t="shared" si="56"/>
        <v>1282.6687163075801</v>
      </c>
      <c r="E917">
        <v>0.22492434371459999</v>
      </c>
      <c r="G917" s="69">
        <f t="shared" si="57"/>
        <v>2758.73833100719</v>
      </c>
      <c r="H917" s="71">
        <v>540.37426853659099</v>
      </c>
      <c r="I917">
        <v>9.8116893658387105E-2</v>
      </c>
      <c r="K917" s="69">
        <f t="shared" si="58"/>
        <v>2857.4408869245176</v>
      </c>
      <c r="L917" s="45">
        <v>4.5618748908213595E-2</v>
      </c>
      <c r="N917" s="64">
        <f t="shared" si="59"/>
        <v>1348.6039006206599</v>
      </c>
    </row>
    <row r="918" spans="1:14" x14ac:dyDescent="0.25">
      <c r="A918">
        <v>909</v>
      </c>
      <c r="B918">
        <v>2.97718448984521E-2</v>
      </c>
      <c r="D918" s="69">
        <f t="shared" si="56"/>
        <v>399.444498755768</v>
      </c>
      <c r="E918">
        <v>6.5179409367453894E-2</v>
      </c>
      <c r="G918" s="69">
        <f t="shared" si="57"/>
        <v>604.39357025783181</v>
      </c>
      <c r="H918" s="71">
        <v>2548.8623987651999</v>
      </c>
      <c r="I918">
        <v>0.141618907355028</v>
      </c>
      <c r="K918" s="69">
        <f t="shared" si="58"/>
        <v>4470.8821453745295</v>
      </c>
      <c r="L918" s="45">
        <v>0.113501138640054</v>
      </c>
      <c r="N918" s="64">
        <f t="shared" si="59"/>
        <v>3866.2861642348589</v>
      </c>
    </row>
    <row r="919" spans="1:14" x14ac:dyDescent="0.25">
      <c r="A919">
        <v>910</v>
      </c>
      <c r="B919">
        <v>0.12184653927246301</v>
      </c>
      <c r="D919" s="69">
        <f t="shared" si="56"/>
        <v>2696.6514620369562</v>
      </c>
      <c r="E919">
        <v>0.138057081221473</v>
      </c>
      <c r="G919" s="69">
        <f t="shared" si="57"/>
        <v>1587.2330648306497</v>
      </c>
      <c r="H919" s="71">
        <v>4681.1253651057204</v>
      </c>
      <c r="I919">
        <v>0.139589541805101</v>
      </c>
      <c r="K919" s="69">
        <f t="shared" si="58"/>
        <v>4395.6152363628635</v>
      </c>
      <c r="L919" s="45">
        <v>0.34379504067860106</v>
      </c>
      <c r="N919" s="64">
        <f t="shared" si="59"/>
        <v>12407.630611173148</v>
      </c>
    </row>
    <row r="920" spans="1:14" x14ac:dyDescent="0.25">
      <c r="A920">
        <v>911</v>
      </c>
      <c r="B920">
        <v>6.7745643781502815E-2</v>
      </c>
      <c r="D920" s="69">
        <f t="shared" si="56"/>
        <v>1346.867412396263</v>
      </c>
      <c r="E920">
        <v>0.10450856025194701</v>
      </c>
      <c r="G920" s="69">
        <f t="shared" si="57"/>
        <v>1134.7925497247038</v>
      </c>
      <c r="H920" s="71">
        <v>5232.0462525276398</v>
      </c>
      <c r="I920">
        <v>0.17077910925949003</v>
      </c>
      <c r="K920" s="69">
        <f t="shared" si="58"/>
        <v>5552.4015707850504</v>
      </c>
      <c r="L920" s="45">
        <v>0.13383276043405301</v>
      </c>
      <c r="N920" s="64">
        <f t="shared" si="59"/>
        <v>4620.3633819562192</v>
      </c>
    </row>
    <row r="921" spans="1:14" x14ac:dyDescent="0.25">
      <c r="A921">
        <v>912</v>
      </c>
      <c r="B921">
        <v>3.3713367737408198E-2</v>
      </c>
      <c r="D921" s="69">
        <f t="shared" si="56"/>
        <v>497.78306803520638</v>
      </c>
      <c r="E921">
        <v>0.10801046671506501</v>
      </c>
      <c r="G921" s="69">
        <f t="shared" si="57"/>
        <v>1182.0197990411534</v>
      </c>
      <c r="H921" s="71">
        <v>6015.86095846221</v>
      </c>
      <c r="I921">
        <v>6.3083902761941896E-2</v>
      </c>
      <c r="K921" s="69">
        <f t="shared" si="58"/>
        <v>1558.1062558108101</v>
      </c>
      <c r="L921" s="45">
        <v>7.8985770322178392E-2</v>
      </c>
      <c r="N921" s="64">
        <f t="shared" si="59"/>
        <v>2586.1495783057571</v>
      </c>
    </row>
    <row r="922" spans="1:14" x14ac:dyDescent="0.25">
      <c r="A922">
        <v>913</v>
      </c>
      <c r="B922">
        <v>3.7266748545354E-2</v>
      </c>
      <c r="D922" s="69">
        <f t="shared" si="56"/>
        <v>586.43773249757248</v>
      </c>
      <c r="E922">
        <v>0.127658975243536</v>
      </c>
      <c r="G922" s="69">
        <f t="shared" si="57"/>
        <v>1447.002607903579</v>
      </c>
      <c r="H922" s="71">
        <v>5115.4582519407804</v>
      </c>
      <c r="I922">
        <v>9.6434441158830889E-2</v>
      </c>
      <c r="K922" s="69">
        <f t="shared" si="58"/>
        <v>2795.0405967426409</v>
      </c>
      <c r="L922" s="45">
        <v>0.18635728739773402</v>
      </c>
      <c r="N922" s="64">
        <f t="shared" si="59"/>
        <v>6568.4396129725501</v>
      </c>
    </row>
    <row r="923" spans="1:14" x14ac:dyDescent="0.25">
      <c r="A923">
        <v>914</v>
      </c>
      <c r="B923">
        <v>2.9306247578822098E-2</v>
      </c>
      <c r="D923" s="69">
        <f t="shared" si="56"/>
        <v>387.82813215242692</v>
      </c>
      <c r="E923">
        <v>0.218940258448</v>
      </c>
      <c r="G923" s="69">
        <f t="shared" si="57"/>
        <v>2678.0360364733197</v>
      </c>
      <c r="H923" s="71">
        <v>4748.7518558519996</v>
      </c>
      <c r="I923">
        <v>7.5272337468729411E-2</v>
      </c>
      <c r="K923" s="69">
        <f t="shared" si="58"/>
        <v>2010.161730046789</v>
      </c>
      <c r="L923" s="45">
        <v>0.22787327094972301</v>
      </c>
      <c r="N923" s="64">
        <f t="shared" si="59"/>
        <v>8108.2212243484737</v>
      </c>
    </row>
    <row r="924" spans="1:14" x14ac:dyDescent="0.25">
      <c r="A924">
        <v>915</v>
      </c>
      <c r="B924">
        <v>4.4079192690874298E-2</v>
      </c>
      <c r="D924" s="69">
        <f t="shared" si="56"/>
        <v>756.40402165498347</v>
      </c>
      <c r="E924">
        <v>0.16413181975808</v>
      </c>
      <c r="G924" s="69">
        <f t="shared" si="57"/>
        <v>1938.8810002335679</v>
      </c>
      <c r="H924" s="71">
        <v>1923.0710336155601</v>
      </c>
      <c r="I924">
        <v>0.12383606661987</v>
      </c>
      <c r="K924" s="69">
        <f t="shared" si="58"/>
        <v>3811.3363796398976</v>
      </c>
      <c r="L924" s="45">
        <v>9.8597551458213112E-2</v>
      </c>
      <c r="N924" s="64">
        <f t="shared" si="59"/>
        <v>3313.5287074014159</v>
      </c>
    </row>
    <row r="925" spans="1:14" x14ac:dyDescent="0.25">
      <c r="A925">
        <v>916</v>
      </c>
      <c r="B925">
        <v>4.6188289153601195E-2</v>
      </c>
      <c r="D925" s="69">
        <f t="shared" si="56"/>
        <v>809.02468049450397</v>
      </c>
      <c r="E925">
        <v>0.12694371372952501</v>
      </c>
      <c r="G925" s="69">
        <f t="shared" si="57"/>
        <v>1437.3564810853941</v>
      </c>
      <c r="H925" s="71">
        <v>3563.6297700909199</v>
      </c>
      <c r="I925">
        <v>0.21240099130560902</v>
      </c>
      <c r="K925" s="69">
        <f t="shared" si="58"/>
        <v>7096.1108394144603</v>
      </c>
      <c r="L925" s="45">
        <v>6.53092118711706E-2</v>
      </c>
      <c r="N925" s="64">
        <f t="shared" si="59"/>
        <v>2078.9012510826192</v>
      </c>
    </row>
    <row r="926" spans="1:14" x14ac:dyDescent="0.25">
      <c r="A926">
        <v>917</v>
      </c>
      <c r="B926">
        <v>3.8945988880306898E-2</v>
      </c>
      <c r="D926" s="69">
        <f t="shared" si="56"/>
        <v>628.33374547597953</v>
      </c>
      <c r="E926">
        <v>0.17636587710666701</v>
      </c>
      <c r="G926" s="69">
        <f t="shared" si="57"/>
        <v>2103.8713797992809</v>
      </c>
      <c r="H926" s="71">
        <v>2292.9658064248401</v>
      </c>
      <c r="I926">
        <v>0.21330746138573001</v>
      </c>
      <c r="K926" s="69">
        <f t="shared" si="58"/>
        <v>7129.7308055387102</v>
      </c>
      <c r="L926" s="45">
        <v>0.10322252459853801</v>
      </c>
      <c r="N926" s="64">
        <f t="shared" si="59"/>
        <v>3485.0638123246049</v>
      </c>
    </row>
    <row r="927" spans="1:14" x14ac:dyDescent="0.25">
      <c r="A927">
        <v>918</v>
      </c>
      <c r="B927">
        <v>7.9150131639308105E-2</v>
      </c>
      <c r="D927" s="69">
        <f t="shared" si="56"/>
        <v>1631.4023663021308</v>
      </c>
      <c r="E927">
        <v>5.2116622683241999E-2</v>
      </c>
      <c r="G927" s="69">
        <f t="shared" si="57"/>
        <v>428.22681937506036</v>
      </c>
      <c r="H927" s="71">
        <v>990.272521312104</v>
      </c>
      <c r="I927">
        <v>0.16978893743387702</v>
      </c>
      <c r="K927" s="69">
        <f t="shared" si="58"/>
        <v>5515.6772001032814</v>
      </c>
      <c r="L927" s="45">
        <v>0.127177160927054</v>
      </c>
      <c r="N927" s="64">
        <f t="shared" si="59"/>
        <v>4373.5146057318452</v>
      </c>
    </row>
    <row r="928" spans="1:14" x14ac:dyDescent="0.25">
      <c r="A928">
        <v>919</v>
      </c>
      <c r="B928">
        <v>7.1527631378207904E-2</v>
      </c>
      <c r="D928" s="69">
        <f t="shared" si="56"/>
        <v>1441.2256755570722</v>
      </c>
      <c r="E928">
        <v>0.25566049275820601</v>
      </c>
      <c r="G928" s="69">
        <f t="shared" si="57"/>
        <v>3173.250765647575</v>
      </c>
      <c r="H928" s="71">
        <v>3232.9479988745002</v>
      </c>
      <c r="I928">
        <v>0.15348619640361399</v>
      </c>
      <c r="K928" s="69">
        <f t="shared" si="58"/>
        <v>4911.0266846701697</v>
      </c>
      <c r="L928" s="45">
        <v>0.19060533367360302</v>
      </c>
      <c r="N928" s="64">
        <f t="shared" si="59"/>
        <v>6725.9949201150621</v>
      </c>
    </row>
    <row r="929" spans="1:14" x14ac:dyDescent="0.25">
      <c r="A929">
        <v>920</v>
      </c>
      <c r="B929">
        <v>6.9328161911400801E-2</v>
      </c>
      <c r="D929" s="69">
        <f t="shared" si="56"/>
        <v>1386.3502658799071</v>
      </c>
      <c r="E929">
        <v>0.109813453016951</v>
      </c>
      <c r="G929" s="69">
        <f t="shared" si="57"/>
        <v>1206.3351496908961</v>
      </c>
      <c r="H929" s="71">
        <v>2977.1146600172901</v>
      </c>
      <c r="I929">
        <v>7.4378437606651707E-2</v>
      </c>
      <c r="K929" s="69">
        <f t="shared" si="58"/>
        <v>1977.0079793156976</v>
      </c>
      <c r="L929" s="45">
        <v>9.6056932118847096E-2</v>
      </c>
      <c r="N929" s="64">
        <f t="shared" si="59"/>
        <v>3219.2999645038049</v>
      </c>
    </row>
    <row r="930" spans="1:14" x14ac:dyDescent="0.25">
      <c r="A930">
        <v>921</v>
      </c>
      <c r="B930">
        <v>0.127444107461574</v>
      </c>
      <c r="D930" s="69">
        <f t="shared" si="56"/>
        <v>2836.3073436979284</v>
      </c>
      <c r="E930">
        <v>3.9884008329978002E-2</v>
      </c>
      <c r="G930" s="69">
        <f t="shared" si="57"/>
        <v>263.25590026627231</v>
      </c>
      <c r="H930" s="71">
        <v>622.23086121846904</v>
      </c>
      <c r="I930">
        <v>7.5533754609842907E-2</v>
      </c>
      <c r="K930" s="69">
        <f t="shared" si="58"/>
        <v>2019.8574007823975</v>
      </c>
      <c r="L930" s="45">
        <v>0.15560058018853301</v>
      </c>
      <c r="N930" s="64">
        <f t="shared" si="59"/>
        <v>5427.7075831533512</v>
      </c>
    </row>
    <row r="931" spans="1:14" x14ac:dyDescent="0.25">
      <c r="A931">
        <v>922</v>
      </c>
      <c r="B931">
        <v>4.5366518884462401E-2</v>
      </c>
      <c r="D931" s="69">
        <f t="shared" si="56"/>
        <v>788.52201798427211</v>
      </c>
      <c r="E931">
        <v>0.10573155930153701</v>
      </c>
      <c r="G931" s="69">
        <f t="shared" si="57"/>
        <v>1151.2861030611741</v>
      </c>
      <c r="H931" s="71">
        <v>2131.4328051366001</v>
      </c>
      <c r="I931">
        <v>0.194195134957585</v>
      </c>
      <c r="K931" s="69">
        <f t="shared" si="58"/>
        <v>6420.8758955299172</v>
      </c>
      <c r="L931" s="45">
        <v>0.200098614638479</v>
      </c>
      <c r="N931" s="64">
        <f t="shared" si="59"/>
        <v>7078.0901425017846</v>
      </c>
    </row>
    <row r="932" spans="1:14" x14ac:dyDescent="0.25">
      <c r="A932">
        <v>923</v>
      </c>
      <c r="B932">
        <v>5.3687613648420902E-2</v>
      </c>
      <c r="D932" s="69">
        <f t="shared" si="56"/>
        <v>996.12821167133586</v>
      </c>
      <c r="E932">
        <v>0.14452145502660299</v>
      </c>
      <c r="G932" s="69">
        <f t="shared" si="57"/>
        <v>1674.4126044856798</v>
      </c>
      <c r="H932" s="71">
        <v>3630.7267955351099</v>
      </c>
      <c r="I932">
        <v>7.4362739462203398E-2</v>
      </c>
      <c r="K932" s="69">
        <f t="shared" si="58"/>
        <v>1976.4257526144088</v>
      </c>
      <c r="L932" s="45">
        <v>0.20027552670054999</v>
      </c>
      <c r="N932" s="64">
        <f t="shared" si="59"/>
        <v>7084.6516139328151</v>
      </c>
    </row>
    <row r="933" spans="1:14" x14ac:dyDescent="0.25">
      <c r="A933">
        <v>924</v>
      </c>
      <c r="B933">
        <v>3.4797079883168998E-2</v>
      </c>
      <c r="D933" s="69">
        <f t="shared" si="56"/>
        <v>524.82101917215641</v>
      </c>
      <c r="E933">
        <v>8.8827836198453303E-2</v>
      </c>
      <c r="G933" s="69">
        <f t="shared" si="57"/>
        <v>923.31989272020246</v>
      </c>
      <c r="H933" s="71">
        <v>3954.5285690835999</v>
      </c>
      <c r="I933">
        <v>9.844875189168871E-2</v>
      </c>
      <c r="K933" s="69">
        <f t="shared" si="58"/>
        <v>2869.7491393493128</v>
      </c>
      <c r="L933" s="45">
        <v>9.3979248795258805E-2</v>
      </c>
      <c r="N933" s="64">
        <f t="shared" si="59"/>
        <v>3142.241003057849</v>
      </c>
    </row>
    <row r="934" spans="1:14" x14ac:dyDescent="0.25">
      <c r="A934">
        <v>925</v>
      </c>
      <c r="B934">
        <v>7.0171906911756815E-2</v>
      </c>
      <c r="D934" s="69">
        <f t="shared" si="56"/>
        <v>1407.4011844110969</v>
      </c>
      <c r="E934">
        <v>0.123902602185909</v>
      </c>
      <c r="G934" s="69">
        <f t="shared" si="57"/>
        <v>1396.3435829448742</v>
      </c>
      <c r="H934" s="71">
        <v>1128.6604302630101</v>
      </c>
      <c r="I934">
        <v>0.22088258184169002</v>
      </c>
      <c r="K934" s="69">
        <f t="shared" si="58"/>
        <v>7410.6835900834467</v>
      </c>
      <c r="L934" s="45">
        <v>9.9969678962999603E-2</v>
      </c>
      <c r="N934" s="64">
        <f t="shared" si="59"/>
        <v>3364.4193890033007</v>
      </c>
    </row>
    <row r="935" spans="1:14" x14ac:dyDescent="0.25">
      <c r="A935">
        <v>926</v>
      </c>
      <c r="B935">
        <v>5.6960897435990296E-2</v>
      </c>
      <c r="D935" s="69">
        <f t="shared" si="56"/>
        <v>1077.7946278427078</v>
      </c>
      <c r="E935">
        <v>0.10426905816608301</v>
      </c>
      <c r="G935" s="69">
        <f t="shared" si="57"/>
        <v>1131.5625877482673</v>
      </c>
      <c r="H935" s="71">
        <v>3768.2620598329099</v>
      </c>
      <c r="I935">
        <v>0.17506282971075898</v>
      </c>
      <c r="K935" s="69">
        <f t="shared" si="58"/>
        <v>5711.2799933780971</v>
      </c>
      <c r="L935" s="45">
        <v>0.29588116565372202</v>
      </c>
      <c r="N935" s="64">
        <f t="shared" si="59"/>
        <v>10630.558327658908</v>
      </c>
    </row>
    <row r="936" spans="1:14" x14ac:dyDescent="0.25">
      <c r="A936">
        <v>927</v>
      </c>
      <c r="B936">
        <v>3.69929230523161E-2</v>
      </c>
      <c r="D936" s="69">
        <f t="shared" si="56"/>
        <v>579.60595495427231</v>
      </c>
      <c r="E936">
        <v>8.9611744734773305E-2</v>
      </c>
      <c r="G936" s="69">
        <f t="shared" si="57"/>
        <v>933.89180384232702</v>
      </c>
      <c r="H936" s="71">
        <v>2234.2459157625199</v>
      </c>
      <c r="I936">
        <v>0.14947163974983599</v>
      </c>
      <c r="K936" s="69">
        <f t="shared" si="58"/>
        <v>4762.1312476736384</v>
      </c>
      <c r="L936" s="45">
        <v>7.9239975461997403E-2</v>
      </c>
      <c r="N936" s="64">
        <f t="shared" si="59"/>
        <v>2595.5777639422699</v>
      </c>
    </row>
    <row r="937" spans="1:14" x14ac:dyDescent="0.25">
      <c r="A937">
        <v>928</v>
      </c>
      <c r="B937">
        <v>3.7050662269262701E-2</v>
      </c>
      <c r="D937" s="69">
        <f t="shared" si="56"/>
        <v>581.04651288526418</v>
      </c>
      <c r="E937">
        <v>2.9978143061896001E-2</v>
      </c>
      <c r="G937" s="69">
        <f t="shared" si="57"/>
        <v>129.66387728164648</v>
      </c>
      <c r="H937" s="71">
        <v>742.21508439615297</v>
      </c>
      <c r="I937">
        <v>0.12995775376594601</v>
      </c>
      <c r="K937" s="69">
        <f t="shared" si="58"/>
        <v>4038.3829407871312</v>
      </c>
      <c r="L937" s="45">
        <v>0.19948955400129401</v>
      </c>
      <c r="N937" s="64">
        <f t="shared" si="59"/>
        <v>7055.5007615185314</v>
      </c>
    </row>
    <row r="938" spans="1:14" x14ac:dyDescent="0.25">
      <c r="A938">
        <v>929</v>
      </c>
      <c r="B938">
        <v>8.94208127418291E-2</v>
      </c>
      <c r="D938" s="69">
        <f t="shared" si="56"/>
        <v>1887.6495393908897</v>
      </c>
      <c r="E938">
        <v>9.3042663705299997E-2</v>
      </c>
      <c r="G938" s="69">
        <f t="shared" si="57"/>
        <v>980.16170491253774</v>
      </c>
      <c r="H938" s="71">
        <v>2140.7597709788201</v>
      </c>
      <c r="I938">
        <v>9.1154445169961809E-2</v>
      </c>
      <c r="K938" s="69">
        <f t="shared" si="58"/>
        <v>2599.2114235853132</v>
      </c>
      <c r="L938" s="45">
        <v>0.14997966299464802</v>
      </c>
      <c r="N938" s="64">
        <f t="shared" si="59"/>
        <v>5219.2340220398928</v>
      </c>
    </row>
    <row r="939" spans="1:14" x14ac:dyDescent="0.25">
      <c r="A939">
        <v>930</v>
      </c>
      <c r="B939">
        <v>8.8106308539542502E-2</v>
      </c>
      <c r="D939" s="69">
        <f t="shared" si="56"/>
        <v>1854.8534684695023</v>
      </c>
      <c r="E939">
        <v>0.10711454403140901</v>
      </c>
      <c r="G939" s="69">
        <f t="shared" si="57"/>
        <v>1169.9372478951095</v>
      </c>
      <c r="H939" s="71">
        <v>3286.2651261317001</v>
      </c>
      <c r="I939">
        <v>7.5728852969156199E-2</v>
      </c>
      <c r="K939" s="69">
        <f t="shared" si="58"/>
        <v>2027.0933817318555</v>
      </c>
      <c r="L939" s="45">
        <v>0.100384021961296</v>
      </c>
      <c r="N939" s="64">
        <f t="shared" si="59"/>
        <v>3379.7869095338028</v>
      </c>
    </row>
    <row r="940" spans="1:14" x14ac:dyDescent="0.25">
      <c r="A940">
        <v>931</v>
      </c>
      <c r="B940">
        <v>3.6929962848014301E-2</v>
      </c>
      <c r="D940" s="69">
        <f t="shared" si="56"/>
        <v>578.03513660168358</v>
      </c>
      <c r="E940">
        <v>6.4799095194784107E-2</v>
      </c>
      <c r="G940" s="69">
        <f t="shared" si="57"/>
        <v>599.26459481533436</v>
      </c>
      <c r="H940" s="71">
        <v>2369.5147805629899</v>
      </c>
      <c r="I940">
        <v>9.9137947398823395E-2</v>
      </c>
      <c r="K940" s="69">
        <f t="shared" si="58"/>
        <v>2895.3106334471208</v>
      </c>
      <c r="L940" s="45">
        <v>7.7202155089175606E-2</v>
      </c>
      <c r="N940" s="64">
        <f t="shared" si="59"/>
        <v>2519.997274961951</v>
      </c>
    </row>
    <row r="941" spans="1:14" x14ac:dyDescent="0.25">
      <c r="A941">
        <v>932</v>
      </c>
      <c r="B941">
        <v>0.105004549367295</v>
      </c>
      <c r="D941" s="69">
        <f t="shared" si="56"/>
        <v>2276.4541782044944</v>
      </c>
      <c r="E941">
        <v>0.19528653929883999</v>
      </c>
      <c r="G941" s="69">
        <f t="shared" si="57"/>
        <v>2359.0383409940323</v>
      </c>
      <c r="H941" s="71">
        <v>1708.9733362756999</v>
      </c>
      <c r="I941">
        <v>7.9062389997838198E-2</v>
      </c>
      <c r="K941" s="69">
        <f t="shared" si="58"/>
        <v>2150.7305589934153</v>
      </c>
      <c r="L941" s="45">
        <v>0.14439282042004001</v>
      </c>
      <c r="N941" s="64">
        <f t="shared" si="59"/>
        <v>5012.0242506211125</v>
      </c>
    </row>
    <row r="942" spans="1:14" x14ac:dyDescent="0.25">
      <c r="A942">
        <v>933</v>
      </c>
      <c r="B942">
        <v>6.1937490319805805E-2</v>
      </c>
      <c r="D942" s="69">
        <f t="shared" si="56"/>
        <v>1201.9575577752069</v>
      </c>
      <c r="E942">
        <v>0.18928689567125101</v>
      </c>
      <c r="G942" s="69">
        <f t="shared" si="57"/>
        <v>2278.126224010271</v>
      </c>
      <c r="H942" s="71">
        <v>5855.1869814911097</v>
      </c>
      <c r="I942">
        <v>0.10983226486755999</v>
      </c>
      <c r="K942" s="69">
        <f t="shared" si="58"/>
        <v>3291.9509626821487</v>
      </c>
      <c r="L942" s="45">
        <v>0.17876522374319201</v>
      </c>
      <c r="N942" s="64">
        <f t="shared" si="59"/>
        <v>6286.8584240547898</v>
      </c>
    </row>
    <row r="943" spans="1:14" x14ac:dyDescent="0.25">
      <c r="A943">
        <v>934</v>
      </c>
      <c r="B943">
        <v>8.4112964849262103E-2</v>
      </c>
      <c r="D943" s="69">
        <f t="shared" si="56"/>
        <v>1755.2220008392771</v>
      </c>
      <c r="E943">
        <v>0.33078875608957897</v>
      </c>
      <c r="G943" s="69">
        <f t="shared" si="57"/>
        <v>4186.4420831288298</v>
      </c>
      <c r="H943" s="71">
        <v>3392.2411667431302</v>
      </c>
      <c r="I943">
        <v>0.13453590855014202</v>
      </c>
      <c r="K943" s="69">
        <f t="shared" si="58"/>
        <v>4208.1816050030475</v>
      </c>
      <c r="L943" s="45">
        <v>9.1483267071809496E-2</v>
      </c>
      <c r="N943" s="64">
        <f t="shared" si="59"/>
        <v>3049.6678196407961</v>
      </c>
    </row>
    <row r="944" spans="1:14" x14ac:dyDescent="0.25">
      <c r="A944">
        <v>935</v>
      </c>
      <c r="B944">
        <v>8.5666097695145701E-2</v>
      </c>
      <c r="D944" s="69">
        <f t="shared" si="56"/>
        <v>1793.9717095700137</v>
      </c>
      <c r="E944">
        <v>0.13910415628065301</v>
      </c>
      <c r="G944" s="69">
        <f t="shared" si="57"/>
        <v>1601.354080167222</v>
      </c>
      <c r="H944" s="71">
        <v>1358.3356891205001</v>
      </c>
      <c r="I944">
        <v>9.4938919335718699E-2</v>
      </c>
      <c r="K944" s="69">
        <f t="shared" si="58"/>
        <v>2739.5733572454524</v>
      </c>
      <c r="L944" s="45">
        <v>0.131447560717418</v>
      </c>
      <c r="N944" s="64">
        <f t="shared" si="59"/>
        <v>4531.8989798414423</v>
      </c>
    </row>
    <row r="945" spans="1:14" x14ac:dyDescent="0.25">
      <c r="A945">
        <v>936</v>
      </c>
      <c r="B945">
        <v>5.4126808276930803E-2</v>
      </c>
      <c r="D945" s="69">
        <f t="shared" si="56"/>
        <v>1007.08584737904</v>
      </c>
      <c r="E945">
        <v>4.1552328139460699E-2</v>
      </c>
      <c r="G945" s="69">
        <f t="shared" si="57"/>
        <v>285.75511788154205</v>
      </c>
      <c r="H945" s="71">
        <v>1894.8182458641299</v>
      </c>
      <c r="I945">
        <v>0.13096717106923</v>
      </c>
      <c r="K945" s="69">
        <f t="shared" si="58"/>
        <v>4075.8211048102703</v>
      </c>
      <c r="L945" s="45">
        <v>0.174853690976218</v>
      </c>
      <c r="N945" s="64">
        <f t="shared" si="59"/>
        <v>6141.7840283262476</v>
      </c>
    </row>
    <row r="946" spans="1:14" x14ac:dyDescent="0.25">
      <c r="A946">
        <v>937</v>
      </c>
      <c r="B946">
        <v>4.2187385281345795E-2</v>
      </c>
      <c r="D946" s="69">
        <f t="shared" si="56"/>
        <v>709.20459097642242</v>
      </c>
      <c r="E946">
        <v>6.7515014187533307E-2</v>
      </c>
      <c r="G946" s="69">
        <f t="shared" si="57"/>
        <v>635.89189618524119</v>
      </c>
      <c r="H946" s="71">
        <v>4645.3285514466897</v>
      </c>
      <c r="I946">
        <v>0.10412964460669701</v>
      </c>
      <c r="K946" s="69">
        <f t="shared" si="58"/>
        <v>3080.4471257721857</v>
      </c>
      <c r="L946" s="45">
        <v>0.15816407001468599</v>
      </c>
      <c r="N946" s="64">
        <f t="shared" si="59"/>
        <v>5522.784566944827</v>
      </c>
    </row>
    <row r="947" spans="1:14" x14ac:dyDescent="0.25">
      <c r="A947">
        <v>938</v>
      </c>
      <c r="B947">
        <v>8.0502056902441194E-2</v>
      </c>
      <c r="D947" s="69">
        <f t="shared" si="56"/>
        <v>1665.1320696632936</v>
      </c>
      <c r="E947">
        <v>9.4607678090366701E-2</v>
      </c>
      <c r="G947" s="69">
        <f t="shared" si="57"/>
        <v>1001.2677296809915</v>
      </c>
      <c r="H947" s="71">
        <v>400.39858831720102</v>
      </c>
      <c r="I947">
        <v>0.16434614125430902</v>
      </c>
      <c r="K947" s="69">
        <f t="shared" si="58"/>
        <v>5313.8099491137664</v>
      </c>
      <c r="L947" s="45">
        <v>0.154466645941126</v>
      </c>
      <c r="N947" s="64">
        <f t="shared" si="59"/>
        <v>5385.6512242938697</v>
      </c>
    </row>
    <row r="948" spans="1:14" x14ac:dyDescent="0.25">
      <c r="A948">
        <v>939</v>
      </c>
      <c r="B948">
        <v>7.2356991808733492E-2</v>
      </c>
      <c r="D948" s="69">
        <f t="shared" si="56"/>
        <v>1461.9177079230365</v>
      </c>
      <c r="E948">
        <v>3.8794122915590701E-2</v>
      </c>
      <c r="G948" s="69">
        <f t="shared" si="57"/>
        <v>248.55753789316609</v>
      </c>
      <c r="H948" s="71">
        <v>489.85420498465999</v>
      </c>
      <c r="I948">
        <v>9.384683768561089E-2</v>
      </c>
      <c r="K948" s="69">
        <f t="shared" si="58"/>
        <v>2699.0692646264897</v>
      </c>
      <c r="L948" s="45">
        <v>0.108328654271321</v>
      </c>
      <c r="N948" s="64">
        <f t="shared" si="59"/>
        <v>3674.4444773787404</v>
      </c>
    </row>
    <row r="949" spans="1:14" x14ac:dyDescent="0.25">
      <c r="A949">
        <v>940</v>
      </c>
      <c r="B949">
        <v>4.5252926908219304E-2</v>
      </c>
      <c r="D949" s="69">
        <f t="shared" si="56"/>
        <v>785.68796807976139</v>
      </c>
      <c r="E949">
        <v>6.07735034982545E-2</v>
      </c>
      <c r="G949" s="69">
        <f t="shared" si="57"/>
        <v>544.97484587413669</v>
      </c>
      <c r="H949" s="71">
        <v>880.21874590311802</v>
      </c>
      <c r="I949">
        <v>9.079543549376401E-2</v>
      </c>
      <c r="K949" s="69">
        <f t="shared" si="58"/>
        <v>2585.8961543704304</v>
      </c>
      <c r="L949" s="45">
        <v>0.15309957308748601</v>
      </c>
      <c r="N949" s="64">
        <f t="shared" si="59"/>
        <v>5334.9480140758096</v>
      </c>
    </row>
    <row r="950" spans="1:14" x14ac:dyDescent="0.25">
      <c r="A950">
        <v>941</v>
      </c>
      <c r="B950">
        <v>4.5529198532499898E-2</v>
      </c>
      <c r="D950" s="69">
        <f t="shared" si="56"/>
        <v>792.58077509225495</v>
      </c>
      <c r="E950">
        <v>2.6947037317154001E-2</v>
      </c>
      <c r="G950" s="69">
        <f t="shared" si="57"/>
        <v>88.785918884095153</v>
      </c>
      <c r="H950" s="71">
        <v>3319.6753768038702</v>
      </c>
      <c r="I950">
        <v>7.8669661793038498E-2</v>
      </c>
      <c r="K950" s="69">
        <f t="shared" si="58"/>
        <v>2136.1647070905692</v>
      </c>
      <c r="L950" s="45">
        <v>9.5727600809180496E-2</v>
      </c>
      <c r="N950" s="64">
        <f t="shared" si="59"/>
        <v>3207.0854328634796</v>
      </c>
    </row>
    <row r="951" spans="1:14" x14ac:dyDescent="0.25">
      <c r="A951">
        <v>942</v>
      </c>
      <c r="B951">
        <v>5.7778466481496406E-2</v>
      </c>
      <c r="D951" s="69">
        <f t="shared" si="56"/>
        <v>1098.1924724086723</v>
      </c>
      <c r="E951">
        <v>9.0800787778186703E-2</v>
      </c>
      <c r="G951" s="69">
        <f t="shared" si="57"/>
        <v>949.92742125549933</v>
      </c>
      <c r="H951" s="71">
        <v>4424.6459755343103</v>
      </c>
      <c r="I951">
        <v>5.48461644150516E-2</v>
      </c>
      <c r="K951" s="69">
        <f t="shared" si="58"/>
        <v>1252.5777113651789</v>
      </c>
      <c r="L951" s="45">
        <v>0.13492576723116301</v>
      </c>
      <c r="N951" s="64">
        <f t="shared" si="59"/>
        <v>4660.9017872475524</v>
      </c>
    </row>
    <row r="952" spans="1:14" x14ac:dyDescent="0.25">
      <c r="A952">
        <v>943</v>
      </c>
      <c r="B952">
        <v>6.12199760060659E-2</v>
      </c>
      <c r="D952" s="69">
        <f t="shared" si="56"/>
        <v>1184.0560171946661</v>
      </c>
      <c r="E952">
        <v>0.15921609197554801</v>
      </c>
      <c r="G952" s="69">
        <f t="shared" si="57"/>
        <v>1872.5867390925289</v>
      </c>
      <c r="H952" s="71">
        <v>8999.7754806724806</v>
      </c>
      <c r="I952">
        <v>0.14847192298452402</v>
      </c>
      <c r="K952" s="69">
        <f t="shared" si="58"/>
        <v>4725.052865804545</v>
      </c>
      <c r="L952" s="45">
        <v>8.0121149279413995E-2</v>
      </c>
      <c r="N952" s="64">
        <f t="shared" si="59"/>
        <v>2628.2595198444251</v>
      </c>
    </row>
    <row r="953" spans="1:14" x14ac:dyDescent="0.25">
      <c r="A953">
        <v>944</v>
      </c>
      <c r="B953">
        <v>6.9552773358341105E-2</v>
      </c>
      <c r="D953" s="69">
        <f t="shared" si="56"/>
        <v>1391.9541832586387</v>
      </c>
      <c r="E953">
        <v>0.107755543631829</v>
      </c>
      <c r="G953" s="69">
        <f t="shared" si="57"/>
        <v>1178.5818671216969</v>
      </c>
      <c r="H953" s="71">
        <v>762.96170412391905</v>
      </c>
      <c r="I953">
        <v>0.13574239786633399</v>
      </c>
      <c r="K953" s="69">
        <f t="shared" si="58"/>
        <v>4252.9289505902607</v>
      </c>
      <c r="L953" s="45">
        <v>0.15098482924817902</v>
      </c>
      <c r="N953" s="64">
        <f t="shared" si="59"/>
        <v>5256.5145193602684</v>
      </c>
    </row>
    <row r="954" spans="1:14" x14ac:dyDescent="0.25">
      <c r="A954">
        <v>945</v>
      </c>
      <c r="B954">
        <v>5.0752594901656602E-2</v>
      </c>
      <c r="D954" s="69">
        <f t="shared" si="56"/>
        <v>922.90130010494909</v>
      </c>
      <c r="E954">
        <v>0.2137271118156</v>
      </c>
      <c r="G954" s="69">
        <f t="shared" si="57"/>
        <v>2607.7307389662146</v>
      </c>
      <c r="H954" s="71">
        <v>2401.01012433713</v>
      </c>
      <c r="I954">
        <v>0.180000431057909</v>
      </c>
      <c r="K954" s="69">
        <f t="shared" si="58"/>
        <v>5894.410130452311</v>
      </c>
      <c r="L954" s="45">
        <v>0.34842490774136597</v>
      </c>
      <c r="N954" s="64">
        <f t="shared" si="59"/>
        <v>12579.34722623137</v>
      </c>
    </row>
    <row r="955" spans="1:14" x14ac:dyDescent="0.25">
      <c r="A955">
        <v>946</v>
      </c>
      <c r="B955">
        <v>2.3504612380492E-2</v>
      </c>
      <c r="D955" s="69">
        <f t="shared" si="56"/>
        <v>243.08090419113611</v>
      </c>
      <c r="E955">
        <v>0.135264172018775</v>
      </c>
      <c r="G955" s="69">
        <f t="shared" si="57"/>
        <v>1549.5674616447252</v>
      </c>
      <c r="H955" s="71">
        <v>5151.8828210595902</v>
      </c>
      <c r="I955">
        <v>0.15417566429915899</v>
      </c>
      <c r="K955" s="69">
        <f t="shared" si="58"/>
        <v>4936.5982813508745</v>
      </c>
      <c r="L955" s="45">
        <v>0.18077440023058303</v>
      </c>
      <c r="N955" s="64">
        <f t="shared" si="59"/>
        <v>6361.3765432129067</v>
      </c>
    </row>
    <row r="956" spans="1:14" x14ac:dyDescent="0.25">
      <c r="A956">
        <v>947</v>
      </c>
      <c r="B956">
        <v>6.3724392640752303E-2</v>
      </c>
      <c r="D956" s="69">
        <f t="shared" si="56"/>
        <v>1246.5396710506245</v>
      </c>
      <c r="E956">
        <v>6.5149223328022907E-2</v>
      </c>
      <c r="G956" s="69">
        <f t="shared" si="57"/>
        <v>603.98647668605952</v>
      </c>
      <c r="H956" s="71">
        <v>4496.7308542343399</v>
      </c>
      <c r="I956">
        <v>0.10235597257447801</v>
      </c>
      <c r="K956" s="69">
        <f t="shared" si="58"/>
        <v>3014.6636046759663</v>
      </c>
      <c r="L956" s="45">
        <v>6.967304296107131E-2</v>
      </c>
      <c r="N956" s="64">
        <f t="shared" si="59"/>
        <v>2240.7508880776154</v>
      </c>
    </row>
    <row r="957" spans="1:14" x14ac:dyDescent="0.25">
      <c r="A957">
        <v>948</v>
      </c>
      <c r="B957">
        <v>9.1835041323539604E-2</v>
      </c>
      <c r="D957" s="69">
        <f t="shared" si="56"/>
        <v>1947.8830568254396</v>
      </c>
      <c r="E957">
        <v>0.171362376649733</v>
      </c>
      <c r="G957" s="69">
        <f t="shared" si="57"/>
        <v>2036.3934028677681</v>
      </c>
      <c r="H957" s="71">
        <v>5650.5016256025101</v>
      </c>
      <c r="I957">
        <v>0.15101525913473299</v>
      </c>
      <c r="K957" s="69">
        <f t="shared" si="58"/>
        <v>4819.3823721917724</v>
      </c>
      <c r="L957" s="45">
        <v>0.12993585142505298</v>
      </c>
      <c r="N957" s="64">
        <f t="shared" si="59"/>
        <v>4475.8313651307153</v>
      </c>
    </row>
    <row r="958" spans="1:14" x14ac:dyDescent="0.25">
      <c r="A958">
        <v>949</v>
      </c>
      <c r="B958">
        <v>4.0787160900889602E-2</v>
      </c>
      <c r="D958" s="69">
        <f t="shared" si="56"/>
        <v>674.26985436058214</v>
      </c>
      <c r="E958">
        <v>0.20561542495728599</v>
      </c>
      <c r="G958" s="69">
        <f t="shared" si="57"/>
        <v>2498.3352820431674</v>
      </c>
      <c r="H958" s="71">
        <v>4363.4066407368</v>
      </c>
      <c r="I958">
        <v>0.15415991124844799</v>
      </c>
      <c r="K958" s="69">
        <f t="shared" si="58"/>
        <v>4936.0140182374271</v>
      </c>
      <c r="L958" s="45">
        <v>9.6387228710530598E-2</v>
      </c>
      <c r="N958" s="64">
        <f t="shared" si="59"/>
        <v>3231.5502973795155</v>
      </c>
    </row>
    <row r="959" spans="1:14" x14ac:dyDescent="0.25">
      <c r="A959">
        <v>950</v>
      </c>
      <c r="B959">
        <v>8.1386246485843E-2</v>
      </c>
      <c r="D959" s="69">
        <f t="shared" si="56"/>
        <v>1687.1920556525017</v>
      </c>
      <c r="E959">
        <v>0.14929967088665699</v>
      </c>
      <c r="G959" s="69">
        <f t="shared" si="57"/>
        <v>1738.8523586845001</v>
      </c>
      <c r="H959" s="71">
        <v>4077.5351277803702</v>
      </c>
      <c r="I959">
        <v>0.106726936334745</v>
      </c>
      <c r="K959" s="69">
        <f t="shared" si="58"/>
        <v>3176.7777844742482</v>
      </c>
      <c r="L959" s="45">
        <v>0.12982378901427599</v>
      </c>
      <c r="N959" s="64">
        <f t="shared" si="59"/>
        <v>4471.6750950709011</v>
      </c>
    </row>
    <row r="960" spans="1:14" x14ac:dyDescent="0.25">
      <c r="A960">
        <v>951</v>
      </c>
      <c r="B960">
        <v>7.5635293150006805E-2</v>
      </c>
      <c r="D960" s="69">
        <f t="shared" si="56"/>
        <v>1543.7093089715954</v>
      </c>
      <c r="E960">
        <v>6.0090480266558201E-2</v>
      </c>
      <c r="G960" s="69">
        <f t="shared" si="57"/>
        <v>535.76348949098315</v>
      </c>
      <c r="H960" s="71">
        <v>4308.2289251565298</v>
      </c>
      <c r="I960">
        <v>0.103845431231917</v>
      </c>
      <c r="K960" s="69">
        <f t="shared" si="58"/>
        <v>3069.9059681082872</v>
      </c>
      <c r="L960" s="45">
        <v>0.15669580829994501</v>
      </c>
      <c r="N960" s="64">
        <f t="shared" si="59"/>
        <v>5468.3283745192193</v>
      </c>
    </row>
    <row r="961" spans="1:14" x14ac:dyDescent="0.25">
      <c r="A961">
        <v>952</v>
      </c>
      <c r="B961">
        <v>0.117942513738236</v>
      </c>
      <c r="D961" s="69">
        <f t="shared" si="56"/>
        <v>2599.2484274352437</v>
      </c>
      <c r="E961">
        <v>0.16033396769083999</v>
      </c>
      <c r="G961" s="69">
        <f t="shared" si="57"/>
        <v>1887.6625829698355</v>
      </c>
      <c r="H961" s="71">
        <v>6472.5150490939404</v>
      </c>
      <c r="I961">
        <v>0.140262477131363</v>
      </c>
      <c r="K961" s="69">
        <f t="shared" si="58"/>
        <v>4420.5736584541019</v>
      </c>
      <c r="L961" s="45">
        <v>6.28013308403777E-2</v>
      </c>
      <c r="N961" s="64">
        <f t="shared" si="59"/>
        <v>1985.8867356033538</v>
      </c>
    </row>
    <row r="962" spans="1:14" x14ac:dyDescent="0.25">
      <c r="A962">
        <v>953</v>
      </c>
      <c r="B962">
        <v>8.0844113002683696E-2</v>
      </c>
      <c r="D962" s="69">
        <f t="shared" si="56"/>
        <v>1673.6661588682821</v>
      </c>
      <c r="E962">
        <v>9.3059052790100003E-2</v>
      </c>
      <c r="G962" s="69">
        <f t="shared" si="57"/>
        <v>980.3827306315485</v>
      </c>
      <c r="H962" s="71">
        <v>7846.0639264532001</v>
      </c>
      <c r="I962">
        <v>9.0215960611422299E-2</v>
      </c>
      <c r="K962" s="69">
        <f t="shared" si="58"/>
        <v>2564.4040760973321</v>
      </c>
      <c r="L962" s="45">
        <v>6.00541686561743E-2</v>
      </c>
      <c r="N962" s="64">
        <f t="shared" si="59"/>
        <v>1883.997548529017</v>
      </c>
    </row>
    <row r="963" spans="1:14" x14ac:dyDescent="0.25">
      <c r="A963">
        <v>954</v>
      </c>
      <c r="B963">
        <v>4.4375991258694396E-2</v>
      </c>
      <c r="D963" s="69">
        <f t="shared" si="56"/>
        <v>763.80896327682217</v>
      </c>
      <c r="E963">
        <v>0.10823954530758099</v>
      </c>
      <c r="G963" s="69">
        <f t="shared" si="57"/>
        <v>1185.1091881826846</v>
      </c>
      <c r="H963" s="71">
        <v>4148.0943060379304</v>
      </c>
      <c r="I963">
        <v>0.105306629125046</v>
      </c>
      <c r="K963" s="69">
        <f t="shared" si="58"/>
        <v>3124.1001712542575</v>
      </c>
      <c r="L963" s="45">
        <v>0.107487234262895</v>
      </c>
      <c r="N963" s="64">
        <f t="shared" si="59"/>
        <v>3643.2371459952569</v>
      </c>
    </row>
    <row r="964" spans="1:14" x14ac:dyDescent="0.25">
      <c r="A964">
        <v>955</v>
      </c>
      <c r="B964">
        <v>7.0537994193041201E-2</v>
      </c>
      <c r="D964" s="69">
        <f t="shared" si="56"/>
        <v>1416.5348367946617</v>
      </c>
      <c r="E964">
        <v>0.114369518591505</v>
      </c>
      <c r="G964" s="69">
        <f t="shared" si="57"/>
        <v>1267.7789509624968</v>
      </c>
      <c r="H964" s="71">
        <v>1367.6346928947901</v>
      </c>
      <c r="I964">
        <v>0.12472403297950101</v>
      </c>
      <c r="K964" s="69">
        <f t="shared" si="58"/>
        <v>3844.2700633708414</v>
      </c>
      <c r="L964" s="45">
        <v>0.18398917343604002</v>
      </c>
      <c r="N964" s="64">
        <f t="shared" si="59"/>
        <v>6480.6089024874491</v>
      </c>
    </row>
    <row r="965" spans="1:14" x14ac:dyDescent="0.25">
      <c r="A965">
        <v>956</v>
      </c>
      <c r="B965">
        <v>2.87221003681952E-2</v>
      </c>
      <c r="D965" s="69">
        <f t="shared" si="56"/>
        <v>373.25401872249233</v>
      </c>
      <c r="E965">
        <v>0.133520022498858</v>
      </c>
      <c r="G965" s="69">
        <f t="shared" si="57"/>
        <v>1526.0455928884294</v>
      </c>
      <c r="H965" s="71">
        <v>9106.1261401605498</v>
      </c>
      <c r="I965">
        <v>7.7334684000778198E-2</v>
      </c>
      <c r="K965" s="69">
        <f t="shared" si="58"/>
        <v>2086.6518669685593</v>
      </c>
      <c r="L965" s="45">
        <v>9.7849650533468405E-2</v>
      </c>
      <c r="N965" s="64">
        <f t="shared" si="59"/>
        <v>3285.7898947195285</v>
      </c>
    </row>
    <row r="966" spans="1:14" x14ac:dyDescent="0.25">
      <c r="A966">
        <v>957</v>
      </c>
      <c r="B966">
        <v>7.4390432605589696E-2</v>
      </c>
      <c r="D966" s="69">
        <f t="shared" si="56"/>
        <v>1512.6508044564159</v>
      </c>
      <c r="E966">
        <v>0.104754049572967</v>
      </c>
      <c r="G966" s="69">
        <f t="shared" si="57"/>
        <v>1138.1032564755672</v>
      </c>
      <c r="H966" s="71">
        <v>2394.59350987067</v>
      </c>
      <c r="I966">
        <v>9.8026813493842402E-2</v>
      </c>
      <c r="K966" s="69">
        <f t="shared" si="58"/>
        <v>2854.0999139052478</v>
      </c>
      <c r="L966" s="45">
        <v>5.0785512683861701E-2</v>
      </c>
      <c r="N966" s="64">
        <f t="shared" si="59"/>
        <v>1540.2334170478346</v>
      </c>
    </row>
    <row r="967" spans="1:14" x14ac:dyDescent="0.25">
      <c r="A967">
        <v>958</v>
      </c>
      <c r="B967">
        <v>2.8674771663769999E-2</v>
      </c>
      <c r="D967" s="69">
        <f t="shared" si="56"/>
        <v>372.07319667244013</v>
      </c>
      <c r="E967">
        <v>0.13899487246467701</v>
      </c>
      <c r="G967" s="69">
        <f t="shared" si="57"/>
        <v>1599.8802618120749</v>
      </c>
      <c r="H967" s="71">
        <v>1849.5545068209599</v>
      </c>
      <c r="I967">
        <v>0.11484798194666899</v>
      </c>
      <c r="K967" s="69">
        <f t="shared" si="58"/>
        <v>3477.9783252906923</v>
      </c>
      <c r="L967" s="45">
        <v>5.8349093283404305E-2</v>
      </c>
      <c r="N967" s="64">
        <f t="shared" si="59"/>
        <v>1820.758201165045</v>
      </c>
    </row>
    <row r="968" spans="1:14" x14ac:dyDescent="0.25">
      <c r="A968">
        <v>959</v>
      </c>
      <c r="B968">
        <v>4.0819710898966299E-2</v>
      </c>
      <c r="D968" s="69">
        <f t="shared" si="56"/>
        <v>675.08195678182767</v>
      </c>
      <c r="E968">
        <v>0.106482694689603</v>
      </c>
      <c r="G968" s="69">
        <f t="shared" si="57"/>
        <v>1161.4160304639229</v>
      </c>
      <c r="H968" s="71">
        <v>420.17227481318798</v>
      </c>
      <c r="I968">
        <v>0.12440372981213602</v>
      </c>
      <c r="K968" s="69">
        <f t="shared" si="58"/>
        <v>3832.3903754777079</v>
      </c>
      <c r="L968" s="45">
        <v>0.119488517128577</v>
      </c>
      <c r="N968" s="64">
        <f t="shared" si="59"/>
        <v>4088.3513667954712</v>
      </c>
    </row>
    <row r="969" spans="1:14" x14ac:dyDescent="0.25">
      <c r="A969">
        <v>960</v>
      </c>
      <c r="B969">
        <v>5.1336672457268598E-2</v>
      </c>
      <c r="D969" s="69">
        <f t="shared" si="56"/>
        <v>937.47367568512675</v>
      </c>
      <c r="E969">
        <v>0.11222086945655101</v>
      </c>
      <c r="G969" s="69">
        <f t="shared" si="57"/>
        <v>1238.8019381671015</v>
      </c>
      <c r="H969" s="71">
        <v>1791.0070871657699</v>
      </c>
      <c r="I969">
        <v>9.2164726502446198E-2</v>
      </c>
      <c r="K969" s="69">
        <f t="shared" si="58"/>
        <v>2636.6816334895971</v>
      </c>
      <c r="L969" s="45">
        <v>0.126199784119643</v>
      </c>
      <c r="N969" s="64">
        <f t="shared" si="59"/>
        <v>4337.2647880308577</v>
      </c>
    </row>
    <row r="970" spans="1:14" x14ac:dyDescent="0.25">
      <c r="A970">
        <v>961</v>
      </c>
      <c r="B970">
        <v>8.64102299037008E-2</v>
      </c>
      <c r="D970" s="69">
        <f t="shared" ref="D970:D1009" si="60">($B970*$D$4*$D$5-$D$2)/$D$3</f>
        <v>1812.5373502459506</v>
      </c>
      <c r="E970">
        <v>0.11516614320694001</v>
      </c>
      <c r="G970" s="69">
        <f t="shared" si="57"/>
        <v>1278.5223530838859</v>
      </c>
      <c r="H970" s="71">
        <v>263.40978519580301</v>
      </c>
      <c r="I970">
        <v>0.10880084406158101</v>
      </c>
      <c r="K970" s="69">
        <f t="shared" si="58"/>
        <v>3253.6967132399268</v>
      </c>
      <c r="L970" s="45">
        <v>0.193853667721472</v>
      </c>
      <c r="N970" s="64">
        <f t="shared" si="59"/>
        <v>6846.4720136723299</v>
      </c>
    </row>
    <row r="971" spans="1:14" x14ac:dyDescent="0.25">
      <c r="A971">
        <v>962</v>
      </c>
      <c r="B971">
        <v>0.10220153034179001</v>
      </c>
      <c r="D971" s="69">
        <f t="shared" si="60"/>
        <v>2206.5205784529298</v>
      </c>
      <c r="E971">
        <v>7.4039535328714698E-2</v>
      </c>
      <c r="G971" s="69">
        <f t="shared" ref="G971:G1009" si="61">($E971*$G$4*$G$5-$G$2)/$G$3</f>
        <v>723.88259206769681</v>
      </c>
      <c r="H971" s="71">
        <v>409.08437198397701</v>
      </c>
      <c r="I971">
        <v>0.115305295916932</v>
      </c>
      <c r="K971" s="69">
        <f t="shared" ref="K971:K1009" si="62">($I971*$K$4*$K$5-$K$2)/$K$3</f>
        <v>3494.9395913330709</v>
      </c>
      <c r="L971" s="45">
        <v>0.11961275901090301</v>
      </c>
      <c r="N971" s="64">
        <f t="shared" ref="N971:N1009" si="63">($L971*$N$4*$D$5-$D$2)/$D$3</f>
        <v>4092.9593598959782</v>
      </c>
    </row>
    <row r="972" spans="1:14" x14ac:dyDescent="0.25">
      <c r="A972">
        <v>963</v>
      </c>
      <c r="B972">
        <v>3.98772391573941E-2</v>
      </c>
      <c r="D972" s="69">
        <f t="shared" si="60"/>
        <v>651.56786681221161</v>
      </c>
      <c r="E972">
        <v>0.11623560917248001</v>
      </c>
      <c r="G972" s="69">
        <f t="shared" si="61"/>
        <v>1292.9453356283843</v>
      </c>
      <c r="H972" s="71">
        <v>3373.9536761637301</v>
      </c>
      <c r="I972">
        <v>7.1719280621083306E-2</v>
      </c>
      <c r="K972" s="69">
        <f t="shared" si="62"/>
        <v>1878.3828070850404</v>
      </c>
      <c r="L972" s="45">
        <v>6.4540114093784101E-2</v>
      </c>
      <c r="N972" s="64">
        <f t="shared" si="63"/>
        <v>2050.3762707341025</v>
      </c>
    </row>
    <row r="973" spans="1:14" x14ac:dyDescent="0.25">
      <c r="A973">
        <v>964</v>
      </c>
      <c r="B973">
        <v>7.3209814961836706E-2</v>
      </c>
      <c r="D973" s="69">
        <f t="shared" si="60"/>
        <v>1483.1951207787133</v>
      </c>
      <c r="E973">
        <v>0.131188242135027</v>
      </c>
      <c r="G973" s="69">
        <f t="shared" si="61"/>
        <v>1494.598844166364</v>
      </c>
      <c r="H973" s="71">
        <v>5127.7768190626102</v>
      </c>
      <c r="I973">
        <v>0.109914256654531</v>
      </c>
      <c r="K973" s="69">
        <f t="shared" si="62"/>
        <v>3294.9919467817717</v>
      </c>
      <c r="L973" s="45">
        <v>0.215103855065475</v>
      </c>
      <c r="N973" s="64">
        <f t="shared" si="63"/>
        <v>7634.6178050303542</v>
      </c>
    </row>
    <row r="974" spans="1:14" x14ac:dyDescent="0.25">
      <c r="A974">
        <v>965</v>
      </c>
      <c r="B974">
        <v>8.3919697658158002E-2</v>
      </c>
      <c r="D974" s="69">
        <f t="shared" si="60"/>
        <v>1750.4001033548857</v>
      </c>
      <c r="E974">
        <v>0.116237288981333</v>
      </c>
      <c r="G974" s="69">
        <f t="shared" si="61"/>
        <v>1292.9679897890078</v>
      </c>
      <c r="H974" s="71">
        <v>6597.3374364010097</v>
      </c>
      <c r="I974">
        <v>0.11195485609217999</v>
      </c>
      <c r="K974" s="69">
        <f t="shared" si="62"/>
        <v>3370.6755081826777</v>
      </c>
      <c r="L974" s="45">
        <v>8.79831342623449E-2</v>
      </c>
      <c r="N974" s="64">
        <f t="shared" si="63"/>
        <v>2919.8517903363686</v>
      </c>
    </row>
    <row r="975" spans="1:14" x14ac:dyDescent="0.25">
      <c r="A975">
        <v>966</v>
      </c>
      <c r="B975">
        <v>5.1946997992062101E-2</v>
      </c>
      <c r="D975" s="69">
        <f t="shared" si="60"/>
        <v>952.70092219327989</v>
      </c>
      <c r="E975">
        <v>0.199166109853121</v>
      </c>
      <c r="G975" s="69">
        <f t="shared" si="61"/>
        <v>2411.3588263460747</v>
      </c>
      <c r="H975" s="71">
        <v>745.20097836642606</v>
      </c>
      <c r="I975">
        <v>0.21708471720328601</v>
      </c>
      <c r="K975" s="69">
        <f t="shared" si="62"/>
        <v>7269.8250187000594</v>
      </c>
      <c r="L975" s="45">
        <v>0.165666023574217</v>
      </c>
      <c r="N975" s="64">
        <f t="shared" si="63"/>
        <v>5801.0236727556421</v>
      </c>
    </row>
    <row r="976" spans="1:14" x14ac:dyDescent="0.25">
      <c r="A976">
        <v>967</v>
      </c>
      <c r="B976">
        <v>6.3186753845425103E-2</v>
      </c>
      <c r="D976" s="69">
        <f t="shared" si="60"/>
        <v>1233.1259139618539</v>
      </c>
      <c r="E976">
        <v>0.19490476070774099</v>
      </c>
      <c r="G976" s="69">
        <f t="shared" si="61"/>
        <v>2353.8896161793036</v>
      </c>
      <c r="H976" s="71">
        <v>1935.6298193271</v>
      </c>
      <c r="I976">
        <v>0.106270351545738</v>
      </c>
      <c r="K976" s="69">
        <f t="shared" si="62"/>
        <v>3159.8435629528785</v>
      </c>
      <c r="L976" s="45">
        <v>5.6190491493932397E-2</v>
      </c>
      <c r="N976" s="64">
        <f t="shared" si="63"/>
        <v>1740.6980639036992</v>
      </c>
    </row>
    <row r="977" spans="1:14" x14ac:dyDescent="0.25">
      <c r="A977">
        <v>968</v>
      </c>
      <c r="B977">
        <v>7.6615564923476404E-2</v>
      </c>
      <c r="D977" s="69">
        <f t="shared" si="60"/>
        <v>1568.1664864754935</v>
      </c>
      <c r="E977">
        <v>0.147447874668203</v>
      </c>
      <c r="G977" s="69">
        <f t="shared" si="61"/>
        <v>1713.8787499907035</v>
      </c>
      <c r="H977" s="71">
        <v>4519.1139326296197</v>
      </c>
      <c r="I977">
        <v>0.14002169260289199</v>
      </c>
      <c r="K977" s="69">
        <f t="shared" si="62"/>
        <v>4411.6432283517006</v>
      </c>
      <c r="L977" s="45">
        <v>9.0725608709836605E-2</v>
      </c>
      <c r="N977" s="64">
        <f t="shared" si="63"/>
        <v>3021.567114474793</v>
      </c>
    </row>
    <row r="978" spans="1:14" x14ac:dyDescent="0.25">
      <c r="A978">
        <v>969</v>
      </c>
      <c r="B978">
        <v>7.7551403381407105E-2</v>
      </c>
      <c r="D978" s="69">
        <f t="shared" si="60"/>
        <v>1591.5150801002751</v>
      </c>
      <c r="E978">
        <v>8.4168934864266701E-2</v>
      </c>
      <c r="G978" s="69">
        <f t="shared" si="61"/>
        <v>860.48923257331035</v>
      </c>
      <c r="H978" s="71">
        <v>1186.1815106721399</v>
      </c>
      <c r="I978">
        <v>8.6918056615555309E-2</v>
      </c>
      <c r="K978" s="69">
        <f t="shared" si="62"/>
        <v>2442.088488353636</v>
      </c>
      <c r="L978" s="45">
        <v>0.15566583648392099</v>
      </c>
      <c r="N978" s="64">
        <f t="shared" si="63"/>
        <v>5430.1278665013069</v>
      </c>
    </row>
    <row r="979" spans="1:14" x14ac:dyDescent="0.25">
      <c r="A979">
        <v>970</v>
      </c>
      <c r="B979">
        <v>2.5117338525545901E-2</v>
      </c>
      <c r="D979" s="69">
        <f t="shared" si="60"/>
        <v>283.3174290633724</v>
      </c>
      <c r="E979">
        <v>0.13819339624586699</v>
      </c>
      <c r="G979" s="69">
        <f t="shared" si="61"/>
        <v>1589.0714302211691</v>
      </c>
      <c r="H979" s="71">
        <v>5917.5975089909898</v>
      </c>
      <c r="I979">
        <v>0.18645460402068501</v>
      </c>
      <c r="K979" s="69">
        <f t="shared" si="62"/>
        <v>6133.7882203939143</v>
      </c>
      <c r="L979" s="45">
        <v>0.15976087607168798</v>
      </c>
      <c r="N979" s="64">
        <f t="shared" si="63"/>
        <v>5582.0083259201219</v>
      </c>
    </row>
    <row r="980" spans="1:14" x14ac:dyDescent="0.25">
      <c r="A980">
        <v>971</v>
      </c>
      <c r="B980">
        <v>4.4086261843870503E-2</v>
      </c>
      <c r="D980" s="69">
        <f t="shared" si="60"/>
        <v>756.58039267199069</v>
      </c>
      <c r="E980">
        <v>0.101499010633839</v>
      </c>
      <c r="G980" s="69">
        <f t="shared" si="61"/>
        <v>1094.2053005672653</v>
      </c>
      <c r="H980" s="71">
        <v>5102.0825965817403</v>
      </c>
      <c r="I980">
        <v>0.17408469993092601</v>
      </c>
      <c r="K980" s="69">
        <f t="shared" si="62"/>
        <v>5675.0022487682427</v>
      </c>
      <c r="L980" s="45">
        <v>0.20274743598891498</v>
      </c>
      <c r="N980" s="64">
        <f t="shared" si="63"/>
        <v>7176.3319775317495</v>
      </c>
    </row>
    <row r="981" spans="1:14" x14ac:dyDescent="0.25">
      <c r="A981">
        <v>972</v>
      </c>
      <c r="B981">
        <v>5.5780198840106598E-2</v>
      </c>
      <c r="D981" s="69">
        <f t="shared" si="60"/>
        <v>1048.3369244591604</v>
      </c>
      <c r="E981">
        <v>0.148573207753387</v>
      </c>
      <c r="G981" s="69">
        <f t="shared" si="61"/>
        <v>1729.0551651056619</v>
      </c>
      <c r="H981" s="71">
        <v>363.14167755610902</v>
      </c>
      <c r="I981">
        <v>0.12713333672893601</v>
      </c>
      <c r="K981" s="69">
        <f t="shared" si="62"/>
        <v>3933.6284572278341</v>
      </c>
      <c r="L981" s="45">
        <v>0.17721438161383798</v>
      </c>
      <c r="N981" s="64">
        <f t="shared" si="63"/>
        <v>6229.3394159856198</v>
      </c>
    </row>
    <row r="982" spans="1:14" x14ac:dyDescent="0.25">
      <c r="A982">
        <v>973</v>
      </c>
      <c r="B982">
        <v>7.2501317506856303E-2</v>
      </c>
      <c r="D982" s="69">
        <f t="shared" si="60"/>
        <v>1465.5185452753863</v>
      </c>
      <c r="E982">
        <v>0.12851558167663499</v>
      </c>
      <c r="G982" s="69">
        <f t="shared" si="61"/>
        <v>1458.5549340459575</v>
      </c>
      <c r="H982" s="71">
        <v>4880.6463872457098</v>
      </c>
      <c r="I982">
        <v>7.9848728465536603E-2</v>
      </c>
      <c r="K982" s="69">
        <f t="shared" si="62"/>
        <v>2179.8949773520285</v>
      </c>
      <c r="L982" s="45">
        <v>5.4067724757613907E-2</v>
      </c>
      <c r="N982" s="64">
        <f t="shared" si="63"/>
        <v>1661.9670088696653</v>
      </c>
    </row>
    <row r="983" spans="1:14" x14ac:dyDescent="0.25">
      <c r="A983">
        <v>974</v>
      </c>
      <c r="B983">
        <v>7.4702811958260007E-2</v>
      </c>
      <c r="D983" s="69">
        <f t="shared" si="60"/>
        <v>1520.4444770720925</v>
      </c>
      <c r="E983">
        <v>0.28956283889203799</v>
      </c>
      <c r="G983" s="69">
        <f t="shared" si="61"/>
        <v>3630.4630213539917</v>
      </c>
      <c r="H983" s="71">
        <v>2209.9348771467498</v>
      </c>
      <c r="I983">
        <v>0.20869160466283299</v>
      </c>
      <c r="K983" s="69">
        <f t="shared" si="62"/>
        <v>6958.5338183888725</v>
      </c>
      <c r="L983" s="45">
        <v>0.14290174137520298</v>
      </c>
      <c r="N983" s="64">
        <f t="shared" si="63"/>
        <v>4956.7217888241294</v>
      </c>
    </row>
    <row r="984" spans="1:14" x14ac:dyDescent="0.25">
      <c r="A984">
        <v>975</v>
      </c>
      <c r="B984">
        <v>7.8155535359965903E-2</v>
      </c>
      <c r="D984" s="69">
        <f t="shared" si="60"/>
        <v>1606.5878011917916</v>
      </c>
      <c r="E984">
        <v>0.22805217815580001</v>
      </c>
      <c r="G984" s="69">
        <f t="shared" si="61"/>
        <v>2800.9207874865115</v>
      </c>
      <c r="H984" s="71">
        <v>2283.46944813766</v>
      </c>
      <c r="I984">
        <v>8.2833337751973504E-2</v>
      </c>
      <c r="K984" s="69">
        <f t="shared" si="62"/>
        <v>2290.5908131050801</v>
      </c>
      <c r="L984" s="45">
        <v>0.10408166195721801</v>
      </c>
      <c r="N984" s="64">
        <f t="shared" si="63"/>
        <v>3516.9282605047842</v>
      </c>
    </row>
    <row r="985" spans="1:14" x14ac:dyDescent="0.25">
      <c r="A985">
        <v>976</v>
      </c>
      <c r="B985">
        <v>3.6209281409811701E-2</v>
      </c>
      <c r="D985" s="69">
        <f t="shared" si="60"/>
        <v>560.05457821479843</v>
      </c>
      <c r="E985">
        <v>0.16744896417253299</v>
      </c>
      <c r="G985" s="69">
        <f t="shared" si="61"/>
        <v>1983.616520136791</v>
      </c>
      <c r="H985" s="71">
        <v>7657.5389761624301</v>
      </c>
      <c r="I985">
        <v>0.106334069952757</v>
      </c>
      <c r="K985" s="69">
        <f t="shared" si="62"/>
        <v>3162.206807733317</v>
      </c>
      <c r="L985" s="45">
        <v>7.1312434787878506E-2</v>
      </c>
      <c r="N985" s="64">
        <f t="shared" si="63"/>
        <v>2301.5541058454569</v>
      </c>
    </row>
    <row r="986" spans="1:14" x14ac:dyDescent="0.25">
      <c r="A986">
        <v>977</v>
      </c>
      <c r="B986">
        <v>7.7972036902396194E-2</v>
      </c>
      <c r="D986" s="69">
        <f t="shared" si="60"/>
        <v>1602.0096275975552</v>
      </c>
      <c r="E986">
        <v>0.109091611493032</v>
      </c>
      <c r="G986" s="69">
        <f t="shared" si="61"/>
        <v>1196.6002838467821</v>
      </c>
      <c r="H986" s="71">
        <v>950.27216051485595</v>
      </c>
      <c r="I986">
        <v>3.9548585049122703E-2</v>
      </c>
      <c r="K986" s="69">
        <f t="shared" si="62"/>
        <v>685.20752304423877</v>
      </c>
      <c r="L986" s="45">
        <v>0.14334162083941998</v>
      </c>
      <c r="N986" s="64">
        <f t="shared" si="63"/>
        <v>4973.0364284466023</v>
      </c>
    </row>
    <row r="987" spans="1:14" x14ac:dyDescent="0.25">
      <c r="A987">
        <v>978</v>
      </c>
      <c r="B987">
        <v>3.6549921631313001E-2</v>
      </c>
      <c r="D987" s="69">
        <f t="shared" si="60"/>
        <v>568.55334211650427</v>
      </c>
      <c r="E987">
        <v>0.16332696220705301</v>
      </c>
      <c r="G987" s="69">
        <f t="shared" si="61"/>
        <v>1928.026567476179</v>
      </c>
      <c r="H987" s="71">
        <v>4159.7090763755295</v>
      </c>
      <c r="I987">
        <v>0.12932036483921799</v>
      </c>
      <c r="K987" s="69">
        <f t="shared" si="62"/>
        <v>4014.7428950818089</v>
      </c>
      <c r="L987" s="45">
        <v>0.16591930904250901</v>
      </c>
      <c r="N987" s="64">
        <f t="shared" si="63"/>
        <v>5810.4177487990628</v>
      </c>
    </row>
    <row r="988" spans="1:14" x14ac:dyDescent="0.25">
      <c r="A988">
        <v>979</v>
      </c>
      <c r="B988">
        <v>0.110055704846235</v>
      </c>
      <c r="D988" s="69">
        <f t="shared" si="60"/>
        <v>2402.4773990006761</v>
      </c>
      <c r="E988">
        <v>0.24135230194368201</v>
      </c>
      <c r="G988" s="69">
        <f t="shared" si="61"/>
        <v>2980.2883030627786</v>
      </c>
      <c r="H988" s="71">
        <v>909.10166766744499</v>
      </c>
      <c r="I988">
        <v>7.15554001479458E-2</v>
      </c>
      <c r="K988" s="69">
        <f t="shared" si="62"/>
        <v>1872.3046627798544</v>
      </c>
      <c r="L988" s="45">
        <v>8.6660542961223302E-2</v>
      </c>
      <c r="N988" s="64">
        <f t="shared" si="63"/>
        <v>2870.7983513811632</v>
      </c>
    </row>
    <row r="989" spans="1:14" x14ac:dyDescent="0.25">
      <c r="A989">
        <v>980</v>
      </c>
      <c r="B989">
        <v>3.0655897545356803E-2</v>
      </c>
      <c r="D989" s="69">
        <f t="shared" si="60"/>
        <v>421.50106826364225</v>
      </c>
      <c r="E989">
        <v>0.15896716768826299</v>
      </c>
      <c r="G989" s="69">
        <f t="shared" si="61"/>
        <v>1869.2297078581589</v>
      </c>
      <c r="H989" s="71">
        <v>3725.3089360937101</v>
      </c>
      <c r="I989">
        <v>9.2719427152871806E-2</v>
      </c>
      <c r="K989" s="69">
        <f t="shared" si="62"/>
        <v>2657.2548630813767</v>
      </c>
      <c r="L989" s="45">
        <v>0.164976334485746</v>
      </c>
      <c r="N989" s="64">
        <f t="shared" si="63"/>
        <v>5775.4438722755604</v>
      </c>
    </row>
    <row r="990" spans="1:14" x14ac:dyDescent="0.25">
      <c r="A990">
        <v>981</v>
      </c>
      <c r="B990">
        <v>3.2956498671228504E-2</v>
      </c>
      <c r="D990" s="69">
        <f t="shared" si="60"/>
        <v>478.89965059960218</v>
      </c>
      <c r="E990">
        <v>0.17839438648479999</v>
      </c>
      <c r="G990" s="69">
        <f t="shared" si="61"/>
        <v>2131.2281693511486</v>
      </c>
      <c r="H990" s="71">
        <v>6395.1197701783003</v>
      </c>
      <c r="I990">
        <v>9.7300744450256604E-2</v>
      </c>
      <c r="K990" s="69">
        <f t="shared" si="62"/>
        <v>2827.1708213907295</v>
      </c>
      <c r="L990" s="45">
        <v>0.161834129673252</v>
      </c>
      <c r="N990" s="64">
        <f t="shared" si="63"/>
        <v>5658.9029939076818</v>
      </c>
    </row>
    <row r="991" spans="1:14" x14ac:dyDescent="0.25">
      <c r="A991">
        <v>982</v>
      </c>
      <c r="B991">
        <v>4.2683472612356298E-2</v>
      </c>
      <c r="D991" s="69">
        <f t="shared" si="60"/>
        <v>721.58166460062296</v>
      </c>
      <c r="E991">
        <v>7.6979184706307296E-2</v>
      </c>
      <c r="G991" s="69">
        <f t="shared" si="61"/>
        <v>763.52715582766086</v>
      </c>
      <c r="H991" s="71">
        <v>6460.4116995378299</v>
      </c>
      <c r="I991">
        <v>9.7293661537545012E-2</v>
      </c>
      <c r="K991" s="69">
        <f t="shared" si="62"/>
        <v>2826.9081240434625</v>
      </c>
      <c r="L991" s="45">
        <v>4.59987815792249E-2</v>
      </c>
      <c r="N991" s="64">
        <f t="shared" si="63"/>
        <v>1362.6988893088721</v>
      </c>
    </row>
    <row r="992" spans="1:14" x14ac:dyDescent="0.25">
      <c r="A992">
        <v>983</v>
      </c>
      <c r="B992">
        <v>7.7386656865379294E-2</v>
      </c>
      <c r="D992" s="69">
        <f t="shared" si="60"/>
        <v>1587.4047559078526</v>
      </c>
      <c r="E992">
        <v>0.25719532681067198</v>
      </c>
      <c r="G992" s="69">
        <f t="shared" si="61"/>
        <v>3193.9497738074469</v>
      </c>
      <c r="H992" s="71">
        <v>1494.90637304246</v>
      </c>
      <c r="I992">
        <v>0.10354031229892501</v>
      </c>
      <c r="K992" s="69">
        <f t="shared" si="62"/>
        <v>3058.5894465638708</v>
      </c>
      <c r="L992" s="45">
        <v>0.140461672242116</v>
      </c>
      <c r="N992" s="64">
        <f t="shared" si="63"/>
        <v>4866.2223411377136</v>
      </c>
    </row>
    <row r="993" spans="1:14" x14ac:dyDescent="0.25">
      <c r="A993">
        <v>984</v>
      </c>
      <c r="B993">
        <v>7.6205472686282708E-2</v>
      </c>
      <c r="D993" s="69">
        <f t="shared" si="60"/>
        <v>1557.9349375219647</v>
      </c>
      <c r="E993">
        <v>0.11327834072394501</v>
      </c>
      <c r="G993" s="69">
        <f t="shared" si="61"/>
        <v>1253.0631583670645</v>
      </c>
      <c r="H993" s="71">
        <v>5213.5453325164599</v>
      </c>
      <c r="I993">
        <v>0.108400419483986</v>
      </c>
      <c r="K993" s="69">
        <f t="shared" si="62"/>
        <v>3238.8454114382566</v>
      </c>
      <c r="L993" s="45">
        <v>0.15627969517632201</v>
      </c>
      <c r="N993" s="64">
        <f t="shared" si="63"/>
        <v>5452.8952020109846</v>
      </c>
    </row>
    <row r="994" spans="1:14" x14ac:dyDescent="0.25">
      <c r="A994">
        <v>985</v>
      </c>
      <c r="B994">
        <v>4.22681059628746E-2</v>
      </c>
      <c r="D994" s="69">
        <f t="shared" si="60"/>
        <v>711.21852230630066</v>
      </c>
      <c r="E994">
        <v>8.4183969062666703E-2</v>
      </c>
      <c r="G994" s="69">
        <f t="shared" si="61"/>
        <v>860.69198608588636</v>
      </c>
      <c r="H994" s="71">
        <v>5068.1111634482304</v>
      </c>
      <c r="I994">
        <v>8.3391157045394099E-2</v>
      </c>
      <c r="K994" s="69">
        <f t="shared" si="62"/>
        <v>2311.2797096936474</v>
      </c>
      <c r="L994" s="45">
        <v>0.12946573151675</v>
      </c>
      <c r="N994" s="64">
        <f t="shared" si="63"/>
        <v>4458.395141102922</v>
      </c>
    </row>
    <row r="995" spans="1:14" x14ac:dyDescent="0.25">
      <c r="A995">
        <v>986</v>
      </c>
      <c r="B995">
        <v>6.4538858940424701E-2</v>
      </c>
      <c r="D995" s="69">
        <f t="shared" si="60"/>
        <v>1266.8601040174201</v>
      </c>
      <c r="E995">
        <v>0.10299349215652299</v>
      </c>
      <c r="G995" s="69">
        <f t="shared" si="61"/>
        <v>1114.3601083024162</v>
      </c>
      <c r="H995" s="71">
        <v>1685.1084099781001</v>
      </c>
      <c r="I995">
        <v>8.9825248688702397E-2</v>
      </c>
      <c r="K995" s="69">
        <f t="shared" si="62"/>
        <v>2549.9130058521569</v>
      </c>
      <c r="L995" s="45">
        <v>0.19718880771321001</v>
      </c>
      <c r="N995" s="64">
        <f t="shared" si="63"/>
        <v>6970.1686430491036</v>
      </c>
    </row>
    <row r="996" spans="1:14" x14ac:dyDescent="0.25">
      <c r="A996">
        <v>987</v>
      </c>
      <c r="B996">
        <v>5.4091549904184098E-2</v>
      </c>
      <c r="D996" s="69">
        <f t="shared" si="60"/>
        <v>1006.2061726764701</v>
      </c>
      <c r="E996">
        <v>9.4461127216999993E-2</v>
      </c>
      <c r="G996" s="69">
        <f t="shared" si="61"/>
        <v>999.29132205647954</v>
      </c>
      <c r="H996" s="71">
        <v>3022.9883087181001</v>
      </c>
      <c r="I996">
        <v>0.14654383517077801</v>
      </c>
      <c r="K996" s="69">
        <f t="shared" si="62"/>
        <v>4653.5422352782007</v>
      </c>
      <c r="L996" s="45">
        <v>0.143208876657688</v>
      </c>
      <c r="N996" s="64">
        <f t="shared" si="63"/>
        <v>4968.1130945264977</v>
      </c>
    </row>
    <row r="997" spans="1:14" x14ac:dyDescent="0.25">
      <c r="A997">
        <v>988</v>
      </c>
      <c r="B997">
        <v>5.5435316037858597E-2</v>
      </c>
      <c r="D997" s="69">
        <f t="shared" si="60"/>
        <v>1039.7323107786435</v>
      </c>
      <c r="E997">
        <v>0.15608016941420499</v>
      </c>
      <c r="G997" s="69">
        <f t="shared" si="61"/>
        <v>1830.2952049806318</v>
      </c>
      <c r="H997" s="71">
        <v>2822.2102898600801</v>
      </c>
      <c r="I997">
        <v>0.17604673302732202</v>
      </c>
      <c r="K997" s="69">
        <f t="shared" si="62"/>
        <v>5747.7718720377543</v>
      </c>
      <c r="L997" s="45">
        <v>6.8423462569106405E-2</v>
      </c>
      <c r="N997" s="64">
        <f t="shared" si="63"/>
        <v>2194.405342462057</v>
      </c>
    </row>
    <row r="998" spans="1:14" x14ac:dyDescent="0.25">
      <c r="A998">
        <v>989</v>
      </c>
      <c r="B998">
        <v>7.9712290256165108E-2</v>
      </c>
      <c r="D998" s="69">
        <f t="shared" si="60"/>
        <v>1645.427877848949</v>
      </c>
      <c r="E998">
        <v>0.110809974850689</v>
      </c>
      <c r="G998" s="69">
        <f t="shared" si="61"/>
        <v>1219.7743964517381</v>
      </c>
      <c r="H998" s="71">
        <v>855.39303713418201</v>
      </c>
      <c r="I998">
        <v>0.15423847934680199</v>
      </c>
      <c r="K998" s="69">
        <f t="shared" si="62"/>
        <v>4938.9280215377412</v>
      </c>
      <c r="L998" s="45">
        <v>0.13410412644543601</v>
      </c>
      <c r="N998" s="64">
        <f t="shared" si="63"/>
        <v>4630.4280452143284</v>
      </c>
    </row>
    <row r="999" spans="1:14" x14ac:dyDescent="0.25">
      <c r="A999">
        <v>990</v>
      </c>
      <c r="B999">
        <v>4.5531379031444802E-2</v>
      </c>
      <c r="D999" s="69">
        <f t="shared" si="60"/>
        <v>792.63517719908475</v>
      </c>
      <c r="E999">
        <v>0.21501960743260001</v>
      </c>
      <c r="G999" s="69">
        <f t="shared" si="61"/>
        <v>2625.1615337025564</v>
      </c>
      <c r="H999" s="71">
        <v>1643.4773017862001</v>
      </c>
      <c r="I999">
        <v>0.14734295347537901</v>
      </c>
      <c r="K999" s="69">
        <f t="shared" si="62"/>
        <v>4683.180643560102</v>
      </c>
      <c r="L999" s="45">
        <v>0.14705662744029702</v>
      </c>
      <c r="N999" s="64">
        <f t="shared" si="63"/>
        <v>5110.8218874616186</v>
      </c>
    </row>
    <row r="1000" spans="1:14" x14ac:dyDescent="0.25">
      <c r="A1000">
        <v>991</v>
      </c>
      <c r="B1000">
        <v>4.6025960140225801E-2</v>
      </c>
      <c r="D1000" s="69">
        <f t="shared" si="60"/>
        <v>804.97467150556542</v>
      </c>
      <c r="E1000">
        <v>0.18881795938406101</v>
      </c>
      <c r="G1000" s="69">
        <f t="shared" si="61"/>
        <v>2271.8020770971825</v>
      </c>
      <c r="H1000" s="71">
        <v>4621.4565099066203</v>
      </c>
      <c r="I1000">
        <v>0.13255068851108101</v>
      </c>
      <c r="K1000" s="69">
        <f t="shared" si="62"/>
        <v>4134.5520038434552</v>
      </c>
      <c r="L1000" s="45">
        <v>0.16061215928167499</v>
      </c>
      <c r="N1000" s="64">
        <f t="shared" si="63"/>
        <v>5613.5814724690799</v>
      </c>
    </row>
    <row r="1001" spans="1:14" x14ac:dyDescent="0.25">
      <c r="A1001">
        <v>992</v>
      </c>
      <c r="B1001">
        <v>2.5967895076214501E-2</v>
      </c>
      <c r="D1001" s="69">
        <f t="shared" si="60"/>
        <v>304.53829158313829</v>
      </c>
      <c r="E1001">
        <v>0.15616953199638101</v>
      </c>
      <c r="G1001" s="69">
        <f t="shared" si="61"/>
        <v>1831.5003625119471</v>
      </c>
      <c r="H1001" s="71">
        <v>2971.5749568884999</v>
      </c>
      <c r="I1001">
        <v>6.7455611616247094E-2</v>
      </c>
      <c r="K1001" s="69">
        <f t="shared" si="62"/>
        <v>1720.2480703174767</v>
      </c>
      <c r="L1001" s="45">
        <v>0.14461825043625601</v>
      </c>
      <c r="N1001" s="64">
        <f t="shared" si="63"/>
        <v>5020.3851989577179</v>
      </c>
    </row>
    <row r="1002" spans="1:14" x14ac:dyDescent="0.25">
      <c r="A1002">
        <v>993</v>
      </c>
      <c r="B1002">
        <v>3.9152984928463301E-2</v>
      </c>
      <c r="D1002" s="69">
        <f t="shared" si="60"/>
        <v>633.49816949529827</v>
      </c>
      <c r="E1002">
        <v>0.22600169364</v>
      </c>
      <c r="G1002" s="69">
        <f t="shared" si="61"/>
        <v>2773.2676378472765</v>
      </c>
      <c r="H1002" s="71">
        <v>4461.2961677273297</v>
      </c>
      <c r="I1002">
        <v>0.179401929756482</v>
      </c>
      <c r="K1002" s="69">
        <f t="shared" si="62"/>
        <v>5872.2123834769118</v>
      </c>
      <c r="L1002" s="45">
        <v>7.600140415768461E-2</v>
      </c>
      <c r="N1002" s="64">
        <f t="shared" si="63"/>
        <v>2475.462759674916</v>
      </c>
    </row>
    <row r="1003" spans="1:14" x14ac:dyDescent="0.25">
      <c r="A1003">
        <v>994</v>
      </c>
      <c r="B1003">
        <v>3.3613100849588302E-2</v>
      </c>
      <c r="D1003" s="69">
        <f t="shared" si="60"/>
        <v>495.28147088680021</v>
      </c>
      <c r="E1003">
        <v>0.21233393444820001</v>
      </c>
      <c r="G1003" s="69">
        <f t="shared" si="61"/>
        <v>2588.9421346544787</v>
      </c>
      <c r="H1003" s="71">
        <v>1897.4609039403001</v>
      </c>
      <c r="I1003">
        <v>0.11253728828897601</v>
      </c>
      <c r="K1003" s="69">
        <f t="shared" si="62"/>
        <v>3392.2772699565917</v>
      </c>
      <c r="L1003" s="45">
        <v>0.12996674696211902</v>
      </c>
      <c r="N1003" s="64">
        <f t="shared" si="63"/>
        <v>4476.9772462053697</v>
      </c>
    </row>
    <row r="1004" spans="1:14" x14ac:dyDescent="0.25">
      <c r="A1004">
        <v>995</v>
      </c>
      <c r="B1004">
        <v>4.8005389423378605E-2</v>
      </c>
      <c r="D1004" s="69">
        <f t="shared" si="60"/>
        <v>854.36021400989978</v>
      </c>
      <c r="E1004">
        <v>3.1627810913922701E-2</v>
      </c>
      <c r="G1004" s="69">
        <f t="shared" si="61"/>
        <v>151.91155172913273</v>
      </c>
      <c r="H1004" s="71">
        <v>5023.10366685588</v>
      </c>
      <c r="I1004">
        <v>6.46780381747947E-2</v>
      </c>
      <c r="K1004" s="69">
        <f t="shared" si="62"/>
        <v>1617.230963567765</v>
      </c>
      <c r="L1004" s="45">
        <v>7.7766085801835305E-2</v>
      </c>
      <c r="N1004" s="64">
        <f t="shared" si="63"/>
        <v>2540.9128372864261</v>
      </c>
    </row>
    <row r="1005" spans="1:14" x14ac:dyDescent="0.25">
      <c r="A1005">
        <v>996</v>
      </c>
      <c r="B1005">
        <v>7.0311916934874708E-2</v>
      </c>
      <c r="D1005" s="69">
        <f t="shared" si="60"/>
        <v>1410.8943483278742</v>
      </c>
      <c r="E1005">
        <v>8.5447192347626696E-2</v>
      </c>
      <c r="G1005" s="69">
        <f t="shared" si="61"/>
        <v>877.72800964890075</v>
      </c>
      <c r="H1005" s="71">
        <v>1213.0222897752601</v>
      </c>
      <c r="I1005">
        <v>0.122962204385831</v>
      </c>
      <c r="K1005" s="69">
        <f t="shared" si="62"/>
        <v>3778.9258022254394</v>
      </c>
      <c r="L1005" s="45">
        <v>0.113166535034346</v>
      </c>
      <c r="N1005" s="64">
        <f t="shared" si="63"/>
        <v>3853.8760890038561</v>
      </c>
    </row>
    <row r="1006" spans="1:14" x14ac:dyDescent="0.25">
      <c r="A1006">
        <v>997</v>
      </c>
      <c r="B1006">
        <v>6.9739492662410404E-2</v>
      </c>
      <c r="D1006" s="69">
        <f t="shared" si="60"/>
        <v>1396.6127149909807</v>
      </c>
      <c r="E1006">
        <v>9.1717728734026699E-2</v>
      </c>
      <c r="G1006" s="69">
        <f t="shared" si="61"/>
        <v>962.29342805379679</v>
      </c>
      <c r="H1006" s="71">
        <v>4375.75200982555</v>
      </c>
      <c r="I1006">
        <v>0.10663665712734399</v>
      </c>
      <c r="K1006" s="69">
        <f t="shared" si="62"/>
        <v>3173.429429177027</v>
      </c>
      <c r="L1006" s="45">
        <v>0.14423253629169999</v>
      </c>
      <c r="N1006" s="64">
        <f t="shared" si="63"/>
        <v>5006.0794907407562</v>
      </c>
    </row>
    <row r="1007" spans="1:14" x14ac:dyDescent="0.25">
      <c r="A1007">
        <v>998</v>
      </c>
      <c r="B1007">
        <v>7.08264150132068E-2</v>
      </c>
      <c r="D1007" s="69">
        <f t="shared" si="60"/>
        <v>1423.730758768058</v>
      </c>
      <c r="E1007">
        <v>8.2010270433126697E-2</v>
      </c>
      <c r="G1007" s="69">
        <f t="shared" si="61"/>
        <v>831.37715195273631</v>
      </c>
      <c r="H1007" s="71">
        <v>1879.35020881626</v>
      </c>
      <c r="I1007">
        <v>0.11402432217777801</v>
      </c>
      <c r="K1007" s="69">
        <f t="shared" si="62"/>
        <v>3447.4297014195927</v>
      </c>
      <c r="L1007" s="45">
        <v>7.9408179672514512E-2</v>
      </c>
      <c r="N1007" s="64">
        <f t="shared" si="63"/>
        <v>2601.8162708533714</v>
      </c>
    </row>
    <row r="1008" spans="1:14" x14ac:dyDescent="0.25">
      <c r="A1008">
        <v>999</v>
      </c>
      <c r="B1008">
        <v>4.3389802975047506E-2</v>
      </c>
      <c r="D1008" s="69">
        <f t="shared" si="60"/>
        <v>739.20417248493004</v>
      </c>
      <c r="E1008">
        <v>0.115315671937237</v>
      </c>
      <c r="G1008" s="69">
        <f t="shared" si="61"/>
        <v>1280.5389205450917</v>
      </c>
      <c r="H1008" s="71">
        <v>1659.06431201743</v>
      </c>
      <c r="I1008">
        <v>9.4446976579429409E-2</v>
      </c>
      <c r="K1008" s="69">
        <f t="shared" si="62"/>
        <v>2721.327748080605</v>
      </c>
      <c r="L1008" s="45">
        <v>0.388743913843138</v>
      </c>
      <c r="N1008" s="64">
        <f t="shared" si="63"/>
        <v>14074.734276539801</v>
      </c>
    </row>
    <row r="1009" spans="1:14" x14ac:dyDescent="0.25">
      <c r="A1009">
        <v>1000</v>
      </c>
      <c r="B1009">
        <v>6.8485495187062095E-2</v>
      </c>
      <c r="D1009" s="69">
        <f t="shared" si="60"/>
        <v>1365.3262496717944</v>
      </c>
      <c r="E1009">
        <v>0.161648486384907</v>
      </c>
      <c r="G1009" s="69">
        <f t="shared" si="61"/>
        <v>1905.3903843116686</v>
      </c>
      <c r="H1009" s="71">
        <v>1962.4408441800199</v>
      </c>
      <c r="I1009">
        <v>6.4609672556758105E-2</v>
      </c>
      <c r="K1009" s="69">
        <f t="shared" si="62"/>
        <v>1614.6953589042919</v>
      </c>
      <c r="L1009" s="45">
        <v>0.15407897197430701</v>
      </c>
      <c r="N1009" s="64">
        <f t="shared" si="63"/>
        <v>5371.2728284509894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E1BA-464F-4633-90E3-88588D520AFB}">
  <dimension ref="A1:F1009"/>
  <sheetViews>
    <sheetView workbookViewId="0">
      <selection activeCell="E1" sqref="E1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12.85546875" bestFit="1" customWidth="1"/>
    <col min="4" max="4" width="32.42578125" bestFit="1" customWidth="1"/>
    <col min="5" max="5" width="26.7109375" customWidth="1"/>
    <col min="6" max="6" width="12.85546875" bestFit="1" customWidth="1"/>
  </cols>
  <sheetData>
    <row r="1" spans="1:6" x14ac:dyDescent="0.25">
      <c r="A1" s="52" t="s">
        <v>24</v>
      </c>
      <c r="B1" t="s">
        <v>143</v>
      </c>
      <c r="C1" t="s">
        <v>130</v>
      </c>
      <c r="D1" t="s">
        <v>155</v>
      </c>
      <c r="E1" t="s">
        <v>139</v>
      </c>
      <c r="F1" t="s">
        <v>8</v>
      </c>
    </row>
    <row r="2" spans="1:6" x14ac:dyDescent="0.25">
      <c r="A2" s="52" t="s">
        <v>25</v>
      </c>
      <c r="B2">
        <v>44.634812342287667</v>
      </c>
      <c r="C2">
        <v>35.701376369502029</v>
      </c>
      <c r="D2" t="s">
        <v>152</v>
      </c>
      <c r="E2">
        <v>101.60871085421439</v>
      </c>
      <c r="F2">
        <v>35.701376369502029</v>
      </c>
    </row>
    <row r="3" spans="1:6" x14ac:dyDescent="0.25">
      <c r="A3" s="52" t="s">
        <v>26</v>
      </c>
      <c r="B3">
        <v>0.13</v>
      </c>
      <c r="C3">
        <v>0.13</v>
      </c>
      <c r="D3" t="s">
        <v>74</v>
      </c>
      <c r="E3">
        <v>0.13</v>
      </c>
      <c r="F3">
        <v>0.13</v>
      </c>
    </row>
    <row r="4" spans="1:6" x14ac:dyDescent="0.25">
      <c r="A4" s="52" t="s">
        <v>28</v>
      </c>
      <c r="B4">
        <v>0.37</v>
      </c>
      <c r="C4">
        <v>0.2</v>
      </c>
      <c r="D4">
        <v>2030</v>
      </c>
      <c r="E4">
        <v>0.55002912100000001</v>
      </c>
      <c r="F4">
        <v>0.2</v>
      </c>
    </row>
    <row r="5" spans="1:6" x14ac:dyDescent="0.25">
      <c r="A5" s="52" t="s">
        <v>29</v>
      </c>
      <c r="B5">
        <v>8766</v>
      </c>
      <c r="C5">
        <v>8766</v>
      </c>
      <c r="D5" t="s">
        <v>30</v>
      </c>
      <c r="E5">
        <v>8766</v>
      </c>
      <c r="F5">
        <v>8766</v>
      </c>
    </row>
    <row r="6" spans="1:6" x14ac:dyDescent="0.25">
      <c r="A6" s="55" t="s">
        <v>5</v>
      </c>
      <c r="B6">
        <v>116.79582991744144</v>
      </c>
      <c r="C6">
        <v>61.108594130320768</v>
      </c>
      <c r="D6">
        <v>250.56526515731301</v>
      </c>
      <c r="E6">
        <v>685.20752304423877</v>
      </c>
      <c r="F6">
        <v>61.108594130320768</v>
      </c>
    </row>
    <row r="7" spans="1:6" x14ac:dyDescent="0.25">
      <c r="A7" s="52" t="s">
        <v>4</v>
      </c>
      <c r="B7">
        <v>4067.3288289897405</v>
      </c>
      <c r="C7">
        <v>4678.4564598011257</v>
      </c>
      <c r="D7">
        <v>9128.2958293687498</v>
      </c>
      <c r="E7">
        <v>11861.634660166386</v>
      </c>
      <c r="F7">
        <v>4678.4564598011257</v>
      </c>
    </row>
    <row r="8" spans="1:6" x14ac:dyDescent="0.25">
      <c r="A8" s="52" t="s">
        <v>31</v>
      </c>
      <c r="B8">
        <v>1151.6530871962402</v>
      </c>
      <c r="C8">
        <v>1602.7778624868633</v>
      </c>
      <c r="D8">
        <v>3372.7828411683799</v>
      </c>
      <c r="E8">
        <v>3785.5711044653985</v>
      </c>
      <c r="F8">
        <v>1602.7778624868633</v>
      </c>
    </row>
    <row r="9" spans="1:6" x14ac:dyDescent="0.25">
      <c r="A9" s="52" t="s">
        <v>21</v>
      </c>
      <c r="B9">
        <v>1074.8830978746187</v>
      </c>
      <c r="C9">
        <v>1460.7741091622918</v>
      </c>
      <c r="D9">
        <v>3279.8606462855</v>
      </c>
      <c r="E9">
        <v>3481.7415813582138</v>
      </c>
      <c r="F9">
        <v>1460.7741091622918</v>
      </c>
    </row>
    <row r="10" spans="1:6" x14ac:dyDescent="0.25">
      <c r="A10">
        <v>1</v>
      </c>
      <c r="B10">
        <v>859.38979832878624</v>
      </c>
      <c r="C10">
        <v>241.94210800102022</v>
      </c>
      <c r="D10">
        <v>5317.90398620218</v>
      </c>
      <c r="E10">
        <v>1866.6518301501835</v>
      </c>
      <c r="F10">
        <v>241.94210800102022</v>
      </c>
    </row>
    <row r="11" spans="1:6" x14ac:dyDescent="0.25">
      <c r="A11">
        <v>2</v>
      </c>
      <c r="B11">
        <v>1630.3975244160531</v>
      </c>
      <c r="C11">
        <v>1848.3271449903571</v>
      </c>
      <c r="D11">
        <v>1115.09487163978</v>
      </c>
      <c r="E11">
        <v>2041.159550352658</v>
      </c>
      <c r="F11">
        <v>1848.3271449903571</v>
      </c>
    </row>
    <row r="12" spans="1:6" x14ac:dyDescent="0.25">
      <c r="A12">
        <v>3</v>
      </c>
      <c r="B12">
        <v>2642.5972649176797</v>
      </c>
      <c r="C12">
        <v>1481.1957153866649</v>
      </c>
      <c r="D12">
        <v>3115.6047824818102</v>
      </c>
      <c r="E12">
        <v>2059.9978502164981</v>
      </c>
      <c r="F12">
        <v>1481.1957153866649</v>
      </c>
    </row>
    <row r="13" spans="1:6" x14ac:dyDescent="0.25">
      <c r="A13">
        <v>4</v>
      </c>
      <c r="B13">
        <v>1235.999556771776</v>
      </c>
      <c r="C13">
        <v>2507.0612193178035</v>
      </c>
      <c r="D13">
        <v>1278.8696727378201</v>
      </c>
      <c r="E13">
        <v>2925.1495908396432</v>
      </c>
      <c r="F13">
        <v>2507.0612193178035</v>
      </c>
    </row>
    <row r="14" spans="1:6" x14ac:dyDescent="0.25">
      <c r="A14">
        <v>5</v>
      </c>
      <c r="B14">
        <v>1300.6041362126084</v>
      </c>
      <c r="C14">
        <v>1391.6380167626646</v>
      </c>
      <c r="D14">
        <v>9128.2958293687498</v>
      </c>
      <c r="E14">
        <v>1599.6714015226071</v>
      </c>
      <c r="F14">
        <v>1391.6380167626646</v>
      </c>
    </row>
    <row r="15" spans="1:6" x14ac:dyDescent="0.25">
      <c r="A15">
        <v>6</v>
      </c>
      <c r="B15">
        <v>1243.8486416464282</v>
      </c>
      <c r="C15">
        <v>824.62162296712586</v>
      </c>
      <c r="D15">
        <v>3740.0721235372698</v>
      </c>
      <c r="E15">
        <v>4622.685208274389</v>
      </c>
      <c r="F15">
        <v>824.62162296712586</v>
      </c>
    </row>
    <row r="16" spans="1:6" x14ac:dyDescent="0.25">
      <c r="A16">
        <v>7</v>
      </c>
      <c r="B16">
        <v>1274.383766009596</v>
      </c>
      <c r="C16">
        <v>942.38045520420212</v>
      </c>
      <c r="D16">
        <v>510.26390646565699</v>
      </c>
      <c r="E16">
        <v>4759.1223439388314</v>
      </c>
      <c r="F16">
        <v>942.38045520420212</v>
      </c>
    </row>
    <row r="17" spans="1:6" x14ac:dyDescent="0.25">
      <c r="A17">
        <v>8</v>
      </c>
      <c r="B17">
        <v>854.63108459634634</v>
      </c>
      <c r="C17">
        <v>2342.1719193054964</v>
      </c>
      <c r="D17">
        <v>900.26201286825403</v>
      </c>
      <c r="E17">
        <v>2914.9767155100762</v>
      </c>
      <c r="F17">
        <v>2342.1719193054964</v>
      </c>
    </row>
    <row r="18" spans="1:6" x14ac:dyDescent="0.25">
      <c r="A18">
        <v>9</v>
      </c>
      <c r="B18">
        <v>934.91329874346252</v>
      </c>
      <c r="C18">
        <v>2158.5260684618816</v>
      </c>
      <c r="D18">
        <v>782.80745967146299</v>
      </c>
      <c r="E18">
        <v>3634.0388552048148</v>
      </c>
      <c r="F18">
        <v>2158.5260684618816</v>
      </c>
    </row>
    <row r="19" spans="1:6" x14ac:dyDescent="0.25">
      <c r="A19">
        <v>10</v>
      </c>
      <c r="B19">
        <v>581.89026498516614</v>
      </c>
      <c r="C19">
        <v>1389.0618271454928</v>
      </c>
      <c r="D19">
        <v>1176.3309135024499</v>
      </c>
      <c r="E19">
        <v>1700.4378497911375</v>
      </c>
      <c r="F19">
        <v>1389.0618271454928</v>
      </c>
    </row>
    <row r="20" spans="1:6" x14ac:dyDescent="0.25">
      <c r="A20">
        <v>11</v>
      </c>
      <c r="B20">
        <v>1620.2397374519992</v>
      </c>
      <c r="C20">
        <v>847.98410724756661</v>
      </c>
      <c r="D20">
        <v>4862.5068187893103</v>
      </c>
      <c r="E20">
        <v>4483.8385518367922</v>
      </c>
      <c r="F20">
        <v>847.98410724756661</v>
      </c>
    </row>
    <row r="21" spans="1:6" x14ac:dyDescent="0.25">
      <c r="A21">
        <v>12</v>
      </c>
      <c r="B21">
        <v>850.14333602778675</v>
      </c>
      <c r="C21">
        <v>685.23887187803484</v>
      </c>
      <c r="D21">
        <v>3345.4354718224299</v>
      </c>
      <c r="E21">
        <v>3403.5021135846587</v>
      </c>
      <c r="F21">
        <v>685.23887187803484</v>
      </c>
    </row>
    <row r="22" spans="1:6" x14ac:dyDescent="0.25">
      <c r="A22">
        <v>13</v>
      </c>
      <c r="B22">
        <v>881.86895697389104</v>
      </c>
      <c r="C22">
        <v>2609.3297432676204</v>
      </c>
      <c r="D22">
        <v>8247.6254858972006</v>
      </c>
      <c r="E22">
        <v>4071.3748113989909</v>
      </c>
      <c r="F22">
        <v>2609.3297432676204</v>
      </c>
    </row>
    <row r="23" spans="1:6" x14ac:dyDescent="0.25">
      <c r="A23">
        <v>14</v>
      </c>
      <c r="B23">
        <v>1745.0898673018596</v>
      </c>
      <c r="C23">
        <v>927.66629033629204</v>
      </c>
      <c r="D23">
        <v>309.97567644012503</v>
      </c>
      <c r="E23">
        <v>1527.1649921219437</v>
      </c>
      <c r="F23">
        <v>927.66629033629204</v>
      </c>
    </row>
    <row r="24" spans="1:6" x14ac:dyDescent="0.25">
      <c r="A24">
        <v>15</v>
      </c>
      <c r="B24">
        <v>626.66798989939355</v>
      </c>
      <c r="C24">
        <v>61.108594130320768</v>
      </c>
      <c r="D24">
        <v>3778.9056928800001</v>
      </c>
      <c r="E24">
        <v>5462.8649548548674</v>
      </c>
      <c r="F24">
        <v>61.108594130320768</v>
      </c>
    </row>
    <row r="25" spans="1:6" x14ac:dyDescent="0.25">
      <c r="A25">
        <v>16</v>
      </c>
      <c r="B25">
        <v>815.26598602475315</v>
      </c>
      <c r="C25">
        <v>796.97526359934886</v>
      </c>
      <c r="D25">
        <v>3553.59545675559</v>
      </c>
      <c r="E25">
        <v>4116.746317347387</v>
      </c>
      <c r="F25">
        <v>796.97526359934886</v>
      </c>
    </row>
    <row r="26" spans="1:6" x14ac:dyDescent="0.25">
      <c r="A26">
        <v>17</v>
      </c>
      <c r="B26">
        <v>480.13054709318556</v>
      </c>
      <c r="C26">
        <v>1884.1329820589574</v>
      </c>
      <c r="D26">
        <v>2493.5285465862798</v>
      </c>
      <c r="E26">
        <v>4764.6172894797946</v>
      </c>
      <c r="F26">
        <v>1884.1329820589574</v>
      </c>
    </row>
    <row r="27" spans="1:6" x14ac:dyDescent="0.25">
      <c r="A27">
        <v>18</v>
      </c>
      <c r="B27">
        <v>583.5093605857777</v>
      </c>
      <c r="C27">
        <v>1381.3012022105593</v>
      </c>
      <c r="D27">
        <v>5135.4977100796204</v>
      </c>
      <c r="E27">
        <v>3947.2030589229739</v>
      </c>
      <c r="F27">
        <v>1381.3012022105593</v>
      </c>
    </row>
    <row r="28" spans="1:6" x14ac:dyDescent="0.25">
      <c r="A28">
        <v>19</v>
      </c>
      <c r="B28">
        <v>1133.274544900549</v>
      </c>
      <c r="C28">
        <v>2243.1731625213824</v>
      </c>
      <c r="D28">
        <v>6285.4963930331596</v>
      </c>
      <c r="E28">
        <v>3329.199712877496</v>
      </c>
      <c r="F28">
        <v>2243.1731625213824</v>
      </c>
    </row>
    <row r="29" spans="1:6" x14ac:dyDescent="0.25">
      <c r="A29">
        <v>20</v>
      </c>
      <c r="B29">
        <v>1106.8471137117149</v>
      </c>
      <c r="C29">
        <v>1539.5123096235391</v>
      </c>
      <c r="D29">
        <v>1955.57420802976</v>
      </c>
      <c r="E29">
        <v>2065.3979175804948</v>
      </c>
      <c r="F29">
        <v>1539.5123096235391</v>
      </c>
    </row>
    <row r="30" spans="1:6" x14ac:dyDescent="0.25">
      <c r="A30">
        <v>21</v>
      </c>
      <c r="B30">
        <v>662.67191940466603</v>
      </c>
      <c r="C30">
        <v>1636.6312173071615</v>
      </c>
      <c r="D30">
        <v>3573.30251535143</v>
      </c>
      <c r="E30">
        <v>3268.2185802515842</v>
      </c>
      <c r="F30">
        <v>1636.6312173071615</v>
      </c>
    </row>
    <row r="31" spans="1:6" x14ac:dyDescent="0.25">
      <c r="A31">
        <v>22</v>
      </c>
      <c r="B31">
        <v>471.093570539219</v>
      </c>
      <c r="C31">
        <v>2220.3723245373935</v>
      </c>
      <c r="D31">
        <v>7944.4597166393596</v>
      </c>
      <c r="E31">
        <v>3158.716832911482</v>
      </c>
      <c r="F31">
        <v>2220.3723245373935</v>
      </c>
    </row>
    <row r="32" spans="1:6" x14ac:dyDescent="0.25">
      <c r="A32">
        <v>23</v>
      </c>
      <c r="B32">
        <v>2352.2912211362454</v>
      </c>
      <c r="C32">
        <v>1138.8372366955348</v>
      </c>
      <c r="D32">
        <v>4704.4640322069399</v>
      </c>
      <c r="E32">
        <v>3524.9743180175374</v>
      </c>
      <c r="F32">
        <v>1138.8372366955348</v>
      </c>
    </row>
    <row r="33" spans="1:6" x14ac:dyDescent="0.25">
      <c r="A33">
        <v>24</v>
      </c>
      <c r="B33">
        <v>999.64366723551552</v>
      </c>
      <c r="C33">
        <v>130.71941483392362</v>
      </c>
      <c r="D33">
        <v>1876.41984788432</v>
      </c>
      <c r="E33">
        <v>6830.0923571171816</v>
      </c>
      <c r="F33">
        <v>130.71941483392362</v>
      </c>
    </row>
    <row r="34" spans="1:6" x14ac:dyDescent="0.25">
      <c r="A34">
        <v>25</v>
      </c>
      <c r="B34">
        <v>1021.0019670875885</v>
      </c>
      <c r="C34">
        <v>1477.0483499341419</v>
      </c>
      <c r="D34">
        <v>3687.21734911156</v>
      </c>
      <c r="E34">
        <v>2636.5798748504567</v>
      </c>
      <c r="F34">
        <v>1477.0483499341419</v>
      </c>
    </row>
    <row r="35" spans="1:6" x14ac:dyDescent="0.25">
      <c r="A35">
        <v>26</v>
      </c>
      <c r="B35">
        <v>1027.7214519393931</v>
      </c>
      <c r="C35">
        <v>1464.1959689513344</v>
      </c>
      <c r="D35">
        <v>4382.9991893695897</v>
      </c>
      <c r="E35">
        <v>4273.0772826188177</v>
      </c>
      <c r="F35">
        <v>1464.1959689513344</v>
      </c>
    </row>
    <row r="36" spans="1:6" x14ac:dyDescent="0.25">
      <c r="A36">
        <v>27</v>
      </c>
      <c r="B36">
        <v>907.14799696165142</v>
      </c>
      <c r="C36">
        <v>1012.7695866298526</v>
      </c>
      <c r="D36">
        <v>4664.0948827712</v>
      </c>
      <c r="E36">
        <v>5114.407223310468</v>
      </c>
      <c r="F36">
        <v>1012.7695866298526</v>
      </c>
    </row>
    <row r="37" spans="1:6" x14ac:dyDescent="0.25">
      <c r="A37">
        <v>28</v>
      </c>
      <c r="B37">
        <v>2004.7524858267793</v>
      </c>
      <c r="C37">
        <v>1326.4489646574718</v>
      </c>
      <c r="D37">
        <v>7051.1450147482001</v>
      </c>
      <c r="E37">
        <v>4994.5444641014719</v>
      </c>
      <c r="F37">
        <v>1326.4489646574718</v>
      </c>
    </row>
    <row r="38" spans="1:6" x14ac:dyDescent="0.25">
      <c r="A38">
        <v>29</v>
      </c>
      <c r="B38">
        <v>942.60341864039185</v>
      </c>
      <c r="C38">
        <v>2393.9076032092808</v>
      </c>
      <c r="D38">
        <v>1353.4768698832399</v>
      </c>
      <c r="E38">
        <v>3143.6494570338846</v>
      </c>
      <c r="F38">
        <v>2393.9076032092808</v>
      </c>
    </row>
    <row r="39" spans="1:6" x14ac:dyDescent="0.25">
      <c r="A39">
        <v>30</v>
      </c>
      <c r="B39">
        <v>408.25124779554454</v>
      </c>
      <c r="C39">
        <v>1235.0067001158916</v>
      </c>
      <c r="D39">
        <v>3445.3473505575098</v>
      </c>
      <c r="E39">
        <v>4668.6470017986367</v>
      </c>
      <c r="F39">
        <v>1235.0067001158916</v>
      </c>
    </row>
    <row r="40" spans="1:6" x14ac:dyDescent="0.25">
      <c r="A40">
        <v>31</v>
      </c>
      <c r="B40">
        <v>1305.8215272901555</v>
      </c>
      <c r="C40">
        <v>3465.3839253257511</v>
      </c>
      <c r="D40">
        <v>2447.6005725178202</v>
      </c>
      <c r="E40">
        <v>2542.790927544163</v>
      </c>
      <c r="F40">
        <v>3465.3839253257511</v>
      </c>
    </row>
    <row r="41" spans="1:6" x14ac:dyDescent="0.25">
      <c r="A41">
        <v>32</v>
      </c>
      <c r="B41">
        <v>1695.6951573707629</v>
      </c>
      <c r="C41">
        <v>661.58847208134773</v>
      </c>
      <c r="D41">
        <v>655.17419978326905</v>
      </c>
      <c r="E41">
        <v>2043.1197080033357</v>
      </c>
      <c r="F41">
        <v>661.58847208134773</v>
      </c>
    </row>
    <row r="42" spans="1:6" x14ac:dyDescent="0.25">
      <c r="A42">
        <v>33</v>
      </c>
      <c r="B42">
        <v>847.10410494480402</v>
      </c>
      <c r="C42">
        <v>1379.4318586664763</v>
      </c>
      <c r="D42">
        <v>1822.0361619591399</v>
      </c>
      <c r="E42">
        <v>2206.9494446212111</v>
      </c>
      <c r="F42">
        <v>1379.4318586664763</v>
      </c>
    </row>
    <row r="43" spans="1:6" x14ac:dyDescent="0.25">
      <c r="A43">
        <v>34</v>
      </c>
      <c r="B43">
        <v>1344.5347190941654</v>
      </c>
      <c r="C43">
        <v>1356.0590067470741</v>
      </c>
      <c r="D43">
        <v>1481.4553372320199</v>
      </c>
      <c r="E43">
        <v>4770.5784121841625</v>
      </c>
      <c r="F43">
        <v>1356.0590067470741</v>
      </c>
    </row>
    <row r="44" spans="1:6" x14ac:dyDescent="0.25">
      <c r="A44">
        <v>35</v>
      </c>
      <c r="B44">
        <v>590.50582298460176</v>
      </c>
      <c r="C44">
        <v>519.12774831875004</v>
      </c>
      <c r="D44">
        <v>2331.6251308664901</v>
      </c>
      <c r="E44">
        <v>1939.5945037293582</v>
      </c>
      <c r="F44">
        <v>519.12774831875004</v>
      </c>
    </row>
    <row r="45" spans="1:6" x14ac:dyDescent="0.25">
      <c r="A45">
        <v>36</v>
      </c>
      <c r="B45">
        <v>870.08355703847212</v>
      </c>
      <c r="C45">
        <v>607.70018364661655</v>
      </c>
      <c r="D45">
        <v>4603.7320489949698</v>
      </c>
      <c r="E45">
        <v>3112.3633259847229</v>
      </c>
      <c r="F45">
        <v>607.70018364661655</v>
      </c>
    </row>
    <row r="46" spans="1:6" x14ac:dyDescent="0.25">
      <c r="A46">
        <v>37</v>
      </c>
      <c r="B46">
        <v>1057.5118328945066</v>
      </c>
      <c r="C46">
        <v>2893.2079781525645</v>
      </c>
      <c r="D46">
        <v>1079.92241603763</v>
      </c>
      <c r="E46">
        <v>1718.2280492959162</v>
      </c>
      <c r="F46">
        <v>2893.2079781525645</v>
      </c>
    </row>
    <row r="47" spans="1:6" x14ac:dyDescent="0.25">
      <c r="A47">
        <v>38</v>
      </c>
      <c r="B47">
        <v>1923.892681749498</v>
      </c>
      <c r="C47">
        <v>341.82996614449445</v>
      </c>
      <c r="D47">
        <v>2768.9501612634099</v>
      </c>
      <c r="E47">
        <v>1953.0542144556161</v>
      </c>
      <c r="F47">
        <v>341.82996614449445</v>
      </c>
    </row>
    <row r="48" spans="1:6" x14ac:dyDescent="0.25">
      <c r="A48">
        <v>39</v>
      </c>
      <c r="B48">
        <v>1229.3555401980152</v>
      </c>
      <c r="C48">
        <v>1030.6873352613807</v>
      </c>
      <c r="D48">
        <v>978.49917657482797</v>
      </c>
      <c r="E48">
        <v>2377.5021282741695</v>
      </c>
      <c r="F48">
        <v>1030.6873352613807</v>
      </c>
    </row>
    <row r="49" spans="1:6" x14ac:dyDescent="0.25">
      <c r="A49">
        <v>40</v>
      </c>
      <c r="B49">
        <v>531.33206776087366</v>
      </c>
      <c r="C49">
        <v>1724.0580415374245</v>
      </c>
      <c r="D49">
        <v>4678.3032560004604</v>
      </c>
      <c r="E49">
        <v>1477.5063621323782</v>
      </c>
      <c r="F49">
        <v>1724.0580415374245</v>
      </c>
    </row>
    <row r="50" spans="1:6" x14ac:dyDescent="0.25">
      <c r="A50">
        <v>41</v>
      </c>
      <c r="B50">
        <v>980.89415390506417</v>
      </c>
      <c r="C50">
        <v>634.11703465735968</v>
      </c>
      <c r="D50">
        <v>2784.3554039938199</v>
      </c>
      <c r="E50">
        <v>4030.0473861213345</v>
      </c>
      <c r="F50">
        <v>634.11703465735968</v>
      </c>
    </row>
    <row r="51" spans="1:6" x14ac:dyDescent="0.25">
      <c r="A51">
        <v>42</v>
      </c>
      <c r="B51">
        <v>1546.3689353889633</v>
      </c>
      <c r="C51">
        <v>736.03233793892059</v>
      </c>
      <c r="D51">
        <v>6232.52454125238</v>
      </c>
      <c r="E51">
        <v>2969.8872811768188</v>
      </c>
      <c r="F51">
        <v>736.03233793892059</v>
      </c>
    </row>
    <row r="52" spans="1:6" x14ac:dyDescent="0.25">
      <c r="A52">
        <v>43</v>
      </c>
      <c r="B52">
        <v>962.02605835559064</v>
      </c>
      <c r="C52">
        <v>1466.5573106592969</v>
      </c>
      <c r="D52">
        <v>5168.5839365230304</v>
      </c>
      <c r="E52">
        <v>5245.2259454143777</v>
      </c>
      <c r="F52">
        <v>1466.5573106592969</v>
      </c>
    </row>
    <row r="53" spans="1:6" x14ac:dyDescent="0.25">
      <c r="A53">
        <v>44</v>
      </c>
      <c r="B53">
        <v>785.60163335253799</v>
      </c>
      <c r="C53">
        <v>3758.0790575587748</v>
      </c>
      <c r="D53">
        <v>4892.2618779681898</v>
      </c>
      <c r="E53">
        <v>3896.7092221474954</v>
      </c>
      <c r="F53">
        <v>3758.0790575587748</v>
      </c>
    </row>
    <row r="54" spans="1:6" x14ac:dyDescent="0.25">
      <c r="A54">
        <v>45</v>
      </c>
      <c r="B54">
        <v>1277.0045502604812</v>
      </c>
      <c r="C54">
        <v>234.16632891883935</v>
      </c>
      <c r="D54">
        <v>6108.0362455350596</v>
      </c>
      <c r="E54">
        <v>5953.3014619635487</v>
      </c>
      <c r="F54">
        <v>234.16632891883935</v>
      </c>
    </row>
    <row r="55" spans="1:6" x14ac:dyDescent="0.25">
      <c r="A55">
        <v>46</v>
      </c>
      <c r="B55">
        <v>654.48884744452323</v>
      </c>
      <c r="C55">
        <v>2152.7760692162665</v>
      </c>
      <c r="D55">
        <v>7294.1548778742499</v>
      </c>
      <c r="E55">
        <v>3745.1474677061351</v>
      </c>
      <c r="F55">
        <v>2152.7760692162665</v>
      </c>
    </row>
    <row r="56" spans="1:6" x14ac:dyDescent="0.25">
      <c r="A56">
        <v>47</v>
      </c>
      <c r="B56">
        <v>1010.0725010747577</v>
      </c>
      <c r="C56">
        <v>1536.751656555273</v>
      </c>
      <c r="D56">
        <v>522.04395594426796</v>
      </c>
      <c r="E56">
        <v>1682.7430124022183</v>
      </c>
      <c r="F56">
        <v>1536.751656555273</v>
      </c>
    </row>
    <row r="57" spans="1:6" x14ac:dyDescent="0.25">
      <c r="A57">
        <v>48</v>
      </c>
      <c r="B57">
        <v>682.81914390943973</v>
      </c>
      <c r="C57">
        <v>1456.496424223405</v>
      </c>
      <c r="D57">
        <v>2754.7390687288198</v>
      </c>
      <c r="E57">
        <v>2785.5500859297431</v>
      </c>
      <c r="F57">
        <v>1456.496424223405</v>
      </c>
    </row>
    <row r="58" spans="1:6" x14ac:dyDescent="0.25">
      <c r="A58">
        <v>49</v>
      </c>
      <c r="B58">
        <v>1298.0812850062957</v>
      </c>
      <c r="C58">
        <v>1338.0769292415835</v>
      </c>
      <c r="D58">
        <v>2555.4620200412101</v>
      </c>
      <c r="E58">
        <v>3374.0099211887918</v>
      </c>
      <c r="F58">
        <v>1338.0769292415835</v>
      </c>
    </row>
    <row r="59" spans="1:6" x14ac:dyDescent="0.25">
      <c r="A59">
        <v>50</v>
      </c>
      <c r="B59">
        <v>1393.0838035235984</v>
      </c>
      <c r="C59">
        <v>3203.1338901315562</v>
      </c>
      <c r="D59">
        <v>728.21536898878003</v>
      </c>
      <c r="E59">
        <v>4342.3197097342418</v>
      </c>
      <c r="F59">
        <v>3203.1338901315562</v>
      </c>
    </row>
    <row r="60" spans="1:6" x14ac:dyDescent="0.25">
      <c r="A60">
        <v>51</v>
      </c>
      <c r="B60">
        <v>1566.6294065637167</v>
      </c>
      <c r="C60">
        <v>2357.9953041982708</v>
      </c>
      <c r="D60">
        <v>4640.0062611476897</v>
      </c>
      <c r="E60">
        <v>6303.1269621843403</v>
      </c>
      <c r="F60">
        <v>2357.9953041982708</v>
      </c>
    </row>
    <row r="61" spans="1:6" x14ac:dyDescent="0.25">
      <c r="A61">
        <v>52</v>
      </c>
      <c r="B61">
        <v>1089.7743621684172</v>
      </c>
      <c r="C61">
        <v>1842.7463924599831</v>
      </c>
      <c r="D61">
        <v>4745.3228659958704</v>
      </c>
      <c r="E61">
        <v>2743.353495890568</v>
      </c>
      <c r="F61">
        <v>1842.7463924599831</v>
      </c>
    </row>
    <row r="62" spans="1:6" x14ac:dyDescent="0.25">
      <c r="A62">
        <v>53</v>
      </c>
      <c r="B62">
        <v>1116.9304034565937</v>
      </c>
      <c r="C62">
        <v>4583.1053412583706</v>
      </c>
      <c r="D62">
        <v>8310.5187133499694</v>
      </c>
      <c r="E62">
        <v>2591.5808120764109</v>
      </c>
      <c r="F62">
        <v>4583.1053412583706</v>
      </c>
    </row>
    <row r="63" spans="1:6" x14ac:dyDescent="0.25">
      <c r="A63">
        <v>54</v>
      </c>
      <c r="B63">
        <v>1640.8509040225611</v>
      </c>
      <c r="C63">
        <v>982.94773129593989</v>
      </c>
      <c r="D63">
        <v>6043.9382572424101</v>
      </c>
      <c r="E63">
        <v>3340.1665880994897</v>
      </c>
      <c r="F63">
        <v>982.94773129593989</v>
      </c>
    </row>
    <row r="64" spans="1:6" x14ac:dyDescent="0.25">
      <c r="A64">
        <v>55</v>
      </c>
      <c r="B64">
        <v>1802.2912516367569</v>
      </c>
      <c r="C64">
        <v>1487.5856510213112</v>
      </c>
      <c r="D64">
        <v>2961.4696653650999</v>
      </c>
      <c r="E64">
        <v>2561.2894955509009</v>
      </c>
      <c r="F64">
        <v>1487.5856510213112</v>
      </c>
    </row>
    <row r="65" spans="1:6" x14ac:dyDescent="0.25">
      <c r="A65">
        <v>56</v>
      </c>
      <c r="B65">
        <v>1661.568492204854</v>
      </c>
      <c r="C65">
        <v>1768.1107943518266</v>
      </c>
      <c r="D65">
        <v>1449.20427846657</v>
      </c>
      <c r="E65">
        <v>3410.1498203974215</v>
      </c>
      <c r="F65">
        <v>1768.1107943518266</v>
      </c>
    </row>
    <row r="66" spans="1:6" x14ac:dyDescent="0.25">
      <c r="A66">
        <v>57</v>
      </c>
      <c r="B66">
        <v>1092.4951641520533</v>
      </c>
      <c r="C66">
        <v>2815.2280523422814</v>
      </c>
      <c r="D66">
        <v>5658.3604180693201</v>
      </c>
      <c r="E66">
        <v>3126.6951668957126</v>
      </c>
      <c r="F66">
        <v>2815.2280523422814</v>
      </c>
    </row>
    <row r="67" spans="1:6" x14ac:dyDescent="0.25">
      <c r="A67">
        <v>58</v>
      </c>
      <c r="B67">
        <v>427.63721029929212</v>
      </c>
      <c r="C67">
        <v>140.40252743271367</v>
      </c>
      <c r="D67">
        <v>932.17058839276604</v>
      </c>
      <c r="E67">
        <v>7042.0189531015467</v>
      </c>
      <c r="F67">
        <v>140.40252743271367</v>
      </c>
    </row>
    <row r="68" spans="1:6" x14ac:dyDescent="0.25">
      <c r="A68">
        <v>59</v>
      </c>
      <c r="B68">
        <v>433.14753325220141</v>
      </c>
      <c r="C68">
        <v>1626.5648598260441</v>
      </c>
      <c r="D68">
        <v>2109.2649960016101</v>
      </c>
      <c r="E68">
        <v>1764.2774287161928</v>
      </c>
      <c r="F68">
        <v>1626.5648598260441</v>
      </c>
    </row>
    <row r="69" spans="1:6" x14ac:dyDescent="0.25">
      <c r="A69">
        <v>60</v>
      </c>
      <c r="B69">
        <v>877.06931435730553</v>
      </c>
      <c r="C69">
        <v>4463.5718081862296</v>
      </c>
      <c r="D69">
        <v>3481.1572040623901</v>
      </c>
      <c r="E69">
        <v>2519.5949459776884</v>
      </c>
      <c r="F69">
        <v>4463.5718081862296</v>
      </c>
    </row>
    <row r="70" spans="1:6" x14ac:dyDescent="0.25">
      <c r="A70">
        <v>61</v>
      </c>
      <c r="B70">
        <v>670.31270182312858</v>
      </c>
      <c r="C70">
        <v>1776.7894031353228</v>
      </c>
      <c r="D70">
        <v>3641.5090218291498</v>
      </c>
      <c r="E70">
        <v>991.48895466372835</v>
      </c>
      <c r="F70">
        <v>1776.7894031353228</v>
      </c>
    </row>
    <row r="71" spans="1:6" x14ac:dyDescent="0.25">
      <c r="A71">
        <v>62</v>
      </c>
      <c r="B71">
        <v>784.52433659020789</v>
      </c>
      <c r="C71">
        <v>806.37356363892593</v>
      </c>
      <c r="D71">
        <v>5159.4210465400301</v>
      </c>
      <c r="E71">
        <v>8826.5377994653718</v>
      </c>
      <c r="F71">
        <v>806.37356363892593</v>
      </c>
    </row>
    <row r="72" spans="1:6" x14ac:dyDescent="0.25">
      <c r="A72">
        <v>63</v>
      </c>
      <c r="B72">
        <v>747.32252364319459</v>
      </c>
      <c r="C72">
        <v>1426.2508061337514</v>
      </c>
      <c r="D72">
        <v>1905.1312239730501</v>
      </c>
      <c r="E72">
        <v>3018.9208532817484</v>
      </c>
      <c r="F72">
        <v>1426.2508061337514</v>
      </c>
    </row>
    <row r="73" spans="1:6" x14ac:dyDescent="0.25">
      <c r="A73">
        <v>64</v>
      </c>
      <c r="B73">
        <v>1663.6545391349141</v>
      </c>
      <c r="C73">
        <v>802.6391806129476</v>
      </c>
      <c r="D73">
        <v>1988.9404064724099</v>
      </c>
      <c r="E73">
        <v>2786.9180974374426</v>
      </c>
      <c r="F73">
        <v>802.6391806129476</v>
      </c>
    </row>
    <row r="74" spans="1:6" x14ac:dyDescent="0.25">
      <c r="A74">
        <v>65</v>
      </c>
      <c r="B74">
        <v>542.64263627510286</v>
      </c>
      <c r="C74">
        <v>1109.4223318238999</v>
      </c>
      <c r="D74">
        <v>4240.2643926733599</v>
      </c>
      <c r="E74">
        <v>1946.2728249843622</v>
      </c>
      <c r="F74">
        <v>1109.4223318238999</v>
      </c>
    </row>
    <row r="75" spans="1:6" x14ac:dyDescent="0.25">
      <c r="A75">
        <v>66</v>
      </c>
      <c r="B75">
        <v>1071.8479940609109</v>
      </c>
      <c r="C75">
        <v>2519.3239469596201</v>
      </c>
      <c r="D75">
        <v>4280.9479156820098</v>
      </c>
      <c r="E75">
        <v>5358.2309618180907</v>
      </c>
      <c r="F75">
        <v>2519.3239469596201</v>
      </c>
    </row>
    <row r="76" spans="1:6" x14ac:dyDescent="0.25">
      <c r="A76">
        <v>67</v>
      </c>
      <c r="B76">
        <v>807.09028071438786</v>
      </c>
      <c r="C76">
        <v>2232.5200024984956</v>
      </c>
      <c r="D76">
        <v>2413.2194170225898</v>
      </c>
      <c r="E76">
        <v>3122.8788400824596</v>
      </c>
      <c r="F76">
        <v>2232.5200024984956</v>
      </c>
    </row>
    <row r="77" spans="1:6" x14ac:dyDescent="0.25">
      <c r="A77">
        <v>68</v>
      </c>
      <c r="B77">
        <v>1220.8103423186419</v>
      </c>
      <c r="C77">
        <v>889.18018538914339</v>
      </c>
      <c r="D77">
        <v>3073.67544880169</v>
      </c>
      <c r="E77">
        <v>3773.9767718469698</v>
      </c>
      <c r="F77">
        <v>889.18018538914339</v>
      </c>
    </row>
    <row r="78" spans="1:6" x14ac:dyDescent="0.25">
      <c r="A78">
        <v>69</v>
      </c>
      <c r="B78">
        <v>907.3170387544825</v>
      </c>
      <c r="C78">
        <v>254.48484920310079</v>
      </c>
      <c r="D78">
        <v>3652.7423164608499</v>
      </c>
      <c r="E78">
        <v>2568.5630144608836</v>
      </c>
      <c r="F78">
        <v>254.48484920310079</v>
      </c>
    </row>
    <row r="79" spans="1:6" x14ac:dyDescent="0.25">
      <c r="A79">
        <v>70</v>
      </c>
      <c r="B79">
        <v>1902.542537581465</v>
      </c>
      <c r="C79">
        <v>2520.867155917229</v>
      </c>
      <c r="D79">
        <v>275.47527386268899</v>
      </c>
      <c r="E79">
        <v>2704.0351675940083</v>
      </c>
      <c r="F79">
        <v>2520.867155917229</v>
      </c>
    </row>
    <row r="80" spans="1:6" x14ac:dyDescent="0.25">
      <c r="A80">
        <v>71</v>
      </c>
      <c r="B80">
        <v>496.68679140307989</v>
      </c>
      <c r="C80">
        <v>2012.8030328111331</v>
      </c>
      <c r="D80">
        <v>4582.6605040846498</v>
      </c>
      <c r="E80">
        <v>1975.1655689448148</v>
      </c>
      <c r="F80">
        <v>2012.8030328111331</v>
      </c>
    </row>
    <row r="81" spans="1:6" x14ac:dyDescent="0.25">
      <c r="A81">
        <v>72</v>
      </c>
      <c r="B81">
        <v>1472.67750025341</v>
      </c>
      <c r="C81">
        <v>3194.9477204354016</v>
      </c>
      <c r="D81">
        <v>4256.5040332604103</v>
      </c>
      <c r="E81">
        <v>5956.7607370860496</v>
      </c>
      <c r="F81">
        <v>3194.9477204354016</v>
      </c>
    </row>
    <row r="82" spans="1:6" x14ac:dyDescent="0.25">
      <c r="A82">
        <v>73</v>
      </c>
      <c r="B82">
        <v>553.42328540883989</v>
      </c>
      <c r="C82">
        <v>1450.9037249937608</v>
      </c>
      <c r="D82">
        <v>5837.66257314217</v>
      </c>
      <c r="E82">
        <v>3142.6335848609301</v>
      </c>
      <c r="F82">
        <v>1450.9037249937608</v>
      </c>
    </row>
    <row r="83" spans="1:6" x14ac:dyDescent="0.25">
      <c r="A83">
        <v>74</v>
      </c>
      <c r="B83">
        <v>2057.1205618119152</v>
      </c>
      <c r="C83">
        <v>2566.8337953598348</v>
      </c>
      <c r="D83">
        <v>649.84885715891903</v>
      </c>
      <c r="E83">
        <v>6414.9266600264509</v>
      </c>
      <c r="F83">
        <v>2566.8337953598348</v>
      </c>
    </row>
    <row r="84" spans="1:6" x14ac:dyDescent="0.25">
      <c r="A84">
        <v>75</v>
      </c>
      <c r="B84">
        <v>311.11322392264339</v>
      </c>
      <c r="C84">
        <v>2218.9152017867636</v>
      </c>
      <c r="D84">
        <v>280.237449454358</v>
      </c>
      <c r="E84">
        <v>3929.2440643999844</v>
      </c>
      <c r="F84">
        <v>2218.9152017867636</v>
      </c>
    </row>
    <row r="85" spans="1:6" x14ac:dyDescent="0.25">
      <c r="A85">
        <v>76</v>
      </c>
      <c r="B85">
        <v>483.13331894941382</v>
      </c>
      <c r="C85">
        <v>570.79930898550424</v>
      </c>
      <c r="D85">
        <v>3661.33779247749</v>
      </c>
      <c r="E85">
        <v>2797.5709484830022</v>
      </c>
      <c r="F85">
        <v>570.79930898550424</v>
      </c>
    </row>
    <row r="86" spans="1:6" x14ac:dyDescent="0.25">
      <c r="A86">
        <v>77</v>
      </c>
      <c r="B86">
        <v>1249.6922389409929</v>
      </c>
      <c r="C86">
        <v>1328.0905160480345</v>
      </c>
      <c r="D86">
        <v>5141.3938252660701</v>
      </c>
      <c r="E86">
        <v>5183.6792912223782</v>
      </c>
      <c r="F86">
        <v>1328.0905160480345</v>
      </c>
    </row>
    <row r="87" spans="1:6" x14ac:dyDescent="0.25">
      <c r="A87">
        <v>78</v>
      </c>
      <c r="B87">
        <v>1425.7186762647991</v>
      </c>
      <c r="C87">
        <v>3282.5125619517462</v>
      </c>
      <c r="D87">
        <v>1137.1283404321</v>
      </c>
      <c r="E87">
        <v>5027.0476812319357</v>
      </c>
      <c r="F87">
        <v>3282.5125619517462</v>
      </c>
    </row>
    <row r="88" spans="1:6" x14ac:dyDescent="0.25">
      <c r="A88">
        <v>79</v>
      </c>
      <c r="B88">
        <v>1444.6257483649918</v>
      </c>
      <c r="C88">
        <v>733.26114787098118</v>
      </c>
      <c r="D88">
        <v>4118.8650085434401</v>
      </c>
      <c r="E88">
        <v>3847.7002999093293</v>
      </c>
      <c r="F88">
        <v>733.26114787098118</v>
      </c>
    </row>
    <row r="89" spans="1:6" x14ac:dyDescent="0.25">
      <c r="A89">
        <v>80</v>
      </c>
      <c r="B89">
        <v>1011.6348836736423</v>
      </c>
      <c r="C89">
        <v>425.10080591608886</v>
      </c>
      <c r="D89">
        <v>1028.9272127106001</v>
      </c>
      <c r="E89">
        <v>1805.4449076451826</v>
      </c>
      <c r="F89">
        <v>425.10080591608886</v>
      </c>
    </row>
    <row r="90" spans="1:6" x14ac:dyDescent="0.25">
      <c r="A90">
        <v>81</v>
      </c>
      <c r="B90">
        <v>242.43260994998852</v>
      </c>
      <c r="C90">
        <v>803.41635924859406</v>
      </c>
      <c r="D90">
        <v>6201.1785447791699</v>
      </c>
      <c r="E90">
        <v>1969.1948365424712</v>
      </c>
      <c r="F90">
        <v>803.41635924859406</v>
      </c>
    </row>
    <row r="91" spans="1:6" x14ac:dyDescent="0.25">
      <c r="A91">
        <v>82</v>
      </c>
      <c r="B91">
        <v>827.90491825955121</v>
      </c>
      <c r="C91">
        <v>3149.4982057975394</v>
      </c>
      <c r="D91">
        <v>3147.99073885084</v>
      </c>
      <c r="E91">
        <v>4520.1026905499266</v>
      </c>
      <c r="F91">
        <v>3149.4982057975394</v>
      </c>
    </row>
    <row r="92" spans="1:6" x14ac:dyDescent="0.25">
      <c r="A92">
        <v>83</v>
      </c>
      <c r="B92">
        <v>1398.3235386250544</v>
      </c>
      <c r="C92">
        <v>1310.7142266377268</v>
      </c>
      <c r="D92">
        <v>4433.90280102818</v>
      </c>
      <c r="E92">
        <v>4397.7702260800488</v>
      </c>
      <c r="F92">
        <v>1310.7142266377268</v>
      </c>
    </row>
    <row r="93" spans="1:6" x14ac:dyDescent="0.25">
      <c r="A93">
        <v>84</v>
      </c>
      <c r="B93">
        <v>1724.0486547186351</v>
      </c>
      <c r="C93">
        <v>666.45834790535014</v>
      </c>
      <c r="D93">
        <v>3150.4185692921901</v>
      </c>
      <c r="E93">
        <v>3284.7816820283524</v>
      </c>
      <c r="F93">
        <v>666.45834790535014</v>
      </c>
    </row>
    <row r="94" spans="1:6" x14ac:dyDescent="0.25">
      <c r="A94">
        <v>85</v>
      </c>
      <c r="B94">
        <v>1197.7100180744203</v>
      </c>
      <c r="C94">
        <v>2725.9710417178803</v>
      </c>
      <c r="D94">
        <v>5151.5264738266196</v>
      </c>
      <c r="E94">
        <v>2911.8341341535188</v>
      </c>
      <c r="F94">
        <v>2725.9710417178803</v>
      </c>
    </row>
    <row r="95" spans="1:6" x14ac:dyDescent="0.25">
      <c r="A95">
        <v>86</v>
      </c>
      <c r="B95">
        <v>1897.6048299077117</v>
      </c>
      <c r="C95">
        <v>2081.3526817101097</v>
      </c>
      <c r="D95">
        <v>5240.5012163454003</v>
      </c>
      <c r="E95">
        <v>5732.9851984142051</v>
      </c>
      <c r="F95">
        <v>2081.3526817101097</v>
      </c>
    </row>
    <row r="96" spans="1:6" x14ac:dyDescent="0.25">
      <c r="A96">
        <v>87</v>
      </c>
      <c r="B96">
        <v>579.39424594773402</v>
      </c>
      <c r="C96">
        <v>439.87453155075224</v>
      </c>
      <c r="D96">
        <v>450.93882547506502</v>
      </c>
      <c r="E96">
        <v>3933.9354630522762</v>
      </c>
      <c r="F96">
        <v>439.87453155075224</v>
      </c>
    </row>
    <row r="97" spans="1:6" x14ac:dyDescent="0.25">
      <c r="A97">
        <v>88</v>
      </c>
      <c r="B97">
        <v>1981.741558033922</v>
      </c>
      <c r="C97">
        <v>1562.0316462447786</v>
      </c>
      <c r="D97">
        <v>1627.64560242006</v>
      </c>
      <c r="E97">
        <v>5827.1571208074802</v>
      </c>
      <c r="F97">
        <v>1562.0316462447786</v>
      </c>
    </row>
    <row r="98" spans="1:6" x14ac:dyDescent="0.25">
      <c r="A98">
        <v>89</v>
      </c>
      <c r="B98">
        <v>1247.5309078158205</v>
      </c>
      <c r="C98">
        <v>908.08976728225696</v>
      </c>
      <c r="D98">
        <v>1837.5137506717299</v>
      </c>
      <c r="E98">
        <v>1667.7542470707367</v>
      </c>
      <c r="F98">
        <v>908.08976728225696</v>
      </c>
    </row>
    <row r="99" spans="1:6" x14ac:dyDescent="0.25">
      <c r="A99">
        <v>90</v>
      </c>
      <c r="B99">
        <v>670.05380516431501</v>
      </c>
      <c r="C99">
        <v>1656.9178366460696</v>
      </c>
      <c r="D99">
        <v>1220.29383668539</v>
      </c>
      <c r="E99">
        <v>2715.0979989307884</v>
      </c>
      <c r="F99">
        <v>1656.9178366460696</v>
      </c>
    </row>
    <row r="100" spans="1:6" x14ac:dyDescent="0.25">
      <c r="A100">
        <v>91</v>
      </c>
      <c r="B100">
        <v>1545.2891229463855</v>
      </c>
      <c r="C100">
        <v>2437.3135857062566</v>
      </c>
      <c r="D100">
        <v>2169.81940638678</v>
      </c>
      <c r="E100">
        <v>2449.9625700703614</v>
      </c>
      <c r="F100">
        <v>2437.3135857062566</v>
      </c>
    </row>
    <row r="101" spans="1:6" x14ac:dyDescent="0.25">
      <c r="A101">
        <v>92</v>
      </c>
      <c r="B101">
        <v>1696.9471780029783</v>
      </c>
      <c r="C101">
        <v>2646.269481010349</v>
      </c>
      <c r="D101">
        <v>1373.29607019474</v>
      </c>
      <c r="E101">
        <v>7819.621076053475</v>
      </c>
      <c r="F101">
        <v>2646.269481010349</v>
      </c>
    </row>
    <row r="102" spans="1:6" x14ac:dyDescent="0.25">
      <c r="A102">
        <v>93</v>
      </c>
      <c r="B102">
        <v>1547.6671883049362</v>
      </c>
      <c r="C102">
        <v>1126.8392968903215</v>
      </c>
      <c r="D102">
        <v>4361.9518353923504</v>
      </c>
      <c r="E102">
        <v>2243.1497584876865</v>
      </c>
      <c r="F102">
        <v>1126.8392968903215</v>
      </c>
    </row>
    <row r="103" spans="1:6" x14ac:dyDescent="0.25">
      <c r="A103">
        <v>94</v>
      </c>
      <c r="B103">
        <v>2003.513900526438</v>
      </c>
      <c r="C103">
        <v>2063.8905795086516</v>
      </c>
      <c r="D103">
        <v>2699.88837558354</v>
      </c>
      <c r="E103">
        <v>2995.1392864988843</v>
      </c>
      <c r="F103">
        <v>2063.8905795086516</v>
      </c>
    </row>
    <row r="104" spans="1:6" x14ac:dyDescent="0.25">
      <c r="A104">
        <v>95</v>
      </c>
      <c r="B104">
        <v>2257.8701011389335</v>
      </c>
      <c r="C104">
        <v>2302.4781573667892</v>
      </c>
      <c r="D104">
        <v>6519.5840059055599</v>
      </c>
      <c r="E104">
        <v>4596.4725187085396</v>
      </c>
      <c r="F104">
        <v>2302.4781573667892</v>
      </c>
    </row>
    <row r="105" spans="1:6" x14ac:dyDescent="0.25">
      <c r="A105">
        <v>96</v>
      </c>
      <c r="B105">
        <v>1462.5572748560603</v>
      </c>
      <c r="C105">
        <v>1438.058242274964</v>
      </c>
      <c r="D105">
        <v>1050.2362998146</v>
      </c>
      <c r="E105">
        <v>5308.2800653001586</v>
      </c>
      <c r="F105">
        <v>1438.058242274964</v>
      </c>
    </row>
    <row r="106" spans="1:6" x14ac:dyDescent="0.25">
      <c r="A106">
        <v>97</v>
      </c>
      <c r="B106">
        <v>989.76039728351896</v>
      </c>
      <c r="C106">
        <v>1237.3208397633168</v>
      </c>
      <c r="D106">
        <v>3101.6894980951702</v>
      </c>
      <c r="E106">
        <v>2014.581564506904</v>
      </c>
      <c r="F106">
        <v>1237.3208397633168</v>
      </c>
    </row>
    <row r="107" spans="1:6" x14ac:dyDescent="0.25">
      <c r="A107">
        <v>98</v>
      </c>
      <c r="B107">
        <v>1107.2478140277481</v>
      </c>
      <c r="C107">
        <v>1448.2647659126594</v>
      </c>
      <c r="D107">
        <v>4801.5852564957504</v>
      </c>
      <c r="E107">
        <v>6325.2989355477748</v>
      </c>
      <c r="F107">
        <v>1448.2647659126594</v>
      </c>
    </row>
    <row r="108" spans="1:6" x14ac:dyDescent="0.25">
      <c r="A108">
        <v>99</v>
      </c>
      <c r="B108">
        <v>845.71574726791812</v>
      </c>
      <c r="C108">
        <v>948.28163147894168</v>
      </c>
      <c r="D108">
        <v>1261.38445534158</v>
      </c>
      <c r="E108">
        <v>4232.3875384624953</v>
      </c>
      <c r="F108">
        <v>948.28163147894168</v>
      </c>
    </row>
    <row r="109" spans="1:6" x14ac:dyDescent="0.25">
      <c r="A109">
        <v>100</v>
      </c>
      <c r="B109">
        <v>536.38746474089442</v>
      </c>
      <c r="C109">
        <v>974.56242469574397</v>
      </c>
      <c r="D109">
        <v>3824.4300119115001</v>
      </c>
      <c r="E109">
        <v>3353.4120584871416</v>
      </c>
      <c r="F109">
        <v>974.56242469574397</v>
      </c>
    </row>
    <row r="110" spans="1:6" x14ac:dyDescent="0.25">
      <c r="A110">
        <v>101</v>
      </c>
      <c r="B110">
        <v>953.62224906300742</v>
      </c>
      <c r="C110">
        <v>2009.3971806355808</v>
      </c>
      <c r="D110">
        <v>3028.3473719435201</v>
      </c>
      <c r="E110">
        <v>4881.0080852518904</v>
      </c>
      <c r="F110">
        <v>2009.3971806355808</v>
      </c>
    </row>
    <row r="111" spans="1:6" x14ac:dyDescent="0.25">
      <c r="A111">
        <v>102</v>
      </c>
      <c r="B111">
        <v>285.8834681744118</v>
      </c>
      <c r="C111">
        <v>141.37927297848924</v>
      </c>
      <c r="D111">
        <v>2923.04488797672</v>
      </c>
      <c r="E111">
        <v>2760.4798834063363</v>
      </c>
      <c r="F111">
        <v>141.37927297848924</v>
      </c>
    </row>
    <row r="112" spans="1:6" x14ac:dyDescent="0.25">
      <c r="A112">
        <v>103</v>
      </c>
      <c r="B112">
        <v>905.23973796922621</v>
      </c>
      <c r="C112">
        <v>2531.5046637583641</v>
      </c>
      <c r="D112">
        <v>4975.7844972639195</v>
      </c>
      <c r="E112">
        <v>2460.9517341518995</v>
      </c>
      <c r="F112">
        <v>2531.5046637583641</v>
      </c>
    </row>
    <row r="113" spans="1:6" x14ac:dyDescent="0.25">
      <c r="A113">
        <v>104</v>
      </c>
      <c r="B113">
        <v>1458.9463145343366</v>
      </c>
      <c r="C113">
        <v>1903.7288373827266</v>
      </c>
      <c r="D113">
        <v>852.93988237605004</v>
      </c>
      <c r="E113">
        <v>2742.7059427517056</v>
      </c>
      <c r="F113">
        <v>1903.7288373827266</v>
      </c>
    </row>
    <row r="114" spans="1:6" x14ac:dyDescent="0.25">
      <c r="A114">
        <v>105</v>
      </c>
      <c r="B114">
        <v>686.09629241787434</v>
      </c>
      <c r="C114">
        <v>2501.4156411599265</v>
      </c>
      <c r="D114">
        <v>1160.69822244803</v>
      </c>
      <c r="E114">
        <v>3406.4959532405951</v>
      </c>
      <c r="F114">
        <v>2501.4156411599265</v>
      </c>
    </row>
    <row r="115" spans="1:6" x14ac:dyDescent="0.25">
      <c r="A115">
        <v>106</v>
      </c>
      <c r="B115">
        <v>1135.0071314646962</v>
      </c>
      <c r="C115">
        <v>2943.7377836776359</v>
      </c>
      <c r="D115">
        <v>3837.7702054111701</v>
      </c>
      <c r="E115">
        <v>7002.8193644954663</v>
      </c>
      <c r="F115">
        <v>2943.7377836776359</v>
      </c>
    </row>
    <row r="116" spans="1:6" x14ac:dyDescent="0.25">
      <c r="A116">
        <v>107</v>
      </c>
      <c r="B116">
        <v>535.16467951097798</v>
      </c>
      <c r="C116">
        <v>943.26203555450616</v>
      </c>
      <c r="D116">
        <v>3081.14840814733</v>
      </c>
      <c r="E116">
        <v>2808.3948411115707</v>
      </c>
      <c r="F116">
        <v>943.26203555450616</v>
      </c>
    </row>
    <row r="117" spans="1:6" x14ac:dyDescent="0.25">
      <c r="A117">
        <v>108</v>
      </c>
      <c r="B117">
        <v>726.40327929430316</v>
      </c>
      <c r="C117">
        <v>2070.9928265301323</v>
      </c>
      <c r="D117">
        <v>5750.4859567199001</v>
      </c>
      <c r="E117">
        <v>3557.8770810252677</v>
      </c>
      <c r="F117">
        <v>2070.9928265301323</v>
      </c>
    </row>
    <row r="118" spans="1:6" x14ac:dyDescent="0.25">
      <c r="A118">
        <v>109</v>
      </c>
      <c r="B118">
        <v>2133.647862214043</v>
      </c>
      <c r="C118">
        <v>2340.7603435486435</v>
      </c>
      <c r="D118">
        <v>2328.52759435807</v>
      </c>
      <c r="E118">
        <v>3460.2853265972863</v>
      </c>
      <c r="F118">
        <v>2340.7603435486435</v>
      </c>
    </row>
    <row r="119" spans="1:6" x14ac:dyDescent="0.25">
      <c r="A119">
        <v>110</v>
      </c>
      <c r="B119">
        <v>2422.0878846269707</v>
      </c>
      <c r="C119">
        <v>662.10621273140987</v>
      </c>
      <c r="D119">
        <v>1426.9962368363099</v>
      </c>
      <c r="E119">
        <v>3057.0019125942117</v>
      </c>
      <c r="F119">
        <v>662.10621273140987</v>
      </c>
    </row>
    <row r="120" spans="1:6" x14ac:dyDescent="0.25">
      <c r="A120">
        <v>111</v>
      </c>
      <c r="B120">
        <v>355.29671831379972</v>
      </c>
      <c r="C120">
        <v>808.15699326930542</v>
      </c>
      <c r="D120">
        <v>1124.92464121791</v>
      </c>
      <c r="E120">
        <v>2161.2663476276271</v>
      </c>
      <c r="F120">
        <v>808.15699326930542</v>
      </c>
    </row>
    <row r="121" spans="1:6" x14ac:dyDescent="0.25">
      <c r="A121">
        <v>112</v>
      </c>
      <c r="B121">
        <v>509.86457534679232</v>
      </c>
      <c r="C121">
        <v>870.30592116303148</v>
      </c>
      <c r="D121">
        <v>3262.9493515804302</v>
      </c>
      <c r="E121">
        <v>4147.5381723914688</v>
      </c>
      <c r="F121">
        <v>870.30592116303148</v>
      </c>
    </row>
    <row r="122" spans="1:6" x14ac:dyDescent="0.25">
      <c r="A122">
        <v>113</v>
      </c>
      <c r="B122">
        <v>1754.5474810346473</v>
      </c>
      <c r="C122">
        <v>2227.5405292258365</v>
      </c>
      <c r="D122">
        <v>4983.6191764147297</v>
      </c>
      <c r="E122">
        <v>3946.5921536317305</v>
      </c>
      <c r="F122">
        <v>2227.5405292258365</v>
      </c>
    </row>
    <row r="123" spans="1:6" x14ac:dyDescent="0.25">
      <c r="A123">
        <v>114</v>
      </c>
      <c r="B123">
        <v>1859.431965292312</v>
      </c>
      <c r="C123">
        <v>2215.3426682833351</v>
      </c>
      <c r="D123">
        <v>1094.86269066316</v>
      </c>
      <c r="E123">
        <v>4724.3032998623694</v>
      </c>
      <c r="F123">
        <v>2215.3426682833351</v>
      </c>
    </row>
    <row r="124" spans="1:6" x14ac:dyDescent="0.25">
      <c r="A124">
        <v>115</v>
      </c>
      <c r="B124">
        <v>896.42192658976001</v>
      </c>
      <c r="C124">
        <v>1199.80472444974</v>
      </c>
      <c r="D124">
        <v>377.99408028213497</v>
      </c>
      <c r="E124">
        <v>9716.8981573288092</v>
      </c>
      <c r="F124">
        <v>1199.80472444974</v>
      </c>
    </row>
    <row r="125" spans="1:6" x14ac:dyDescent="0.25">
      <c r="A125">
        <v>116</v>
      </c>
      <c r="B125">
        <v>2453.0187660493962</v>
      </c>
      <c r="C125">
        <v>1466.5708288564877</v>
      </c>
      <c r="D125">
        <v>1043.13286719294</v>
      </c>
      <c r="E125">
        <v>3759.9760511943614</v>
      </c>
      <c r="F125">
        <v>1466.5708288564877</v>
      </c>
    </row>
    <row r="126" spans="1:6" x14ac:dyDescent="0.25">
      <c r="A126">
        <v>117</v>
      </c>
      <c r="B126">
        <v>813.80592333036145</v>
      </c>
      <c r="C126">
        <v>4604.5870749630276</v>
      </c>
      <c r="D126">
        <v>4917.4637807600602</v>
      </c>
      <c r="E126">
        <v>1541.2293635511594</v>
      </c>
      <c r="F126">
        <v>4604.5870749630276</v>
      </c>
    </row>
    <row r="127" spans="1:6" x14ac:dyDescent="0.25">
      <c r="A127">
        <v>118</v>
      </c>
      <c r="B127">
        <v>910.5483244793727</v>
      </c>
      <c r="C127">
        <v>1791.9934233607735</v>
      </c>
      <c r="D127">
        <v>4545.0137829011201</v>
      </c>
      <c r="E127">
        <v>1517.008312033237</v>
      </c>
      <c r="F127">
        <v>1791.9934233607735</v>
      </c>
    </row>
    <row r="128" spans="1:6" x14ac:dyDescent="0.25">
      <c r="A128">
        <v>119</v>
      </c>
      <c r="B128">
        <v>1080.0761112909115</v>
      </c>
      <c r="C128">
        <v>2058.5494343645746</v>
      </c>
      <c r="D128">
        <v>1512.43112965979</v>
      </c>
      <c r="E128">
        <v>4113.4773305048193</v>
      </c>
      <c r="F128">
        <v>2058.5494343645746</v>
      </c>
    </row>
    <row r="129" spans="1:6" x14ac:dyDescent="0.25">
      <c r="A129">
        <v>120</v>
      </c>
      <c r="B129">
        <v>1463.3657135308895</v>
      </c>
      <c r="C129">
        <v>2307.619940246901</v>
      </c>
      <c r="D129">
        <v>4132.0280560814899</v>
      </c>
      <c r="E129">
        <v>4284.0095589834409</v>
      </c>
      <c r="F129">
        <v>2307.619940246901</v>
      </c>
    </row>
    <row r="130" spans="1:6" x14ac:dyDescent="0.25">
      <c r="A130">
        <v>121</v>
      </c>
      <c r="B130">
        <v>3558.6567889189978</v>
      </c>
      <c r="C130">
        <v>1238.3303340847438</v>
      </c>
      <c r="D130">
        <v>1663.7878583818599</v>
      </c>
      <c r="E130">
        <v>1989.5866231962079</v>
      </c>
      <c r="F130">
        <v>1238.3303340847438</v>
      </c>
    </row>
    <row r="131" spans="1:6" x14ac:dyDescent="0.25">
      <c r="A131">
        <v>122</v>
      </c>
      <c r="B131">
        <v>999.2586028181762</v>
      </c>
      <c r="C131">
        <v>568.82359130505631</v>
      </c>
      <c r="D131">
        <v>7319.8873253720703</v>
      </c>
      <c r="E131">
        <v>2998.4375945253119</v>
      </c>
      <c r="F131">
        <v>568.82359130505631</v>
      </c>
    </row>
    <row r="132" spans="1:6" x14ac:dyDescent="0.25">
      <c r="A132">
        <v>123</v>
      </c>
      <c r="B132">
        <v>1840.2357918037505</v>
      </c>
      <c r="C132">
        <v>471.88303061419532</v>
      </c>
      <c r="D132">
        <v>3013.22955414029</v>
      </c>
      <c r="E132">
        <v>6415.7355811090856</v>
      </c>
      <c r="F132">
        <v>471.88303061419532</v>
      </c>
    </row>
    <row r="133" spans="1:6" x14ac:dyDescent="0.25">
      <c r="A133">
        <v>124</v>
      </c>
      <c r="B133">
        <v>616.04262072469101</v>
      </c>
      <c r="C133">
        <v>919.84062584182868</v>
      </c>
      <c r="D133">
        <v>1324.5384162472401</v>
      </c>
      <c r="E133">
        <v>4711.0274857792911</v>
      </c>
      <c r="F133">
        <v>919.84062584182868</v>
      </c>
    </row>
    <row r="134" spans="1:6" x14ac:dyDescent="0.25">
      <c r="A134">
        <v>125</v>
      </c>
      <c r="B134">
        <v>1069.1496674958687</v>
      </c>
      <c r="C134">
        <v>1452.7341550119645</v>
      </c>
      <c r="D134">
        <v>3849.3877304402699</v>
      </c>
      <c r="E134">
        <v>2109.4822580191312</v>
      </c>
      <c r="F134">
        <v>1452.7341550119645</v>
      </c>
    </row>
    <row r="135" spans="1:6" x14ac:dyDescent="0.25">
      <c r="A135">
        <v>126</v>
      </c>
      <c r="B135">
        <v>400.21561765042219</v>
      </c>
      <c r="C135">
        <v>688.612349557941</v>
      </c>
      <c r="D135">
        <v>2742.4435809452598</v>
      </c>
      <c r="E135">
        <v>5164.2892527604145</v>
      </c>
      <c r="F135">
        <v>688.612349557941</v>
      </c>
    </row>
    <row r="136" spans="1:6" x14ac:dyDescent="0.25">
      <c r="A136">
        <v>127</v>
      </c>
      <c r="B136">
        <v>1033.229423002238</v>
      </c>
      <c r="C136">
        <v>3068.4194893725462</v>
      </c>
      <c r="D136">
        <v>4140.3154685125401</v>
      </c>
      <c r="E136">
        <v>6090.2475091990336</v>
      </c>
      <c r="F136">
        <v>3068.4194893725462</v>
      </c>
    </row>
    <row r="137" spans="1:6" x14ac:dyDescent="0.25">
      <c r="A137">
        <v>128</v>
      </c>
      <c r="B137">
        <v>537.48567412783711</v>
      </c>
      <c r="C137">
        <v>2858.9419186885125</v>
      </c>
      <c r="D137">
        <v>827.00534503605797</v>
      </c>
      <c r="E137">
        <v>1495.1946947530209</v>
      </c>
      <c r="F137">
        <v>2858.9419186885125</v>
      </c>
    </row>
    <row r="138" spans="1:6" x14ac:dyDescent="0.25">
      <c r="A138">
        <v>129</v>
      </c>
      <c r="B138">
        <v>771.05103687713245</v>
      </c>
      <c r="C138">
        <v>1497.8213326181858</v>
      </c>
      <c r="D138">
        <v>3227.2471796253199</v>
      </c>
      <c r="E138">
        <v>2088.2566677130885</v>
      </c>
      <c r="F138">
        <v>1497.8213326181858</v>
      </c>
    </row>
    <row r="139" spans="1:6" x14ac:dyDescent="0.25">
      <c r="A139">
        <v>130</v>
      </c>
      <c r="B139">
        <v>1435.4348414349213</v>
      </c>
      <c r="C139">
        <v>1341.9264372728601</v>
      </c>
      <c r="D139">
        <v>2881.3982629780098</v>
      </c>
      <c r="E139">
        <v>2980.504405402799</v>
      </c>
      <c r="F139">
        <v>1341.9264372728601</v>
      </c>
    </row>
    <row r="140" spans="1:6" x14ac:dyDescent="0.25">
      <c r="A140">
        <v>131</v>
      </c>
      <c r="B140">
        <v>651.25175959321382</v>
      </c>
      <c r="C140">
        <v>1238.6674183952769</v>
      </c>
      <c r="D140">
        <v>1222.29313304624</v>
      </c>
      <c r="E140">
        <v>5929.263417051181</v>
      </c>
      <c r="F140">
        <v>1238.6674183952769</v>
      </c>
    </row>
    <row r="141" spans="1:6" x14ac:dyDescent="0.25">
      <c r="A141">
        <v>132</v>
      </c>
      <c r="B141">
        <v>1382.683176212026</v>
      </c>
      <c r="C141">
        <v>1668.3231321619762</v>
      </c>
      <c r="D141">
        <v>1667.6820690838199</v>
      </c>
      <c r="E141">
        <v>2359.3981244651272</v>
      </c>
      <c r="F141">
        <v>1668.3231321619762</v>
      </c>
    </row>
    <row r="142" spans="1:6" x14ac:dyDescent="0.25">
      <c r="A142">
        <v>133</v>
      </c>
      <c r="B142">
        <v>1873.6050242264284</v>
      </c>
      <c r="C142">
        <v>1041.1717234290809</v>
      </c>
      <c r="D142">
        <v>2540.2700292213899</v>
      </c>
      <c r="E142">
        <v>2429.1047893292957</v>
      </c>
      <c r="F142">
        <v>1041.1717234290809</v>
      </c>
    </row>
    <row r="143" spans="1:6" x14ac:dyDescent="0.25">
      <c r="A143">
        <v>134</v>
      </c>
      <c r="B143">
        <v>1417.0432301321305</v>
      </c>
      <c r="C143">
        <v>1877.4646192328528</v>
      </c>
      <c r="D143">
        <v>7810.7773927820899</v>
      </c>
      <c r="E143">
        <v>1330.9957779874949</v>
      </c>
      <c r="F143">
        <v>1877.4646192328528</v>
      </c>
    </row>
    <row r="144" spans="1:6" x14ac:dyDescent="0.25">
      <c r="A144">
        <v>135</v>
      </c>
      <c r="B144">
        <v>372.36325301575999</v>
      </c>
      <c r="C144">
        <v>1070.8166567424366</v>
      </c>
      <c r="D144">
        <v>472.36125836428698</v>
      </c>
      <c r="E144">
        <v>4125.7088511085785</v>
      </c>
      <c r="F144">
        <v>1070.8166567424366</v>
      </c>
    </row>
    <row r="145" spans="1:6" x14ac:dyDescent="0.25">
      <c r="A145">
        <v>136</v>
      </c>
      <c r="B145">
        <v>917.78520149864971</v>
      </c>
      <c r="C145">
        <v>3725.5572586255903</v>
      </c>
      <c r="D145">
        <v>2355.6881416496599</v>
      </c>
      <c r="E145">
        <v>4523.0914302515757</v>
      </c>
      <c r="F145">
        <v>3725.5572586255903</v>
      </c>
    </row>
    <row r="146" spans="1:6" x14ac:dyDescent="0.25">
      <c r="A146">
        <v>137</v>
      </c>
      <c r="B146">
        <v>2444.1746051307155</v>
      </c>
      <c r="C146">
        <v>1834.3379126941386</v>
      </c>
      <c r="D146">
        <v>4035.8641530889699</v>
      </c>
      <c r="E146">
        <v>2911.1737291478344</v>
      </c>
      <c r="F146">
        <v>1834.3379126941386</v>
      </c>
    </row>
    <row r="147" spans="1:6" x14ac:dyDescent="0.25">
      <c r="A147">
        <v>138</v>
      </c>
      <c r="B147">
        <v>982.88433165173501</v>
      </c>
      <c r="C147">
        <v>4435.2486717997272</v>
      </c>
      <c r="D147">
        <v>4575.39456149534</v>
      </c>
      <c r="E147">
        <v>2908.8468159780782</v>
      </c>
      <c r="F147">
        <v>4435.2486717997272</v>
      </c>
    </row>
    <row r="148" spans="1:6" x14ac:dyDescent="0.25">
      <c r="A148">
        <v>139</v>
      </c>
      <c r="B148">
        <v>1448.8781614277527</v>
      </c>
      <c r="C148">
        <v>2066.5293146861673</v>
      </c>
      <c r="D148">
        <v>4536.9473365405802</v>
      </c>
      <c r="E148">
        <v>5292.9867588494762</v>
      </c>
      <c r="F148">
        <v>2066.5293146861673</v>
      </c>
    </row>
    <row r="149" spans="1:6" x14ac:dyDescent="0.25">
      <c r="A149">
        <v>140</v>
      </c>
      <c r="B149">
        <v>1309.3355634002264</v>
      </c>
      <c r="C149">
        <v>828.31502513866269</v>
      </c>
      <c r="D149">
        <v>1831.54405639376</v>
      </c>
      <c r="E149">
        <v>5206.5062329665388</v>
      </c>
      <c r="F149">
        <v>828.31502513866269</v>
      </c>
    </row>
    <row r="150" spans="1:6" x14ac:dyDescent="0.25">
      <c r="A150">
        <v>141</v>
      </c>
      <c r="B150">
        <v>900.8484532265594</v>
      </c>
      <c r="C150">
        <v>1970.9446770898728</v>
      </c>
      <c r="D150">
        <v>2894.6585444750199</v>
      </c>
      <c r="E150">
        <v>4027.0895106964695</v>
      </c>
      <c r="F150">
        <v>1970.9446770898728</v>
      </c>
    </row>
    <row r="151" spans="1:6" x14ac:dyDescent="0.25">
      <c r="A151">
        <v>142</v>
      </c>
      <c r="B151">
        <v>1484.991481201831</v>
      </c>
      <c r="C151">
        <v>1304.1584620134922</v>
      </c>
      <c r="D151">
        <v>4065.8467515277398</v>
      </c>
      <c r="E151">
        <v>4949.0310501324811</v>
      </c>
      <c r="F151">
        <v>1304.1584620134922</v>
      </c>
    </row>
    <row r="152" spans="1:6" x14ac:dyDescent="0.25">
      <c r="A152">
        <v>143</v>
      </c>
      <c r="B152">
        <v>1507.8067448067316</v>
      </c>
      <c r="C152">
        <v>2510.9671737457202</v>
      </c>
      <c r="D152">
        <v>5275.0530994946103</v>
      </c>
      <c r="E152">
        <v>5376.6816348628809</v>
      </c>
      <c r="F152">
        <v>2510.9671737457202</v>
      </c>
    </row>
    <row r="153" spans="1:6" x14ac:dyDescent="0.25">
      <c r="A153">
        <v>144</v>
      </c>
      <c r="B153">
        <v>1884.9906877692538</v>
      </c>
      <c r="C153">
        <v>1329.7032516963843</v>
      </c>
      <c r="D153">
        <v>1538.4071202785401</v>
      </c>
      <c r="E153">
        <v>3977.3834592686749</v>
      </c>
      <c r="F153">
        <v>1329.7032516963843</v>
      </c>
    </row>
    <row r="154" spans="1:6" x14ac:dyDescent="0.25">
      <c r="A154">
        <v>145</v>
      </c>
      <c r="B154">
        <v>831.78028318381769</v>
      </c>
      <c r="C154">
        <v>633.06446906625547</v>
      </c>
      <c r="D154">
        <v>5478.8741123637401</v>
      </c>
      <c r="E154">
        <v>4149.5166113233063</v>
      </c>
      <c r="F154">
        <v>633.06446906625547</v>
      </c>
    </row>
    <row r="155" spans="1:6" x14ac:dyDescent="0.25">
      <c r="A155">
        <v>146</v>
      </c>
      <c r="B155">
        <v>1197.676523305463</v>
      </c>
      <c r="C155">
        <v>1459.1212105760028</v>
      </c>
      <c r="D155">
        <v>326.44358050741903</v>
      </c>
      <c r="E155">
        <v>3635.44290798067</v>
      </c>
      <c r="F155">
        <v>1459.1212105760028</v>
      </c>
    </row>
    <row r="156" spans="1:6" x14ac:dyDescent="0.25">
      <c r="A156">
        <v>147</v>
      </c>
      <c r="B156">
        <v>1221.3158298057626</v>
      </c>
      <c r="C156">
        <v>270.4827724746591</v>
      </c>
      <c r="D156">
        <v>2864.7450643399402</v>
      </c>
      <c r="E156">
        <v>2911.1275978397211</v>
      </c>
      <c r="F156">
        <v>270.4827724746591</v>
      </c>
    </row>
    <row r="157" spans="1:6" x14ac:dyDescent="0.25">
      <c r="A157">
        <v>148</v>
      </c>
      <c r="B157">
        <v>1547.6305593216691</v>
      </c>
      <c r="C157">
        <v>1673.9670252573917</v>
      </c>
      <c r="D157">
        <v>5575.5379797718097</v>
      </c>
      <c r="E157">
        <v>2552.328877009536</v>
      </c>
      <c r="F157">
        <v>1673.9670252573917</v>
      </c>
    </row>
    <row r="158" spans="1:6" x14ac:dyDescent="0.25">
      <c r="A158">
        <v>149</v>
      </c>
      <c r="B158">
        <v>1010.9853036241831</v>
      </c>
      <c r="C158">
        <v>3558.4733494540137</v>
      </c>
      <c r="D158">
        <v>791.54939621784604</v>
      </c>
      <c r="E158">
        <v>2570.2110559070707</v>
      </c>
      <c r="F158">
        <v>3558.4733494540137</v>
      </c>
    </row>
    <row r="159" spans="1:6" x14ac:dyDescent="0.25">
      <c r="A159">
        <v>150</v>
      </c>
      <c r="B159">
        <v>1403.9787570045853</v>
      </c>
      <c r="C159">
        <v>532.13222960198141</v>
      </c>
      <c r="D159">
        <v>5540.6349550382101</v>
      </c>
      <c r="E159">
        <v>3078.8519576900444</v>
      </c>
      <c r="F159">
        <v>532.13222960198141</v>
      </c>
    </row>
    <row r="160" spans="1:6" x14ac:dyDescent="0.25">
      <c r="A160">
        <v>151</v>
      </c>
      <c r="B160">
        <v>778.44248924784984</v>
      </c>
      <c r="C160">
        <v>683.12248603817409</v>
      </c>
      <c r="D160">
        <v>5305.9805389857102</v>
      </c>
      <c r="E160">
        <v>2477.0469933957743</v>
      </c>
      <c r="F160">
        <v>683.12248603817409</v>
      </c>
    </row>
    <row r="161" spans="1:6" x14ac:dyDescent="0.25">
      <c r="A161">
        <v>152</v>
      </c>
      <c r="B161">
        <v>1139.2641299518223</v>
      </c>
      <c r="C161">
        <v>801.93143215207635</v>
      </c>
      <c r="D161">
        <v>8144.4746999138997</v>
      </c>
      <c r="E161">
        <v>6121.6261360566123</v>
      </c>
      <c r="F161">
        <v>801.93143215207635</v>
      </c>
    </row>
    <row r="162" spans="1:6" x14ac:dyDescent="0.25">
      <c r="A162">
        <v>153</v>
      </c>
      <c r="B162">
        <v>2840.1334569605651</v>
      </c>
      <c r="C162">
        <v>1041.8769291841822</v>
      </c>
      <c r="D162">
        <v>5046.8181725796003</v>
      </c>
      <c r="E162">
        <v>5075.5021547712659</v>
      </c>
      <c r="F162">
        <v>1041.8769291841822</v>
      </c>
    </row>
    <row r="163" spans="1:6" x14ac:dyDescent="0.25">
      <c r="A163">
        <v>154</v>
      </c>
      <c r="B163">
        <v>1363.5838318391354</v>
      </c>
      <c r="C163">
        <v>4321.8113724577843</v>
      </c>
      <c r="D163">
        <v>7559.5789954529801</v>
      </c>
      <c r="E163">
        <v>7778.5187639138467</v>
      </c>
      <c r="F163">
        <v>4321.8113724577843</v>
      </c>
    </row>
    <row r="164" spans="1:6" x14ac:dyDescent="0.25">
      <c r="A164">
        <v>155</v>
      </c>
      <c r="B164">
        <v>1172.5711844385369</v>
      </c>
      <c r="C164">
        <v>532.33308865752599</v>
      </c>
      <c r="D164">
        <v>698.09142403860096</v>
      </c>
      <c r="E164">
        <v>6367.9218913796703</v>
      </c>
      <c r="F164">
        <v>532.33308865752599</v>
      </c>
    </row>
    <row r="165" spans="1:6" x14ac:dyDescent="0.25">
      <c r="A165">
        <v>156</v>
      </c>
      <c r="B165">
        <v>1352.5333466567567</v>
      </c>
      <c r="C165">
        <v>1941.7053965041155</v>
      </c>
      <c r="D165">
        <v>1345.27022223925</v>
      </c>
      <c r="E165">
        <v>2684.904941817058</v>
      </c>
      <c r="F165">
        <v>1941.7053965041155</v>
      </c>
    </row>
    <row r="166" spans="1:6" x14ac:dyDescent="0.25">
      <c r="A166">
        <v>157</v>
      </c>
      <c r="B166">
        <v>971.07813138685003</v>
      </c>
      <c r="C166">
        <v>2016.3035674375531</v>
      </c>
      <c r="D166">
        <v>2918.12902958317</v>
      </c>
      <c r="E166">
        <v>4606.2898980732862</v>
      </c>
      <c r="F166">
        <v>2016.3035674375531</v>
      </c>
    </row>
    <row r="167" spans="1:6" x14ac:dyDescent="0.25">
      <c r="A167">
        <v>158</v>
      </c>
      <c r="B167">
        <v>903.45665965703768</v>
      </c>
      <c r="C167">
        <v>1625.7168562976499</v>
      </c>
      <c r="D167">
        <v>1437.2466846847501</v>
      </c>
      <c r="E167">
        <v>2862.3788729243092</v>
      </c>
      <c r="F167">
        <v>1625.7168562976499</v>
      </c>
    </row>
    <row r="168" spans="1:6" x14ac:dyDescent="0.25">
      <c r="A168">
        <v>159</v>
      </c>
      <c r="B168">
        <v>1866.0953031814659</v>
      </c>
      <c r="C168">
        <v>378.84183245355774</v>
      </c>
      <c r="D168">
        <v>1420.7121604876399</v>
      </c>
      <c r="E168">
        <v>3794.6498238747663</v>
      </c>
      <c r="F168">
        <v>378.84183245355774</v>
      </c>
    </row>
    <row r="169" spans="1:6" x14ac:dyDescent="0.25">
      <c r="A169">
        <v>160</v>
      </c>
      <c r="B169">
        <v>605.4513647833204</v>
      </c>
      <c r="C169">
        <v>2194.290542845416</v>
      </c>
      <c r="D169">
        <v>3060.85747711674</v>
      </c>
      <c r="E169">
        <v>6923.6602656241039</v>
      </c>
      <c r="F169">
        <v>2194.290542845416</v>
      </c>
    </row>
    <row r="170" spans="1:6" x14ac:dyDescent="0.25">
      <c r="A170">
        <v>161</v>
      </c>
      <c r="B170">
        <v>1532.2104855244872</v>
      </c>
      <c r="C170">
        <v>1705.0231286323778</v>
      </c>
      <c r="D170">
        <v>1535.42564161255</v>
      </c>
      <c r="E170">
        <v>5544.4596341295291</v>
      </c>
      <c r="F170">
        <v>1705.0231286323778</v>
      </c>
    </row>
    <row r="171" spans="1:6" x14ac:dyDescent="0.25">
      <c r="A171">
        <v>162</v>
      </c>
      <c r="B171">
        <v>1137.2060779665323</v>
      </c>
      <c r="C171">
        <v>2490.7776285293294</v>
      </c>
      <c r="D171">
        <v>3889.1733738489602</v>
      </c>
      <c r="E171">
        <v>4870.6194260405482</v>
      </c>
      <c r="F171">
        <v>2490.7776285293294</v>
      </c>
    </row>
    <row r="172" spans="1:6" x14ac:dyDescent="0.25">
      <c r="A172">
        <v>163</v>
      </c>
      <c r="B172">
        <v>1098.3365033352773</v>
      </c>
      <c r="C172">
        <v>1523.4879811989686</v>
      </c>
      <c r="D172">
        <v>4075.8547840630799</v>
      </c>
      <c r="E172">
        <v>6783.1747941643207</v>
      </c>
      <c r="F172">
        <v>1523.4879811989686</v>
      </c>
    </row>
    <row r="173" spans="1:6" x14ac:dyDescent="0.25">
      <c r="A173">
        <v>164</v>
      </c>
      <c r="B173">
        <v>1072.3112770068253</v>
      </c>
      <c r="C173">
        <v>1786.2821536733245</v>
      </c>
      <c r="D173">
        <v>4304.3574439423001</v>
      </c>
      <c r="E173">
        <v>2124.6811276351791</v>
      </c>
      <c r="F173">
        <v>1786.2821536733245</v>
      </c>
    </row>
    <row r="174" spans="1:6" x14ac:dyDescent="0.25">
      <c r="A174">
        <v>165</v>
      </c>
      <c r="B174">
        <v>810.14014888727888</v>
      </c>
      <c r="C174">
        <v>1661.254058352165</v>
      </c>
      <c r="D174">
        <v>3622.9517965177502</v>
      </c>
      <c r="E174">
        <v>1475.954215118297</v>
      </c>
      <c r="F174">
        <v>1661.254058352165</v>
      </c>
    </row>
    <row r="175" spans="1:6" x14ac:dyDescent="0.25">
      <c r="A175">
        <v>166</v>
      </c>
      <c r="B175">
        <v>633.63676951858281</v>
      </c>
      <c r="C175">
        <v>2282.4456934426662</v>
      </c>
      <c r="D175">
        <v>4298.2876752135498</v>
      </c>
      <c r="E175">
        <v>2318.741321434778</v>
      </c>
      <c r="F175">
        <v>2282.4456934426662</v>
      </c>
    </row>
    <row r="176" spans="1:6" x14ac:dyDescent="0.25">
      <c r="A176">
        <v>167</v>
      </c>
      <c r="B176">
        <v>925.0554389574587</v>
      </c>
      <c r="C176">
        <v>2017.5649734441972</v>
      </c>
      <c r="D176">
        <v>502.28709661965701</v>
      </c>
      <c r="E176">
        <v>2085.028064570442</v>
      </c>
      <c r="F176">
        <v>2017.5649734441972</v>
      </c>
    </row>
    <row r="177" spans="1:6" x14ac:dyDescent="0.25">
      <c r="A177">
        <v>168</v>
      </c>
      <c r="B177">
        <v>543.9013989850165</v>
      </c>
      <c r="C177">
        <v>1409.5195479540755</v>
      </c>
      <c r="D177">
        <v>3518.04593259581</v>
      </c>
      <c r="E177">
        <v>2377.8888544674164</v>
      </c>
      <c r="F177">
        <v>1409.5195479540755</v>
      </c>
    </row>
    <row r="178" spans="1:6" x14ac:dyDescent="0.25">
      <c r="A178">
        <v>169</v>
      </c>
      <c r="B178">
        <v>881.96021776683256</v>
      </c>
      <c r="C178">
        <v>2211.5279477024787</v>
      </c>
      <c r="D178">
        <v>335.45093032466002</v>
      </c>
      <c r="E178">
        <v>2608.5461821067456</v>
      </c>
      <c r="F178">
        <v>2211.5279477024787</v>
      </c>
    </row>
    <row r="179" spans="1:6" x14ac:dyDescent="0.25">
      <c r="A179">
        <v>170</v>
      </c>
      <c r="B179">
        <v>3330.2742939394871</v>
      </c>
      <c r="C179">
        <v>2299.1664931517062</v>
      </c>
      <c r="D179">
        <v>4475.5032224267898</v>
      </c>
      <c r="E179">
        <v>3319.2224063487843</v>
      </c>
      <c r="F179">
        <v>2299.1664931517062</v>
      </c>
    </row>
    <row r="180" spans="1:6" x14ac:dyDescent="0.25">
      <c r="A180">
        <v>171</v>
      </c>
      <c r="B180">
        <v>1771.6966103152581</v>
      </c>
      <c r="C180">
        <v>492.68715886353385</v>
      </c>
      <c r="D180">
        <v>1199.6714562401901</v>
      </c>
      <c r="E180">
        <v>3116.6234621471162</v>
      </c>
      <c r="F180">
        <v>492.68715886353385</v>
      </c>
    </row>
    <row r="181" spans="1:6" x14ac:dyDescent="0.25">
      <c r="A181">
        <v>172</v>
      </c>
      <c r="B181">
        <v>1391.836987297628</v>
      </c>
      <c r="C181">
        <v>1037.4588294701496</v>
      </c>
      <c r="D181">
        <v>1989.6508096989</v>
      </c>
      <c r="E181">
        <v>9604.6579976886424</v>
      </c>
      <c r="F181">
        <v>1037.4588294701496</v>
      </c>
    </row>
    <row r="182" spans="1:6" x14ac:dyDescent="0.25">
      <c r="A182">
        <v>173</v>
      </c>
      <c r="B182">
        <v>749.72183470682478</v>
      </c>
      <c r="C182">
        <v>3637.2158047032594</v>
      </c>
      <c r="D182">
        <v>2187.9009321449298</v>
      </c>
      <c r="E182">
        <v>3336.250914026708</v>
      </c>
      <c r="F182">
        <v>3637.2158047032594</v>
      </c>
    </row>
    <row r="183" spans="1:6" x14ac:dyDescent="0.25">
      <c r="A183">
        <v>174</v>
      </c>
      <c r="B183">
        <v>1170.9482315923049</v>
      </c>
      <c r="C183">
        <v>1348.3559711294083</v>
      </c>
      <c r="D183">
        <v>1715.3651624312699</v>
      </c>
      <c r="E183">
        <v>5369.9316910351645</v>
      </c>
      <c r="F183">
        <v>1348.3559711294083</v>
      </c>
    </row>
    <row r="184" spans="1:6" x14ac:dyDescent="0.25">
      <c r="A184">
        <v>175</v>
      </c>
      <c r="B184">
        <v>1006.0497651616141</v>
      </c>
      <c r="C184">
        <v>397.03537354578464</v>
      </c>
      <c r="D184">
        <v>3896.2365084326898</v>
      </c>
      <c r="E184">
        <v>4780.8677822147974</v>
      </c>
      <c r="F184">
        <v>397.03537354578464</v>
      </c>
    </row>
    <row r="185" spans="1:6" x14ac:dyDescent="0.25">
      <c r="A185">
        <v>176</v>
      </c>
      <c r="B185">
        <v>1314.2881131158665</v>
      </c>
      <c r="C185">
        <v>2686.039960964607</v>
      </c>
      <c r="D185">
        <v>5770.0763589225498</v>
      </c>
      <c r="E185">
        <v>1626.375405434844</v>
      </c>
      <c r="F185">
        <v>2686.039960964607</v>
      </c>
    </row>
    <row r="186" spans="1:6" x14ac:dyDescent="0.25">
      <c r="A186">
        <v>177</v>
      </c>
      <c r="B186">
        <v>4067.3288289897405</v>
      </c>
      <c r="C186">
        <v>1754.2230610873332</v>
      </c>
      <c r="D186">
        <v>4514.1369103220804</v>
      </c>
      <c r="E186">
        <v>3362.5724637137359</v>
      </c>
      <c r="F186">
        <v>1754.2230610873332</v>
      </c>
    </row>
    <row r="187" spans="1:6" x14ac:dyDescent="0.25">
      <c r="A187">
        <v>178</v>
      </c>
      <c r="B187">
        <v>1505.539129434449</v>
      </c>
      <c r="C187">
        <v>2755.6631503421663</v>
      </c>
      <c r="D187">
        <v>3244.40867779154</v>
      </c>
      <c r="E187">
        <v>4737.0425888737127</v>
      </c>
      <c r="F187">
        <v>2755.6631503421663</v>
      </c>
    </row>
    <row r="188" spans="1:6" x14ac:dyDescent="0.25">
      <c r="A188">
        <v>179</v>
      </c>
      <c r="B188">
        <v>1517.3228117954654</v>
      </c>
      <c r="C188">
        <v>1366.7619975978093</v>
      </c>
      <c r="D188">
        <v>4628.5415652244901</v>
      </c>
      <c r="E188">
        <v>4839.0594900665865</v>
      </c>
      <c r="F188">
        <v>1366.7619975978093</v>
      </c>
    </row>
    <row r="189" spans="1:6" x14ac:dyDescent="0.25">
      <c r="A189">
        <v>180</v>
      </c>
      <c r="B189">
        <v>486.21318356149322</v>
      </c>
      <c r="C189">
        <v>1567.6474216318236</v>
      </c>
      <c r="D189">
        <v>4534.3228441168003</v>
      </c>
      <c r="E189">
        <v>4530.4833223521828</v>
      </c>
      <c r="F189">
        <v>1567.6474216318236</v>
      </c>
    </row>
    <row r="190" spans="1:6" x14ac:dyDescent="0.25">
      <c r="A190">
        <v>181</v>
      </c>
      <c r="B190">
        <v>2281.6097251957822</v>
      </c>
      <c r="C190">
        <v>1729.8176861252871</v>
      </c>
      <c r="D190">
        <v>822.11226042265503</v>
      </c>
      <c r="E190">
        <v>7435.0517769519911</v>
      </c>
      <c r="F190">
        <v>1729.8176861252871</v>
      </c>
    </row>
    <row r="191" spans="1:6" x14ac:dyDescent="0.25">
      <c r="A191">
        <v>182</v>
      </c>
      <c r="B191">
        <v>1209.2839693169371</v>
      </c>
      <c r="C191">
        <v>2027.946072224637</v>
      </c>
      <c r="D191">
        <v>1247.0240533339399</v>
      </c>
      <c r="E191">
        <v>3421.0103380808482</v>
      </c>
      <c r="F191">
        <v>2027.946072224637</v>
      </c>
    </row>
    <row r="192" spans="1:6" x14ac:dyDescent="0.25">
      <c r="A192">
        <v>183</v>
      </c>
      <c r="B192">
        <v>1066.5503128610833</v>
      </c>
      <c r="C192">
        <v>1942.5965018359132</v>
      </c>
      <c r="D192">
        <v>4653.5261936249899</v>
      </c>
      <c r="E192">
        <v>2991.9899415872596</v>
      </c>
      <c r="F192">
        <v>1942.5965018359132</v>
      </c>
    </row>
    <row r="193" spans="1:6" x14ac:dyDescent="0.25">
      <c r="A193">
        <v>184</v>
      </c>
      <c r="B193">
        <v>1925.3627796047128</v>
      </c>
      <c r="C193">
        <v>1594.6266094258799</v>
      </c>
      <c r="D193">
        <v>3874.4385374887502</v>
      </c>
      <c r="E193">
        <v>5356.2285370805039</v>
      </c>
      <c r="F193">
        <v>1594.6266094258799</v>
      </c>
    </row>
    <row r="194" spans="1:6" x14ac:dyDescent="0.25">
      <c r="A194">
        <v>185</v>
      </c>
      <c r="B194">
        <v>593.34150106393224</v>
      </c>
      <c r="C194">
        <v>1536.9078234390547</v>
      </c>
      <c r="D194">
        <v>1149.54815655682</v>
      </c>
      <c r="E194">
        <v>3842.2024065301139</v>
      </c>
      <c r="F194">
        <v>1536.9078234390547</v>
      </c>
    </row>
    <row r="195" spans="1:6" x14ac:dyDescent="0.25">
      <c r="A195">
        <v>186</v>
      </c>
      <c r="B195">
        <v>1005.7766266736285</v>
      </c>
      <c r="C195">
        <v>1660.0112956627906</v>
      </c>
      <c r="D195">
        <v>4608.7143454217303</v>
      </c>
      <c r="E195">
        <v>2504.5489590465077</v>
      </c>
      <c r="F195">
        <v>1660.0112956627906</v>
      </c>
    </row>
    <row r="196" spans="1:6" x14ac:dyDescent="0.25">
      <c r="A196">
        <v>187</v>
      </c>
      <c r="B196">
        <v>526.27911443282073</v>
      </c>
      <c r="C196">
        <v>591.40324232345665</v>
      </c>
      <c r="D196">
        <v>6806.7072415176999</v>
      </c>
      <c r="E196">
        <v>2943.4926925316399</v>
      </c>
      <c r="F196">
        <v>591.40324232345665</v>
      </c>
    </row>
    <row r="197" spans="1:6" x14ac:dyDescent="0.25">
      <c r="A197">
        <v>188</v>
      </c>
      <c r="B197">
        <v>884.14578040510276</v>
      </c>
      <c r="C197">
        <v>1298.5552420814904</v>
      </c>
      <c r="D197">
        <v>3602.9769135896199</v>
      </c>
      <c r="E197">
        <v>1724.7729889271052</v>
      </c>
      <c r="F197">
        <v>1298.5552420814904</v>
      </c>
    </row>
    <row r="198" spans="1:6" x14ac:dyDescent="0.25">
      <c r="A198">
        <v>189</v>
      </c>
      <c r="B198">
        <v>997.6904758633749</v>
      </c>
      <c r="C198">
        <v>801.77115015036304</v>
      </c>
      <c r="D198">
        <v>2255.1898574533302</v>
      </c>
      <c r="E198">
        <v>3543.9081462984864</v>
      </c>
      <c r="F198">
        <v>801.77115015036304</v>
      </c>
    </row>
    <row r="199" spans="1:6" x14ac:dyDescent="0.25">
      <c r="A199">
        <v>190</v>
      </c>
      <c r="B199">
        <v>1673.5695011741423</v>
      </c>
      <c r="C199">
        <v>929.26125259140247</v>
      </c>
      <c r="D199">
        <v>3218.6096640516498</v>
      </c>
      <c r="E199">
        <v>5969.3339295611831</v>
      </c>
      <c r="F199">
        <v>929.26125259140247</v>
      </c>
    </row>
    <row r="200" spans="1:6" x14ac:dyDescent="0.25">
      <c r="A200">
        <v>191</v>
      </c>
      <c r="B200">
        <v>1059.6857751877651</v>
      </c>
      <c r="C200">
        <v>973.11098779306815</v>
      </c>
      <c r="D200">
        <v>2718.6808484687799</v>
      </c>
      <c r="E200">
        <v>3138.4032538718202</v>
      </c>
      <c r="F200">
        <v>973.11098779306815</v>
      </c>
    </row>
    <row r="201" spans="1:6" x14ac:dyDescent="0.25">
      <c r="A201">
        <v>192</v>
      </c>
      <c r="B201">
        <v>1215.5173155669543</v>
      </c>
      <c r="C201">
        <v>1140.2757642347069</v>
      </c>
      <c r="D201">
        <v>7459.0514757356304</v>
      </c>
      <c r="E201">
        <v>1394.3945941270288</v>
      </c>
      <c r="F201">
        <v>1140.2757642347069</v>
      </c>
    </row>
    <row r="202" spans="1:6" x14ac:dyDescent="0.25">
      <c r="A202">
        <v>193</v>
      </c>
      <c r="B202">
        <v>451.8904339574882</v>
      </c>
      <c r="C202">
        <v>1604.8385339299718</v>
      </c>
      <c r="D202">
        <v>3450.4288241652498</v>
      </c>
      <c r="E202">
        <v>2420.3598638057783</v>
      </c>
      <c r="F202">
        <v>1604.8385339299718</v>
      </c>
    </row>
    <row r="203" spans="1:6" x14ac:dyDescent="0.25">
      <c r="A203">
        <v>194</v>
      </c>
      <c r="B203">
        <v>755.65524756590844</v>
      </c>
      <c r="C203">
        <v>1483.7465144589701</v>
      </c>
      <c r="D203">
        <v>2380.6106086029999</v>
      </c>
      <c r="E203">
        <v>5634.6858570750119</v>
      </c>
      <c r="F203">
        <v>1483.7465144589701</v>
      </c>
    </row>
    <row r="204" spans="1:6" x14ac:dyDescent="0.25">
      <c r="A204">
        <v>195</v>
      </c>
      <c r="B204">
        <v>607.36045346827677</v>
      </c>
      <c r="C204">
        <v>2437.9413022231561</v>
      </c>
      <c r="D204">
        <v>5584.2385997471101</v>
      </c>
      <c r="E204">
        <v>3500.446707331439</v>
      </c>
      <c r="F204">
        <v>2437.9413022231561</v>
      </c>
    </row>
    <row r="205" spans="1:6" x14ac:dyDescent="0.25">
      <c r="A205">
        <v>196</v>
      </c>
      <c r="B205">
        <v>1172.6066389951784</v>
      </c>
      <c r="C205">
        <v>333.17476012363193</v>
      </c>
      <c r="D205">
        <v>1583.6834028103599</v>
      </c>
      <c r="E205">
        <v>5655.5369832201568</v>
      </c>
      <c r="F205">
        <v>333.17476012363193</v>
      </c>
    </row>
    <row r="206" spans="1:6" x14ac:dyDescent="0.25">
      <c r="A206">
        <v>197</v>
      </c>
      <c r="B206">
        <v>1253.2702551732161</v>
      </c>
      <c r="C206">
        <v>3172.7697292021644</v>
      </c>
      <c r="D206">
        <v>1797.2549197701701</v>
      </c>
      <c r="E206">
        <v>7322.1026113925991</v>
      </c>
      <c r="F206">
        <v>3172.7697292021644</v>
      </c>
    </row>
    <row r="207" spans="1:6" x14ac:dyDescent="0.25">
      <c r="A207">
        <v>198</v>
      </c>
      <c r="B207">
        <v>716.08283870943296</v>
      </c>
      <c r="C207">
        <v>2019.6429008196747</v>
      </c>
      <c r="D207">
        <v>8571.8238711618505</v>
      </c>
      <c r="E207">
        <v>1394.3407745849911</v>
      </c>
      <c r="F207">
        <v>2019.6429008196747</v>
      </c>
    </row>
    <row r="208" spans="1:6" x14ac:dyDescent="0.25">
      <c r="A208">
        <v>199</v>
      </c>
      <c r="B208">
        <v>2670.2585750418393</v>
      </c>
      <c r="C208">
        <v>80.098617392737509</v>
      </c>
      <c r="D208">
        <v>1520.10906662966</v>
      </c>
      <c r="E208">
        <v>3736.0950250889368</v>
      </c>
      <c r="F208">
        <v>80.098617392737509</v>
      </c>
    </row>
    <row r="209" spans="1:6" x14ac:dyDescent="0.25">
      <c r="A209">
        <v>200</v>
      </c>
      <c r="B209">
        <v>2516.8594932380765</v>
      </c>
      <c r="C209">
        <v>484.79408240224234</v>
      </c>
      <c r="D209">
        <v>5619.3200848512397</v>
      </c>
      <c r="E209">
        <v>7369.990760046182</v>
      </c>
      <c r="F209">
        <v>484.79408240224234</v>
      </c>
    </row>
    <row r="210" spans="1:6" x14ac:dyDescent="0.25">
      <c r="A210">
        <v>201</v>
      </c>
      <c r="B210">
        <v>770.05851673817108</v>
      </c>
      <c r="C210">
        <v>1362.8774543905163</v>
      </c>
      <c r="D210">
        <v>4047.3059764987402</v>
      </c>
      <c r="E210">
        <v>2585.889592449043</v>
      </c>
      <c r="F210">
        <v>1362.8774543905163</v>
      </c>
    </row>
    <row r="211" spans="1:6" x14ac:dyDescent="0.25">
      <c r="A211">
        <v>202</v>
      </c>
      <c r="B211">
        <v>1665.8636446278294</v>
      </c>
      <c r="C211">
        <v>2624.8457309032101</v>
      </c>
      <c r="D211">
        <v>4655.2674410784502</v>
      </c>
      <c r="E211">
        <v>9471.0858498966245</v>
      </c>
      <c r="F211">
        <v>2624.8457309032101</v>
      </c>
    </row>
    <row r="212" spans="1:6" x14ac:dyDescent="0.25">
      <c r="A212">
        <v>203</v>
      </c>
      <c r="B212">
        <v>574.22884386933129</v>
      </c>
      <c r="C212">
        <v>1159.6504949406581</v>
      </c>
      <c r="D212">
        <v>6188.0205197775404</v>
      </c>
      <c r="E212">
        <v>5242.4017631655834</v>
      </c>
      <c r="F212">
        <v>1159.6504949406581</v>
      </c>
    </row>
    <row r="213" spans="1:6" x14ac:dyDescent="0.25">
      <c r="A213">
        <v>204</v>
      </c>
      <c r="B213">
        <v>1728.9683350017835</v>
      </c>
      <c r="C213">
        <v>1668.7061863403244</v>
      </c>
      <c r="D213">
        <v>4722.6642222754499</v>
      </c>
      <c r="E213">
        <v>3836.8512481941125</v>
      </c>
      <c r="F213">
        <v>1668.7061863403244</v>
      </c>
    </row>
    <row r="214" spans="1:6" x14ac:dyDescent="0.25">
      <c r="A214">
        <v>205</v>
      </c>
      <c r="B214">
        <v>1380.0328886304117</v>
      </c>
      <c r="C214">
        <v>2658.1280593829497</v>
      </c>
      <c r="D214">
        <v>4727.9125073110699</v>
      </c>
      <c r="E214">
        <v>3185.1507030357106</v>
      </c>
      <c r="F214">
        <v>2658.1280593829497</v>
      </c>
    </row>
    <row r="215" spans="1:6" x14ac:dyDescent="0.25">
      <c r="A215">
        <v>206</v>
      </c>
      <c r="B215">
        <v>598.49606180323417</v>
      </c>
      <c r="C215">
        <v>1332.5077539531412</v>
      </c>
      <c r="D215">
        <v>2646.9843346780999</v>
      </c>
      <c r="E215">
        <v>1952.3853139993412</v>
      </c>
      <c r="F215">
        <v>1332.5077539531412</v>
      </c>
    </row>
    <row r="216" spans="1:6" x14ac:dyDescent="0.25">
      <c r="A216">
        <v>207</v>
      </c>
      <c r="B216">
        <v>568.21895034030661</v>
      </c>
      <c r="C216">
        <v>1605.0459981947781</v>
      </c>
      <c r="D216">
        <v>4419.8714640283797</v>
      </c>
      <c r="E216">
        <v>4080.9830665564696</v>
      </c>
      <c r="F216">
        <v>1605.0459981947781</v>
      </c>
    </row>
    <row r="217" spans="1:6" x14ac:dyDescent="0.25">
      <c r="A217">
        <v>208</v>
      </c>
      <c r="B217">
        <v>1220.7053119671023</v>
      </c>
      <c r="C217">
        <v>3278.7380445920521</v>
      </c>
      <c r="D217">
        <v>3129.1280037322399</v>
      </c>
      <c r="E217">
        <v>8006.9332059319822</v>
      </c>
      <c r="F217">
        <v>3278.7380445920521</v>
      </c>
    </row>
    <row r="218" spans="1:6" x14ac:dyDescent="0.25">
      <c r="A218">
        <v>209</v>
      </c>
      <c r="B218">
        <v>2029.2470859428026</v>
      </c>
      <c r="C218">
        <v>2253.9800518493571</v>
      </c>
      <c r="D218">
        <v>4848.5282869471203</v>
      </c>
      <c r="E218">
        <v>3418.691246329663</v>
      </c>
      <c r="F218">
        <v>2253.9800518493571</v>
      </c>
    </row>
    <row r="219" spans="1:6" x14ac:dyDescent="0.25">
      <c r="A219">
        <v>210</v>
      </c>
      <c r="B219">
        <v>1777.9254952231133</v>
      </c>
      <c r="C219">
        <v>1198.5424854914504</v>
      </c>
      <c r="D219">
        <v>3928.8432998205299</v>
      </c>
      <c r="E219">
        <v>2053.6900482173892</v>
      </c>
      <c r="F219">
        <v>1198.5424854914504</v>
      </c>
    </row>
    <row r="220" spans="1:6" x14ac:dyDescent="0.25">
      <c r="A220">
        <v>211</v>
      </c>
      <c r="B220">
        <v>1010.9512574235879</v>
      </c>
      <c r="C220">
        <v>1935.4718026256858</v>
      </c>
      <c r="D220">
        <v>3277.1024163069201</v>
      </c>
      <c r="E220">
        <v>5663.3545977215199</v>
      </c>
      <c r="F220">
        <v>1935.4718026256858</v>
      </c>
    </row>
    <row r="221" spans="1:6" x14ac:dyDescent="0.25">
      <c r="A221">
        <v>212</v>
      </c>
      <c r="B221">
        <v>1078.2841163162443</v>
      </c>
      <c r="C221">
        <v>2167.5232489166938</v>
      </c>
      <c r="D221">
        <v>1039.4641298157001</v>
      </c>
      <c r="E221">
        <v>8014.2171301636954</v>
      </c>
      <c r="F221">
        <v>2167.5232489166938</v>
      </c>
    </row>
    <row r="222" spans="1:6" x14ac:dyDescent="0.25">
      <c r="A222">
        <v>213</v>
      </c>
      <c r="B222">
        <v>1348.6596448231503</v>
      </c>
      <c r="C222">
        <v>1601.9727668260643</v>
      </c>
      <c r="D222">
        <v>5871.1140358599496</v>
      </c>
      <c r="E222">
        <v>4050.6459295547493</v>
      </c>
      <c r="F222">
        <v>1601.9727668260643</v>
      </c>
    </row>
    <row r="223" spans="1:6" x14ac:dyDescent="0.25">
      <c r="A223">
        <v>214</v>
      </c>
      <c r="B223">
        <v>1554.2992661871356</v>
      </c>
      <c r="C223">
        <v>1581.9235527118258</v>
      </c>
      <c r="D223">
        <v>3922.5117538689901</v>
      </c>
      <c r="E223">
        <v>4590.8005414300151</v>
      </c>
      <c r="F223">
        <v>1581.9235527118258</v>
      </c>
    </row>
    <row r="224" spans="1:6" x14ac:dyDescent="0.25">
      <c r="A224">
        <v>215</v>
      </c>
      <c r="B224">
        <v>1829.6153933194457</v>
      </c>
      <c r="C224">
        <v>2617.2834473422095</v>
      </c>
      <c r="D224">
        <v>4921.3980443160599</v>
      </c>
      <c r="E224">
        <v>4400.6056153596928</v>
      </c>
      <c r="F224">
        <v>2617.2834473422095</v>
      </c>
    </row>
    <row r="225" spans="1:6" x14ac:dyDescent="0.25">
      <c r="A225">
        <v>216</v>
      </c>
      <c r="B225">
        <v>1212.8644075401269</v>
      </c>
      <c r="C225">
        <v>2876.845103042147</v>
      </c>
      <c r="D225">
        <v>2707.72450301361</v>
      </c>
      <c r="E225">
        <v>1704.7052145139769</v>
      </c>
      <c r="F225">
        <v>2876.845103042147</v>
      </c>
    </row>
    <row r="226" spans="1:6" x14ac:dyDescent="0.25">
      <c r="A226">
        <v>217</v>
      </c>
      <c r="B226">
        <v>1168.3928458767045</v>
      </c>
      <c r="C226">
        <v>2032.9514446701623</v>
      </c>
      <c r="D226">
        <v>5954.4745962009201</v>
      </c>
      <c r="E226">
        <v>3142.5294011016417</v>
      </c>
      <c r="F226">
        <v>2032.9514446701623</v>
      </c>
    </row>
    <row r="227" spans="1:6" x14ac:dyDescent="0.25">
      <c r="A227">
        <v>218</v>
      </c>
      <c r="B227">
        <v>3190.9841364808235</v>
      </c>
      <c r="C227">
        <v>1477.5143427907428</v>
      </c>
      <c r="D227">
        <v>1460.0189986304399</v>
      </c>
      <c r="E227">
        <v>3150.2606037071378</v>
      </c>
      <c r="F227">
        <v>1477.5143427907428</v>
      </c>
    </row>
    <row r="228" spans="1:6" x14ac:dyDescent="0.25">
      <c r="A228">
        <v>219</v>
      </c>
      <c r="B228">
        <v>581.92085195820016</v>
      </c>
      <c r="C228">
        <v>1171.2565252236825</v>
      </c>
      <c r="D228">
        <v>6211.2157082776803</v>
      </c>
      <c r="E228">
        <v>3208.3711390661078</v>
      </c>
      <c r="F228">
        <v>1171.2565252236825</v>
      </c>
    </row>
    <row r="229" spans="1:6" x14ac:dyDescent="0.25">
      <c r="A229">
        <v>220</v>
      </c>
      <c r="B229">
        <v>794.91439049600388</v>
      </c>
      <c r="C229">
        <v>3296.0113885329206</v>
      </c>
      <c r="D229">
        <v>3799.6650101953901</v>
      </c>
      <c r="E229">
        <v>6665.3745337741402</v>
      </c>
      <c r="F229">
        <v>3296.0113885329206</v>
      </c>
    </row>
    <row r="230" spans="1:6" x14ac:dyDescent="0.25">
      <c r="A230">
        <v>221</v>
      </c>
      <c r="B230">
        <v>685.29994122368078</v>
      </c>
      <c r="C230">
        <v>1363.2357103436832</v>
      </c>
      <c r="D230">
        <v>4735.1365403127302</v>
      </c>
      <c r="E230">
        <v>4041.0060163419075</v>
      </c>
      <c r="F230">
        <v>1363.2357103436832</v>
      </c>
    </row>
    <row r="231" spans="1:6" x14ac:dyDescent="0.25">
      <c r="A231">
        <v>222</v>
      </c>
      <c r="B231">
        <v>1664.7268026161191</v>
      </c>
      <c r="C231">
        <v>728.95954994481224</v>
      </c>
      <c r="D231">
        <v>6424.0624440359597</v>
      </c>
      <c r="E231">
        <v>2536.2668302623342</v>
      </c>
      <c r="F231">
        <v>728.95954994481224</v>
      </c>
    </row>
    <row r="232" spans="1:6" x14ac:dyDescent="0.25">
      <c r="A232">
        <v>223</v>
      </c>
      <c r="B232">
        <v>1058.7789059878062</v>
      </c>
      <c r="C232">
        <v>2534.6003652950126</v>
      </c>
      <c r="D232">
        <v>1615.97490271532</v>
      </c>
      <c r="E232">
        <v>1978.8261648273042</v>
      </c>
      <c r="F232">
        <v>2534.6003652950126</v>
      </c>
    </row>
    <row r="233" spans="1:6" x14ac:dyDescent="0.25">
      <c r="A233">
        <v>224</v>
      </c>
      <c r="B233">
        <v>1715.8612462041735</v>
      </c>
      <c r="C233">
        <v>439.60823533671891</v>
      </c>
      <c r="D233">
        <v>3911.9228225189199</v>
      </c>
      <c r="E233">
        <v>2742.5058723192542</v>
      </c>
      <c r="F233">
        <v>439.60823533671891</v>
      </c>
    </row>
    <row r="234" spans="1:6" x14ac:dyDescent="0.25">
      <c r="A234">
        <v>225</v>
      </c>
      <c r="B234">
        <v>1067.7491696805484</v>
      </c>
      <c r="C234">
        <v>1407.9855092420673</v>
      </c>
      <c r="D234">
        <v>2244.1987484513502</v>
      </c>
      <c r="E234">
        <v>3855.3771372859628</v>
      </c>
      <c r="F234">
        <v>1407.9855092420673</v>
      </c>
    </row>
    <row r="235" spans="1:6" x14ac:dyDescent="0.25">
      <c r="A235">
        <v>226</v>
      </c>
      <c r="B235">
        <v>585.98533045053784</v>
      </c>
      <c r="C235">
        <v>4130.6209537803588</v>
      </c>
      <c r="D235">
        <v>6818.79907508411</v>
      </c>
      <c r="E235">
        <v>4112.9638072523485</v>
      </c>
      <c r="F235">
        <v>4130.6209537803588</v>
      </c>
    </row>
    <row r="236" spans="1:6" x14ac:dyDescent="0.25">
      <c r="A236">
        <v>227</v>
      </c>
      <c r="B236">
        <v>419.62130812197239</v>
      </c>
      <c r="C236">
        <v>1363.5527883251873</v>
      </c>
      <c r="D236">
        <v>1109.3685459544899</v>
      </c>
      <c r="E236">
        <v>4278.2140374703531</v>
      </c>
      <c r="F236">
        <v>1363.5527883251873</v>
      </c>
    </row>
    <row r="237" spans="1:6" x14ac:dyDescent="0.25">
      <c r="A237">
        <v>228</v>
      </c>
      <c r="B237">
        <v>841.31367032165781</v>
      </c>
      <c r="C237">
        <v>1409.629474893103</v>
      </c>
      <c r="D237">
        <v>3375.6033054773602</v>
      </c>
      <c r="E237">
        <v>1816.2387014309029</v>
      </c>
      <c r="F237">
        <v>1409.629474893103</v>
      </c>
    </row>
    <row r="238" spans="1:6" x14ac:dyDescent="0.25">
      <c r="A238">
        <v>229</v>
      </c>
      <c r="B238">
        <v>963.74234157517697</v>
      </c>
      <c r="C238">
        <v>936.4531438601839</v>
      </c>
      <c r="D238">
        <v>2441.41760828721</v>
      </c>
      <c r="E238">
        <v>4149.5125772766605</v>
      </c>
      <c r="F238">
        <v>936.4531438601839</v>
      </c>
    </row>
    <row r="239" spans="1:6" x14ac:dyDescent="0.25">
      <c r="A239">
        <v>230</v>
      </c>
      <c r="B239">
        <v>1635.8371236710882</v>
      </c>
      <c r="C239">
        <v>84.39162585008846</v>
      </c>
      <c r="D239">
        <v>1472.5588758438</v>
      </c>
      <c r="E239">
        <v>2307.7532354319401</v>
      </c>
      <c r="F239">
        <v>84.39162585008846</v>
      </c>
    </row>
    <row r="240" spans="1:6" x14ac:dyDescent="0.25">
      <c r="A240">
        <v>231</v>
      </c>
      <c r="B240">
        <v>1212.8673550134633</v>
      </c>
      <c r="C240">
        <v>1975.654135758442</v>
      </c>
      <c r="D240">
        <v>3940.0415780415701</v>
      </c>
      <c r="E240">
        <v>2135.9627708452035</v>
      </c>
      <c r="F240">
        <v>1975.654135758442</v>
      </c>
    </row>
    <row r="241" spans="1:6" x14ac:dyDescent="0.25">
      <c r="A241">
        <v>232</v>
      </c>
      <c r="B241">
        <v>932.40492679262491</v>
      </c>
      <c r="C241">
        <v>797.69552945595797</v>
      </c>
      <c r="D241">
        <v>2252.37137473341</v>
      </c>
      <c r="E241">
        <v>5953.1716609021869</v>
      </c>
      <c r="F241">
        <v>797.69552945595797</v>
      </c>
    </row>
    <row r="242" spans="1:6" x14ac:dyDescent="0.25">
      <c r="A242">
        <v>233</v>
      </c>
      <c r="B242">
        <v>964.78082994328554</v>
      </c>
      <c r="C242">
        <v>948.87528455062807</v>
      </c>
      <c r="D242">
        <v>3118.6933164515599</v>
      </c>
      <c r="E242">
        <v>6294.5709382703453</v>
      </c>
      <c r="F242">
        <v>948.87528455062807</v>
      </c>
    </row>
    <row r="243" spans="1:6" x14ac:dyDescent="0.25">
      <c r="A243">
        <v>234</v>
      </c>
      <c r="B243">
        <v>722.30913638096683</v>
      </c>
      <c r="C243">
        <v>1885.0749838895581</v>
      </c>
      <c r="D243">
        <v>1786.43123634877</v>
      </c>
      <c r="E243">
        <v>6429.5403945567405</v>
      </c>
      <c r="F243">
        <v>1885.0749838895581</v>
      </c>
    </row>
    <row r="244" spans="1:6" x14ac:dyDescent="0.25">
      <c r="A244">
        <v>235</v>
      </c>
      <c r="B244">
        <v>2579.20566554677</v>
      </c>
      <c r="C244">
        <v>758.02278113210082</v>
      </c>
      <c r="D244">
        <v>803.06472288430598</v>
      </c>
      <c r="E244">
        <v>1696.0190097340119</v>
      </c>
      <c r="F244">
        <v>758.02278113210082</v>
      </c>
    </row>
    <row r="245" spans="1:6" x14ac:dyDescent="0.25">
      <c r="A245">
        <v>236</v>
      </c>
      <c r="B245">
        <v>567.35632960603778</v>
      </c>
      <c r="C245">
        <v>2386.5098504800389</v>
      </c>
      <c r="D245">
        <v>3079.5514269484502</v>
      </c>
      <c r="E245">
        <v>5572.5963006907141</v>
      </c>
      <c r="F245">
        <v>2386.5098504800389</v>
      </c>
    </row>
    <row r="246" spans="1:6" x14ac:dyDescent="0.25">
      <c r="A246">
        <v>237</v>
      </c>
      <c r="B246">
        <v>1209.905020155526</v>
      </c>
      <c r="C246">
        <v>4411.5576868051385</v>
      </c>
      <c r="D246">
        <v>6093.5739402787003</v>
      </c>
      <c r="E246">
        <v>2695.9016070065186</v>
      </c>
      <c r="F246">
        <v>4411.5576868051385</v>
      </c>
    </row>
    <row r="247" spans="1:6" x14ac:dyDescent="0.25">
      <c r="A247">
        <v>238</v>
      </c>
      <c r="B247">
        <v>1994.4392682915986</v>
      </c>
      <c r="C247">
        <v>1228.3841152519392</v>
      </c>
      <c r="D247">
        <v>4444.8886922261399</v>
      </c>
      <c r="E247">
        <v>4049.2944200711236</v>
      </c>
      <c r="F247">
        <v>1228.3841152519392</v>
      </c>
    </row>
    <row r="248" spans="1:6" x14ac:dyDescent="0.25">
      <c r="A248">
        <v>239</v>
      </c>
      <c r="B248">
        <v>468.29934710646563</v>
      </c>
      <c r="C248">
        <v>693.80632246921812</v>
      </c>
      <c r="D248">
        <v>4861.39464533502</v>
      </c>
      <c r="E248">
        <v>3698.6254494666427</v>
      </c>
      <c r="F248">
        <v>693.80632246921812</v>
      </c>
    </row>
    <row r="249" spans="1:6" x14ac:dyDescent="0.25">
      <c r="A249">
        <v>240</v>
      </c>
      <c r="B249">
        <v>528.47104343440185</v>
      </c>
      <c r="C249">
        <v>1224.8992366594966</v>
      </c>
      <c r="D249">
        <v>5057.7243851149797</v>
      </c>
      <c r="E249">
        <v>3086.0869734312942</v>
      </c>
      <c r="F249">
        <v>1224.8992366594966</v>
      </c>
    </row>
    <row r="250" spans="1:6" x14ac:dyDescent="0.25">
      <c r="A250">
        <v>241</v>
      </c>
      <c r="B250">
        <v>984.58444654456616</v>
      </c>
      <c r="C250">
        <v>814.06270044352868</v>
      </c>
      <c r="D250">
        <v>2262.5888699769098</v>
      </c>
      <c r="E250">
        <v>5282.6863376583397</v>
      </c>
      <c r="F250">
        <v>814.06270044352868</v>
      </c>
    </row>
    <row r="251" spans="1:6" x14ac:dyDescent="0.25">
      <c r="A251">
        <v>242</v>
      </c>
      <c r="B251">
        <v>958.89757966377431</v>
      </c>
      <c r="C251">
        <v>1886.6455081949259</v>
      </c>
      <c r="D251">
        <v>4049.9250290110899</v>
      </c>
      <c r="E251">
        <v>7158.82336832492</v>
      </c>
      <c r="F251">
        <v>1886.6455081949259</v>
      </c>
    </row>
    <row r="252" spans="1:6" x14ac:dyDescent="0.25">
      <c r="A252">
        <v>243</v>
      </c>
      <c r="B252">
        <v>1073.8696103385525</v>
      </c>
      <c r="C252">
        <v>3255.367408829924</v>
      </c>
      <c r="D252">
        <v>914.84551195199697</v>
      </c>
      <c r="E252">
        <v>3762.9798527251787</v>
      </c>
      <c r="F252">
        <v>3255.367408829924</v>
      </c>
    </row>
    <row r="253" spans="1:6" x14ac:dyDescent="0.25">
      <c r="A253">
        <v>244</v>
      </c>
      <c r="B253">
        <v>533.46606009094228</v>
      </c>
      <c r="C253">
        <v>667.96340602590897</v>
      </c>
      <c r="D253">
        <v>308.17320561657601</v>
      </c>
      <c r="E253">
        <v>5512.7858072271756</v>
      </c>
      <c r="F253">
        <v>667.96340602590897</v>
      </c>
    </row>
    <row r="254" spans="1:6" x14ac:dyDescent="0.25">
      <c r="A254">
        <v>245</v>
      </c>
      <c r="B254">
        <v>856.30630112306983</v>
      </c>
      <c r="C254">
        <v>293.31130877934373</v>
      </c>
      <c r="D254">
        <v>2936.69425684527</v>
      </c>
      <c r="E254">
        <v>3251.6970574984648</v>
      </c>
      <c r="F254">
        <v>293.31130877934373</v>
      </c>
    </row>
    <row r="255" spans="1:6" x14ac:dyDescent="0.25">
      <c r="A255">
        <v>246</v>
      </c>
      <c r="B255">
        <v>1080.1442374221483</v>
      </c>
      <c r="C255">
        <v>969.48987592111416</v>
      </c>
      <c r="D255">
        <v>7205.7271427964197</v>
      </c>
      <c r="E255">
        <v>3874.0940203991363</v>
      </c>
      <c r="F255">
        <v>969.48987592111416</v>
      </c>
    </row>
    <row r="256" spans="1:6" x14ac:dyDescent="0.25">
      <c r="A256">
        <v>247</v>
      </c>
      <c r="B256">
        <v>2408.1400284512579</v>
      </c>
      <c r="C256">
        <v>1241.7928290348636</v>
      </c>
      <c r="D256">
        <v>5333.93043232128</v>
      </c>
      <c r="E256">
        <v>6520.3058004630884</v>
      </c>
      <c r="F256">
        <v>1241.7928290348636</v>
      </c>
    </row>
    <row r="257" spans="1:6" x14ac:dyDescent="0.25">
      <c r="A257">
        <v>248</v>
      </c>
      <c r="B257">
        <v>1759.0679335383688</v>
      </c>
      <c r="C257">
        <v>3902.1049198437981</v>
      </c>
      <c r="D257">
        <v>4207.2270491537001</v>
      </c>
      <c r="E257">
        <v>5094.2398208956565</v>
      </c>
      <c r="F257">
        <v>3902.1049198437981</v>
      </c>
    </row>
    <row r="258" spans="1:6" x14ac:dyDescent="0.25">
      <c r="A258">
        <v>249</v>
      </c>
      <c r="B258">
        <v>1570.3075828085641</v>
      </c>
      <c r="C258">
        <v>1192.0791390259335</v>
      </c>
      <c r="D258">
        <v>4262.3076752659299</v>
      </c>
      <c r="E258">
        <v>4116.813125282998</v>
      </c>
      <c r="F258">
        <v>1192.0791390259335</v>
      </c>
    </row>
    <row r="259" spans="1:6" x14ac:dyDescent="0.25">
      <c r="A259">
        <v>250</v>
      </c>
      <c r="B259">
        <v>1622.373448907796</v>
      </c>
      <c r="C259">
        <v>1323.6639293523426</v>
      </c>
      <c r="D259">
        <v>2804.8149147870099</v>
      </c>
      <c r="E259">
        <v>2990.1800129091935</v>
      </c>
      <c r="F259">
        <v>1323.6639293523426</v>
      </c>
    </row>
    <row r="260" spans="1:6" x14ac:dyDescent="0.25">
      <c r="A260">
        <v>251</v>
      </c>
      <c r="B260">
        <v>591.81309463042498</v>
      </c>
      <c r="C260">
        <v>3912.4394606093683</v>
      </c>
      <c r="D260">
        <v>1928.2038557742201</v>
      </c>
      <c r="E260">
        <v>5708.6495187917362</v>
      </c>
      <c r="F260">
        <v>3912.4394606093683</v>
      </c>
    </row>
    <row r="261" spans="1:6" x14ac:dyDescent="0.25">
      <c r="A261">
        <v>252</v>
      </c>
      <c r="B261">
        <v>2422.5877671107442</v>
      </c>
      <c r="C261">
        <v>1796.8151286397772</v>
      </c>
      <c r="D261">
        <v>5599.54041268939</v>
      </c>
      <c r="E261">
        <v>3378.7100910277345</v>
      </c>
      <c r="F261">
        <v>1796.8151286397772</v>
      </c>
    </row>
    <row r="262" spans="1:6" x14ac:dyDescent="0.25">
      <c r="A262">
        <v>253</v>
      </c>
      <c r="B262">
        <v>530.74447964175658</v>
      </c>
      <c r="C262">
        <v>2115.0275896936159</v>
      </c>
      <c r="D262">
        <v>731.35263579142998</v>
      </c>
      <c r="E262">
        <v>4978.1904459807984</v>
      </c>
      <c r="F262">
        <v>2115.0275896936159</v>
      </c>
    </row>
    <row r="263" spans="1:6" x14ac:dyDescent="0.25">
      <c r="A263">
        <v>254</v>
      </c>
      <c r="B263">
        <v>802.99596739933418</v>
      </c>
      <c r="C263">
        <v>1403.1694191599399</v>
      </c>
      <c r="D263">
        <v>1777.38609715906</v>
      </c>
      <c r="E263">
        <v>1818.7918396952878</v>
      </c>
      <c r="F263">
        <v>1403.1694191599399</v>
      </c>
    </row>
    <row r="264" spans="1:6" x14ac:dyDescent="0.25">
      <c r="A264">
        <v>255</v>
      </c>
      <c r="B264">
        <v>887.09717007649408</v>
      </c>
      <c r="C264">
        <v>153.8455112288687</v>
      </c>
      <c r="D264">
        <v>3282.61887626408</v>
      </c>
      <c r="E264">
        <v>2590.8369797886694</v>
      </c>
      <c r="F264">
        <v>153.8455112288687</v>
      </c>
    </row>
    <row r="265" spans="1:6" x14ac:dyDescent="0.25">
      <c r="A265">
        <v>256</v>
      </c>
      <c r="B265">
        <v>899.9287581335542</v>
      </c>
      <c r="C265">
        <v>1748.329146766009</v>
      </c>
      <c r="D265">
        <v>5733.5376043550395</v>
      </c>
      <c r="E265">
        <v>3791.1345463395733</v>
      </c>
      <c r="F265">
        <v>1748.329146766009</v>
      </c>
    </row>
    <row r="266" spans="1:6" x14ac:dyDescent="0.25">
      <c r="A266">
        <v>257</v>
      </c>
      <c r="B266">
        <v>1298.6083895523125</v>
      </c>
      <c r="C266">
        <v>1406.4987041752229</v>
      </c>
      <c r="D266">
        <v>4872.92096504852</v>
      </c>
      <c r="E266">
        <v>4173.4443778254181</v>
      </c>
      <c r="F266">
        <v>1406.4987041752229</v>
      </c>
    </row>
    <row r="267" spans="1:6" x14ac:dyDescent="0.25">
      <c r="A267">
        <v>258</v>
      </c>
      <c r="B267">
        <v>832.91524592110943</v>
      </c>
      <c r="C267">
        <v>2304.445068988427</v>
      </c>
      <c r="D267">
        <v>3851.5967781061499</v>
      </c>
      <c r="E267">
        <v>3539.4827732612334</v>
      </c>
      <c r="F267">
        <v>2304.445068988427</v>
      </c>
    </row>
    <row r="268" spans="1:6" x14ac:dyDescent="0.25">
      <c r="A268">
        <v>259</v>
      </c>
      <c r="B268">
        <v>1229.9228529742541</v>
      </c>
      <c r="C268">
        <v>2648.5189954853331</v>
      </c>
      <c r="D268">
        <v>2666.8444680850398</v>
      </c>
      <c r="E268">
        <v>2690.8200283699039</v>
      </c>
      <c r="F268">
        <v>2648.5189954853331</v>
      </c>
    </row>
    <row r="269" spans="1:6" x14ac:dyDescent="0.25">
      <c r="A269">
        <v>260</v>
      </c>
      <c r="B269">
        <v>1392.9025821512721</v>
      </c>
      <c r="C269">
        <v>1612.6349156646772</v>
      </c>
      <c r="D269">
        <v>2812.7973101154498</v>
      </c>
      <c r="E269">
        <v>3132.4938930482076</v>
      </c>
      <c r="F269">
        <v>1612.6349156646772</v>
      </c>
    </row>
    <row r="270" spans="1:6" x14ac:dyDescent="0.25">
      <c r="A270">
        <v>261</v>
      </c>
      <c r="B270">
        <v>335.93684876327626</v>
      </c>
      <c r="C270">
        <v>2828.621167834759</v>
      </c>
      <c r="D270">
        <v>6762.0670176106096</v>
      </c>
      <c r="E270">
        <v>3875.5701320191802</v>
      </c>
      <c r="F270">
        <v>2828.621167834759</v>
      </c>
    </row>
    <row r="271" spans="1:6" x14ac:dyDescent="0.25">
      <c r="A271">
        <v>262</v>
      </c>
      <c r="B271">
        <v>1197.3819167447757</v>
      </c>
      <c r="C271">
        <v>1690.4932612864827</v>
      </c>
      <c r="D271">
        <v>3805.0143548382098</v>
      </c>
      <c r="E271">
        <v>4711.2248038969028</v>
      </c>
      <c r="F271">
        <v>1690.4932612864827</v>
      </c>
    </row>
    <row r="272" spans="1:6" x14ac:dyDescent="0.25">
      <c r="A272">
        <v>263</v>
      </c>
      <c r="B272">
        <v>960.83415705538812</v>
      </c>
      <c r="C272">
        <v>1317.1089614236175</v>
      </c>
      <c r="D272">
        <v>935.11299966050206</v>
      </c>
      <c r="E272">
        <v>1134.3955934062269</v>
      </c>
      <c r="F272">
        <v>1317.1089614236175</v>
      </c>
    </row>
    <row r="273" spans="1:6" x14ac:dyDescent="0.25">
      <c r="A273">
        <v>264</v>
      </c>
      <c r="B273">
        <v>843.74387738576604</v>
      </c>
      <c r="C273">
        <v>3998.8445122053226</v>
      </c>
      <c r="D273">
        <v>2319.3886150378698</v>
      </c>
      <c r="E273">
        <v>1948.7931569526731</v>
      </c>
      <c r="F273">
        <v>3998.8445122053226</v>
      </c>
    </row>
    <row r="274" spans="1:6" x14ac:dyDescent="0.25">
      <c r="A274">
        <v>265</v>
      </c>
      <c r="B274">
        <v>1061.0730938529077</v>
      </c>
      <c r="C274">
        <v>339.87857169252419</v>
      </c>
      <c r="D274">
        <v>9020.4188627555304</v>
      </c>
      <c r="E274">
        <v>3979.7819409151907</v>
      </c>
      <c r="F274">
        <v>339.87857169252419</v>
      </c>
    </row>
    <row r="275" spans="1:6" x14ac:dyDescent="0.25">
      <c r="A275">
        <v>266</v>
      </c>
      <c r="B275">
        <v>1113.8716656084998</v>
      </c>
      <c r="C275">
        <v>1088.7282821837014</v>
      </c>
      <c r="D275">
        <v>4506.9524378571195</v>
      </c>
      <c r="E275">
        <v>2446.4347149579535</v>
      </c>
      <c r="F275">
        <v>1088.7282821837014</v>
      </c>
    </row>
    <row r="276" spans="1:6" x14ac:dyDescent="0.25">
      <c r="A276">
        <v>267</v>
      </c>
      <c r="B276">
        <v>599.67774013066924</v>
      </c>
      <c r="C276">
        <v>2488.3195970921693</v>
      </c>
      <c r="D276">
        <v>589.58398339206099</v>
      </c>
      <c r="E276">
        <v>3440.0944147611108</v>
      </c>
      <c r="F276">
        <v>2488.3195970921693</v>
      </c>
    </row>
    <row r="277" spans="1:6" x14ac:dyDescent="0.25">
      <c r="A277">
        <v>268</v>
      </c>
      <c r="B277">
        <v>1252.6039784514685</v>
      </c>
      <c r="C277">
        <v>1172.6594335129519</v>
      </c>
      <c r="D277">
        <v>5259.2550959219898</v>
      </c>
      <c r="E277">
        <v>1975.4422704624001</v>
      </c>
      <c r="F277">
        <v>1172.6594335129519</v>
      </c>
    </row>
    <row r="278" spans="1:6" x14ac:dyDescent="0.25">
      <c r="A278">
        <v>269</v>
      </c>
      <c r="B278">
        <v>1353.7315679644191</v>
      </c>
      <c r="C278">
        <v>2790.0050305230848</v>
      </c>
      <c r="D278">
        <v>799.22632842353005</v>
      </c>
      <c r="E278">
        <v>3362.801346874196</v>
      </c>
      <c r="F278">
        <v>2790.0050305230848</v>
      </c>
    </row>
    <row r="279" spans="1:6" x14ac:dyDescent="0.25">
      <c r="A279">
        <v>270</v>
      </c>
      <c r="B279">
        <v>2926.6486564124384</v>
      </c>
      <c r="C279">
        <v>328.06692009610833</v>
      </c>
      <c r="D279">
        <v>8509.0795818555598</v>
      </c>
      <c r="E279">
        <v>5607.3287093880335</v>
      </c>
      <c r="F279">
        <v>328.06692009610833</v>
      </c>
    </row>
    <row r="280" spans="1:6" x14ac:dyDescent="0.25">
      <c r="A280">
        <v>271</v>
      </c>
      <c r="B280">
        <v>1278.7684875939945</v>
      </c>
      <c r="C280">
        <v>977.04510271006029</v>
      </c>
      <c r="D280">
        <v>2490.6894873563401</v>
      </c>
      <c r="E280">
        <v>1787.4374141681321</v>
      </c>
      <c r="F280">
        <v>977.04510271006029</v>
      </c>
    </row>
    <row r="281" spans="1:6" x14ac:dyDescent="0.25">
      <c r="A281">
        <v>272</v>
      </c>
      <c r="B281">
        <v>3048.6721307656944</v>
      </c>
      <c r="C281">
        <v>2850.4830236657613</v>
      </c>
      <c r="D281">
        <v>1463.9932332118001</v>
      </c>
      <c r="E281">
        <v>5222.5291992499615</v>
      </c>
      <c r="F281">
        <v>2850.4830236657613</v>
      </c>
    </row>
    <row r="282" spans="1:6" x14ac:dyDescent="0.25">
      <c r="A282">
        <v>273</v>
      </c>
      <c r="B282">
        <v>1569.7698267054145</v>
      </c>
      <c r="C282">
        <v>2290.1895601346587</v>
      </c>
      <c r="D282">
        <v>5494.1914560937803</v>
      </c>
      <c r="E282">
        <v>1821.717238386007</v>
      </c>
      <c r="F282">
        <v>2290.1895601346587</v>
      </c>
    </row>
    <row r="283" spans="1:6" x14ac:dyDescent="0.25">
      <c r="A283">
        <v>274</v>
      </c>
      <c r="B283">
        <v>1473.7703324008062</v>
      </c>
      <c r="C283">
        <v>891.97298803241995</v>
      </c>
      <c r="D283">
        <v>844.70806132288499</v>
      </c>
      <c r="E283">
        <v>947.84337670053617</v>
      </c>
      <c r="F283">
        <v>891.97298803241995</v>
      </c>
    </row>
    <row r="284" spans="1:6" x14ac:dyDescent="0.25">
      <c r="A284">
        <v>275</v>
      </c>
      <c r="B284">
        <v>1362.4974132766413</v>
      </c>
      <c r="C284">
        <v>2868.2288462654715</v>
      </c>
      <c r="D284">
        <v>2641.1486025497702</v>
      </c>
      <c r="E284">
        <v>2623.7972177203974</v>
      </c>
      <c r="F284">
        <v>2868.2288462654715</v>
      </c>
    </row>
    <row r="285" spans="1:6" x14ac:dyDescent="0.25">
      <c r="A285">
        <v>276</v>
      </c>
      <c r="B285">
        <v>1490.7917918489175</v>
      </c>
      <c r="C285">
        <v>603.85128803398288</v>
      </c>
      <c r="D285">
        <v>1912.76317194479</v>
      </c>
      <c r="E285">
        <v>2363.3568131778379</v>
      </c>
      <c r="F285">
        <v>603.85128803398288</v>
      </c>
    </row>
    <row r="286" spans="1:6" x14ac:dyDescent="0.25">
      <c r="A286">
        <v>277</v>
      </c>
      <c r="B286">
        <v>1526.2748819924213</v>
      </c>
      <c r="C286">
        <v>1136.2459136426385</v>
      </c>
      <c r="D286">
        <v>4335.8771189844801</v>
      </c>
      <c r="E286">
        <v>1244.5389046294893</v>
      </c>
      <c r="F286">
        <v>1136.2459136426385</v>
      </c>
    </row>
    <row r="287" spans="1:6" x14ac:dyDescent="0.25">
      <c r="A287">
        <v>278</v>
      </c>
      <c r="B287">
        <v>1102.3515888909626</v>
      </c>
      <c r="C287">
        <v>1083.540320119703</v>
      </c>
      <c r="D287">
        <v>686.69317381265898</v>
      </c>
      <c r="E287">
        <v>1013.6867483675007</v>
      </c>
      <c r="F287">
        <v>1083.540320119703</v>
      </c>
    </row>
    <row r="288" spans="1:6" x14ac:dyDescent="0.25">
      <c r="A288">
        <v>279</v>
      </c>
      <c r="B288">
        <v>2109.5456081109755</v>
      </c>
      <c r="C288">
        <v>1863.6559607692946</v>
      </c>
      <c r="D288">
        <v>892.219278389951</v>
      </c>
      <c r="E288">
        <v>3387.4470788420977</v>
      </c>
      <c r="F288">
        <v>1863.6559607692946</v>
      </c>
    </row>
    <row r="289" spans="1:6" x14ac:dyDescent="0.25">
      <c r="A289">
        <v>280</v>
      </c>
      <c r="B289">
        <v>996.45651272912517</v>
      </c>
      <c r="C289">
        <v>2252.3400361065669</v>
      </c>
      <c r="D289">
        <v>6420.6563756063697</v>
      </c>
      <c r="E289">
        <v>4223.2516523877412</v>
      </c>
      <c r="F289">
        <v>2252.3400361065669</v>
      </c>
    </row>
    <row r="290" spans="1:6" x14ac:dyDescent="0.25">
      <c r="A290">
        <v>281</v>
      </c>
      <c r="B290">
        <v>636.17124560917807</v>
      </c>
      <c r="C290">
        <v>1357.3122963089509</v>
      </c>
      <c r="D290">
        <v>3008.1247810147001</v>
      </c>
      <c r="E290">
        <v>5831.1191276169366</v>
      </c>
      <c r="F290">
        <v>1357.3122963089509</v>
      </c>
    </row>
    <row r="291" spans="1:6" x14ac:dyDescent="0.25">
      <c r="A291">
        <v>282</v>
      </c>
      <c r="B291">
        <v>878.45169729922713</v>
      </c>
      <c r="C291">
        <v>995.5741414457782</v>
      </c>
      <c r="D291">
        <v>944.72473760171204</v>
      </c>
      <c r="E291">
        <v>3136.6628757441281</v>
      </c>
      <c r="F291">
        <v>995.5741414457782</v>
      </c>
    </row>
    <row r="292" spans="1:6" x14ac:dyDescent="0.25">
      <c r="A292">
        <v>283</v>
      </c>
      <c r="B292">
        <v>820.0969360842895</v>
      </c>
      <c r="C292">
        <v>1290.9906370050801</v>
      </c>
      <c r="D292">
        <v>4752.6400674432098</v>
      </c>
      <c r="E292">
        <v>6300.1719883146925</v>
      </c>
      <c r="F292">
        <v>1290.9906370050801</v>
      </c>
    </row>
    <row r="293" spans="1:6" x14ac:dyDescent="0.25">
      <c r="A293">
        <v>284</v>
      </c>
      <c r="B293">
        <v>548.05344076706228</v>
      </c>
      <c r="C293">
        <v>1222.4833653131475</v>
      </c>
      <c r="D293">
        <v>3868.9780638121201</v>
      </c>
      <c r="E293">
        <v>1705.2633972629276</v>
      </c>
      <c r="F293">
        <v>1222.4833653131475</v>
      </c>
    </row>
    <row r="294" spans="1:6" x14ac:dyDescent="0.25">
      <c r="A294">
        <v>285</v>
      </c>
      <c r="B294">
        <v>963.46600361863091</v>
      </c>
      <c r="C294">
        <v>1966.7372784511363</v>
      </c>
      <c r="D294">
        <v>2759.0122552809999</v>
      </c>
      <c r="E294">
        <v>2225.9375938734065</v>
      </c>
      <c r="F294">
        <v>1966.7372784511363</v>
      </c>
    </row>
    <row r="295" spans="1:6" x14ac:dyDescent="0.25">
      <c r="A295">
        <v>286</v>
      </c>
      <c r="B295">
        <v>1280.059813812456</v>
      </c>
      <c r="C295">
        <v>2226.6095456631838</v>
      </c>
      <c r="D295">
        <v>3974.1812502678599</v>
      </c>
      <c r="E295">
        <v>6395.9124787330084</v>
      </c>
      <c r="F295">
        <v>2226.6095456631838</v>
      </c>
    </row>
    <row r="296" spans="1:6" x14ac:dyDescent="0.25">
      <c r="A296">
        <v>287</v>
      </c>
      <c r="B296">
        <v>888.44559824819885</v>
      </c>
      <c r="C296">
        <v>537.59892771470879</v>
      </c>
      <c r="D296">
        <v>4468.1331682437203</v>
      </c>
      <c r="E296">
        <v>1736.1312414846343</v>
      </c>
      <c r="F296">
        <v>537.59892771470879</v>
      </c>
    </row>
    <row r="297" spans="1:6" x14ac:dyDescent="0.25">
      <c r="A297">
        <v>288</v>
      </c>
      <c r="B297">
        <v>2453.5349010949531</v>
      </c>
      <c r="C297">
        <v>1202.2196187207232</v>
      </c>
      <c r="D297">
        <v>3524.6487813776398</v>
      </c>
      <c r="E297">
        <v>6122.1319220275218</v>
      </c>
      <c r="F297">
        <v>1202.2196187207232</v>
      </c>
    </row>
    <row r="298" spans="1:6" x14ac:dyDescent="0.25">
      <c r="A298">
        <v>289</v>
      </c>
      <c r="B298">
        <v>880.60118766045434</v>
      </c>
      <c r="C298">
        <v>3291.4757890029528</v>
      </c>
      <c r="D298">
        <v>3890.4353267004599</v>
      </c>
      <c r="E298">
        <v>2212.5780866544355</v>
      </c>
      <c r="F298">
        <v>3291.4757890029528</v>
      </c>
    </row>
    <row r="299" spans="1:6" x14ac:dyDescent="0.25">
      <c r="A299">
        <v>290</v>
      </c>
      <c r="B299">
        <v>959.15029705498637</v>
      </c>
      <c r="C299">
        <v>1140.0815370456116</v>
      </c>
      <c r="D299">
        <v>4895.3214757598298</v>
      </c>
      <c r="E299">
        <v>3763.1202671123247</v>
      </c>
      <c r="F299">
        <v>1140.0815370456116</v>
      </c>
    </row>
    <row r="300" spans="1:6" x14ac:dyDescent="0.25">
      <c r="A300">
        <v>291</v>
      </c>
      <c r="B300">
        <v>708.4959352334356</v>
      </c>
      <c r="C300">
        <v>1020.2513749852008</v>
      </c>
      <c r="D300">
        <v>3131.0676709855502</v>
      </c>
      <c r="E300">
        <v>1942.3636603343241</v>
      </c>
      <c r="F300">
        <v>1020.2513749852008</v>
      </c>
    </row>
    <row r="301" spans="1:6" x14ac:dyDescent="0.25">
      <c r="A301">
        <v>292</v>
      </c>
      <c r="B301">
        <v>1744.7746082252763</v>
      </c>
      <c r="C301">
        <v>863.57565661764227</v>
      </c>
      <c r="D301">
        <v>2082.1368292532602</v>
      </c>
      <c r="E301">
        <v>4683.180643560102</v>
      </c>
      <c r="F301">
        <v>863.57565661764227</v>
      </c>
    </row>
    <row r="302" spans="1:6" x14ac:dyDescent="0.25">
      <c r="A302">
        <v>293</v>
      </c>
      <c r="B302">
        <v>740.9242033991153</v>
      </c>
      <c r="C302">
        <v>893.23857873542136</v>
      </c>
      <c r="D302">
        <v>2586.1163974876199</v>
      </c>
      <c r="E302">
        <v>5382.0359160798798</v>
      </c>
      <c r="F302">
        <v>893.23857873542136</v>
      </c>
    </row>
    <row r="303" spans="1:6" x14ac:dyDescent="0.25">
      <c r="A303">
        <v>294</v>
      </c>
      <c r="B303">
        <v>571.33769819076724</v>
      </c>
      <c r="C303">
        <v>997.6290215223396</v>
      </c>
      <c r="D303">
        <v>4820.2888288826598</v>
      </c>
      <c r="E303">
        <v>3101.5610411336379</v>
      </c>
      <c r="F303">
        <v>997.6290215223396</v>
      </c>
    </row>
    <row r="304" spans="1:6" x14ac:dyDescent="0.25">
      <c r="A304">
        <v>295</v>
      </c>
      <c r="B304">
        <v>1766.4801939480565</v>
      </c>
      <c r="C304">
        <v>147.90881820927194</v>
      </c>
      <c r="D304">
        <v>390.22228863604897</v>
      </c>
      <c r="E304">
        <v>3107.1812398227535</v>
      </c>
      <c r="F304">
        <v>147.90881820927194</v>
      </c>
    </row>
    <row r="305" spans="1:6" x14ac:dyDescent="0.25">
      <c r="A305">
        <v>296</v>
      </c>
      <c r="B305">
        <v>1800.6692687283321</v>
      </c>
      <c r="C305">
        <v>866.93408710801771</v>
      </c>
      <c r="D305">
        <v>1087.59950925161</v>
      </c>
      <c r="E305">
        <v>2991.6254377702517</v>
      </c>
      <c r="F305">
        <v>866.93408710801771</v>
      </c>
    </row>
    <row r="306" spans="1:6" x14ac:dyDescent="0.25">
      <c r="A306">
        <v>297</v>
      </c>
      <c r="B306">
        <v>566.09566972539756</v>
      </c>
      <c r="C306">
        <v>969.95840723250751</v>
      </c>
      <c r="D306">
        <v>5052.2810280242802</v>
      </c>
      <c r="E306">
        <v>6958.4826114736534</v>
      </c>
      <c r="F306">
        <v>969.95840723250751</v>
      </c>
    </row>
    <row r="307" spans="1:6" x14ac:dyDescent="0.25">
      <c r="A307">
        <v>298</v>
      </c>
      <c r="B307">
        <v>1318.2794408937291</v>
      </c>
      <c r="C307">
        <v>1891.5820521232558</v>
      </c>
      <c r="D307">
        <v>1587.7498815680899</v>
      </c>
      <c r="E307">
        <v>1455.4058186552411</v>
      </c>
      <c r="F307">
        <v>1891.5820521232558</v>
      </c>
    </row>
    <row r="308" spans="1:6" x14ac:dyDescent="0.25">
      <c r="A308">
        <v>299</v>
      </c>
      <c r="B308">
        <v>1181.7044653818539</v>
      </c>
      <c r="C308">
        <v>2658.8370151811537</v>
      </c>
      <c r="D308">
        <v>8743.9399437722004</v>
      </c>
      <c r="E308">
        <v>2293.8099611554267</v>
      </c>
      <c r="F308">
        <v>2658.8370151811537</v>
      </c>
    </row>
    <row r="309" spans="1:6" x14ac:dyDescent="0.25">
      <c r="A309">
        <v>300</v>
      </c>
      <c r="B309">
        <v>2285.5149600094014</v>
      </c>
      <c r="C309">
        <v>1327.3160238361399</v>
      </c>
      <c r="D309">
        <v>1525.4299457398399</v>
      </c>
      <c r="E309">
        <v>4736.5178144018391</v>
      </c>
      <c r="F309">
        <v>1327.3160238361399</v>
      </c>
    </row>
    <row r="310" spans="1:6" x14ac:dyDescent="0.25">
      <c r="A310">
        <v>301</v>
      </c>
      <c r="B310">
        <v>1668.4871169206076</v>
      </c>
      <c r="C310">
        <v>2061.2657052706058</v>
      </c>
      <c r="D310">
        <v>670.71163742121496</v>
      </c>
      <c r="E310">
        <v>2286.4145868562064</v>
      </c>
      <c r="F310">
        <v>2061.2657052706058</v>
      </c>
    </row>
    <row r="311" spans="1:6" x14ac:dyDescent="0.25">
      <c r="A311">
        <v>302</v>
      </c>
      <c r="B311">
        <v>719.47887656939076</v>
      </c>
      <c r="C311">
        <v>1451.7386425624936</v>
      </c>
      <c r="D311">
        <v>3474.8268676746502</v>
      </c>
      <c r="E311">
        <v>7025.437823432213</v>
      </c>
      <c r="F311">
        <v>1451.7386425624936</v>
      </c>
    </row>
    <row r="312" spans="1:6" x14ac:dyDescent="0.25">
      <c r="A312">
        <v>303</v>
      </c>
      <c r="B312">
        <v>1167.4572589775285</v>
      </c>
      <c r="C312">
        <v>1864.154032331689</v>
      </c>
      <c r="D312">
        <v>680.86814290853397</v>
      </c>
      <c r="E312">
        <v>5282.7648213223656</v>
      </c>
      <c r="F312">
        <v>1864.154032331689</v>
      </c>
    </row>
    <row r="313" spans="1:6" x14ac:dyDescent="0.25">
      <c r="A313">
        <v>304</v>
      </c>
      <c r="B313">
        <v>1109.5993523688308</v>
      </c>
      <c r="C313">
        <v>3924.8175558938697</v>
      </c>
      <c r="D313">
        <v>1170.5364511842199</v>
      </c>
      <c r="E313">
        <v>5958.133524898265</v>
      </c>
      <c r="F313">
        <v>3924.8175558938697</v>
      </c>
    </row>
    <row r="314" spans="1:6" x14ac:dyDescent="0.25">
      <c r="A314">
        <v>305</v>
      </c>
      <c r="B314">
        <v>2168.7525540027573</v>
      </c>
      <c r="C314">
        <v>569.93615513266798</v>
      </c>
      <c r="D314">
        <v>1301.57283130164</v>
      </c>
      <c r="E314">
        <v>3551.7762982677827</v>
      </c>
      <c r="F314">
        <v>569.93615513266798</v>
      </c>
    </row>
    <row r="315" spans="1:6" x14ac:dyDescent="0.25">
      <c r="A315">
        <v>306</v>
      </c>
      <c r="B315">
        <v>764.5202508580345</v>
      </c>
      <c r="C315">
        <v>364.47124663671593</v>
      </c>
      <c r="D315">
        <v>4134.9499251938696</v>
      </c>
      <c r="E315">
        <v>2744.1135711234479</v>
      </c>
      <c r="F315">
        <v>364.47124663671593</v>
      </c>
    </row>
    <row r="316" spans="1:6" x14ac:dyDescent="0.25">
      <c r="A316">
        <v>307</v>
      </c>
      <c r="B316">
        <v>1313.8895330322571</v>
      </c>
      <c r="C316">
        <v>1307.4726401890271</v>
      </c>
      <c r="D316">
        <v>2904.2618818390301</v>
      </c>
      <c r="E316">
        <v>3850.884877992421</v>
      </c>
      <c r="F316">
        <v>1307.4726401890271</v>
      </c>
    </row>
    <row r="317" spans="1:6" x14ac:dyDescent="0.25">
      <c r="A317">
        <v>308</v>
      </c>
      <c r="B317">
        <v>1152.185891882207</v>
      </c>
      <c r="C317">
        <v>509.32292838578093</v>
      </c>
      <c r="D317">
        <v>5427.4995677797897</v>
      </c>
      <c r="E317">
        <v>2343.7344396685035</v>
      </c>
      <c r="F317">
        <v>509.32292838578093</v>
      </c>
    </row>
    <row r="318" spans="1:6" x14ac:dyDescent="0.25">
      <c r="A318">
        <v>309</v>
      </c>
      <c r="B318">
        <v>443.22140379768433</v>
      </c>
      <c r="C318">
        <v>1404.4002630715213</v>
      </c>
      <c r="D318">
        <v>5455.9521571237001</v>
      </c>
      <c r="E318">
        <v>2308.7634423147961</v>
      </c>
      <c r="F318">
        <v>1404.4002630715213</v>
      </c>
    </row>
    <row r="319" spans="1:6" x14ac:dyDescent="0.25">
      <c r="A319">
        <v>310</v>
      </c>
      <c r="B319">
        <v>1710.5326199201804</v>
      </c>
      <c r="C319">
        <v>2358.6222523014076</v>
      </c>
      <c r="D319">
        <v>2568.1752800863701</v>
      </c>
      <c r="E319">
        <v>8954.915399374453</v>
      </c>
      <c r="F319">
        <v>2358.6222523014076</v>
      </c>
    </row>
    <row r="320" spans="1:6" x14ac:dyDescent="0.25">
      <c r="A320">
        <v>311</v>
      </c>
      <c r="B320">
        <v>1847.4916202039947</v>
      </c>
      <c r="C320">
        <v>2753.35377440409</v>
      </c>
      <c r="D320">
        <v>2505.3511320433499</v>
      </c>
      <c r="E320">
        <v>2198.2600436501834</v>
      </c>
      <c r="F320">
        <v>2753.35377440409</v>
      </c>
    </row>
    <row r="321" spans="1:6" x14ac:dyDescent="0.25">
      <c r="A321">
        <v>312</v>
      </c>
      <c r="B321">
        <v>1242.1901185842182</v>
      </c>
      <c r="C321">
        <v>1812.6432971297975</v>
      </c>
      <c r="D321">
        <v>3648.24289308274</v>
      </c>
      <c r="E321">
        <v>5272.8933921598373</v>
      </c>
      <c r="F321">
        <v>1812.6432971297975</v>
      </c>
    </row>
    <row r="322" spans="1:6" x14ac:dyDescent="0.25">
      <c r="A322">
        <v>313</v>
      </c>
      <c r="B322">
        <v>535.07875695309531</v>
      </c>
      <c r="C322">
        <v>547.03910992472038</v>
      </c>
      <c r="D322">
        <v>4191.6191530057404</v>
      </c>
      <c r="E322">
        <v>3150.6516544663978</v>
      </c>
      <c r="F322">
        <v>547.03910992472038</v>
      </c>
    </row>
    <row r="323" spans="1:6" x14ac:dyDescent="0.25">
      <c r="A323">
        <v>314</v>
      </c>
      <c r="B323">
        <v>202.21160605166642</v>
      </c>
      <c r="C323">
        <v>1452.0118812628941</v>
      </c>
      <c r="D323">
        <v>5082.1906220499504</v>
      </c>
      <c r="E323">
        <v>2539.3999280742723</v>
      </c>
      <c r="F323">
        <v>1452.0118812628941</v>
      </c>
    </row>
    <row r="324" spans="1:6" x14ac:dyDescent="0.25">
      <c r="A324">
        <v>315</v>
      </c>
      <c r="B324">
        <v>651.65821105104249</v>
      </c>
      <c r="C324">
        <v>2272.1672199665968</v>
      </c>
      <c r="D324">
        <v>6543.5626826252901</v>
      </c>
      <c r="E324">
        <v>2906.7238416227083</v>
      </c>
      <c r="F324">
        <v>2272.1672199665968</v>
      </c>
    </row>
    <row r="325" spans="1:6" x14ac:dyDescent="0.25">
      <c r="A325">
        <v>316</v>
      </c>
      <c r="B325">
        <v>1332.7444059571051</v>
      </c>
      <c r="C325">
        <v>998.27123035415661</v>
      </c>
      <c r="D325">
        <v>295.336368198093</v>
      </c>
      <c r="E325">
        <v>3116.3051292928831</v>
      </c>
      <c r="F325">
        <v>998.27123035415661</v>
      </c>
    </row>
    <row r="326" spans="1:6" x14ac:dyDescent="0.25">
      <c r="A326">
        <v>317</v>
      </c>
      <c r="B326">
        <v>655.70179781478055</v>
      </c>
      <c r="C326">
        <v>3213.1328180368605</v>
      </c>
      <c r="D326">
        <v>1515.27567390236</v>
      </c>
      <c r="E326">
        <v>3355.4312698792864</v>
      </c>
      <c r="F326">
        <v>3213.1328180368605</v>
      </c>
    </row>
    <row r="327" spans="1:6" x14ac:dyDescent="0.25">
      <c r="A327">
        <v>318</v>
      </c>
      <c r="B327">
        <v>2294.5900612635655</v>
      </c>
      <c r="C327">
        <v>1136.7495294328726</v>
      </c>
      <c r="D327">
        <v>4125.8439667758903</v>
      </c>
      <c r="E327">
        <v>1367.8875481860525</v>
      </c>
      <c r="F327">
        <v>1136.7495294328726</v>
      </c>
    </row>
    <row r="328" spans="1:6" x14ac:dyDescent="0.25">
      <c r="A328">
        <v>319</v>
      </c>
      <c r="B328">
        <v>1326.2159969338838</v>
      </c>
      <c r="C328">
        <v>1191.9650292961837</v>
      </c>
      <c r="D328">
        <v>1273.66395852188</v>
      </c>
      <c r="E328">
        <v>3535.7525611342044</v>
      </c>
      <c r="F328">
        <v>1191.9650292961837</v>
      </c>
    </row>
    <row r="329" spans="1:6" x14ac:dyDescent="0.25">
      <c r="A329">
        <v>320</v>
      </c>
      <c r="B329">
        <v>714.70963767614398</v>
      </c>
      <c r="C329">
        <v>2524.1082006050119</v>
      </c>
      <c r="D329">
        <v>4248.4209451153502</v>
      </c>
      <c r="E329">
        <v>1630.4596320588394</v>
      </c>
      <c r="F329">
        <v>2524.1082006050119</v>
      </c>
    </row>
    <row r="330" spans="1:6" x14ac:dyDescent="0.25">
      <c r="A330">
        <v>321</v>
      </c>
      <c r="B330">
        <v>473.27691156546132</v>
      </c>
      <c r="C330">
        <v>1268.0993417562906</v>
      </c>
      <c r="D330">
        <v>4213.0647463683099</v>
      </c>
      <c r="E330">
        <v>2836.0233516593767</v>
      </c>
      <c r="F330">
        <v>1268.0993417562906</v>
      </c>
    </row>
    <row r="331" spans="1:6" x14ac:dyDescent="0.25">
      <c r="A331">
        <v>322</v>
      </c>
      <c r="B331">
        <v>610.21286935258865</v>
      </c>
      <c r="C331">
        <v>1219.4029277463258</v>
      </c>
      <c r="D331">
        <v>3796.8037713367999</v>
      </c>
      <c r="E331">
        <v>7214.5441313644715</v>
      </c>
      <c r="F331">
        <v>1219.4029277463258</v>
      </c>
    </row>
    <row r="332" spans="1:6" x14ac:dyDescent="0.25">
      <c r="A332">
        <v>323</v>
      </c>
      <c r="B332">
        <v>1759.5833340632771</v>
      </c>
      <c r="C332">
        <v>1434.6171528609182</v>
      </c>
      <c r="D332">
        <v>953.50113067362702</v>
      </c>
      <c r="E332">
        <v>2922.0236890621877</v>
      </c>
      <c r="F332">
        <v>1434.6171528609182</v>
      </c>
    </row>
    <row r="333" spans="1:6" x14ac:dyDescent="0.25">
      <c r="A333">
        <v>324</v>
      </c>
      <c r="B333">
        <v>1218.3272250534133</v>
      </c>
      <c r="C333">
        <v>2112.8318031178087</v>
      </c>
      <c r="D333">
        <v>3745.5524219572699</v>
      </c>
      <c r="E333">
        <v>4050.2058460588491</v>
      </c>
      <c r="F333">
        <v>2112.8318031178087</v>
      </c>
    </row>
    <row r="334" spans="1:6" x14ac:dyDescent="0.25">
      <c r="A334">
        <v>325</v>
      </c>
      <c r="B334">
        <v>1821.8901510741011</v>
      </c>
      <c r="C334">
        <v>2627.4315447659151</v>
      </c>
      <c r="D334">
        <v>6666.6764939310897</v>
      </c>
      <c r="E334">
        <v>4723.4710606558001</v>
      </c>
      <c r="F334">
        <v>2627.4315447659151</v>
      </c>
    </row>
    <row r="335" spans="1:6" x14ac:dyDescent="0.25">
      <c r="A335">
        <v>326</v>
      </c>
      <c r="B335">
        <v>749.39516288389223</v>
      </c>
      <c r="C335">
        <v>2342.1757791071368</v>
      </c>
      <c r="D335">
        <v>6626.94351263919</v>
      </c>
      <c r="E335">
        <v>3951.4237740898316</v>
      </c>
      <c r="F335">
        <v>2342.1757791071368</v>
      </c>
    </row>
    <row r="336" spans="1:6" x14ac:dyDescent="0.25">
      <c r="A336">
        <v>327</v>
      </c>
      <c r="B336">
        <v>881.63619366062915</v>
      </c>
      <c r="C336">
        <v>2561.893086128965</v>
      </c>
      <c r="D336">
        <v>3383.9904566300602</v>
      </c>
      <c r="E336">
        <v>4947.1748023722757</v>
      </c>
      <c r="F336">
        <v>2561.893086128965</v>
      </c>
    </row>
    <row r="337" spans="1:6" x14ac:dyDescent="0.25">
      <c r="A337">
        <v>328</v>
      </c>
      <c r="B337">
        <v>1217.2147219760584</v>
      </c>
      <c r="C337">
        <v>374.53728412701429</v>
      </c>
      <c r="D337">
        <v>1300.3041090573199</v>
      </c>
      <c r="E337">
        <v>5318.5594466540733</v>
      </c>
      <c r="F337">
        <v>374.53728412701429</v>
      </c>
    </row>
    <row r="338" spans="1:6" x14ac:dyDescent="0.25">
      <c r="A338">
        <v>329</v>
      </c>
      <c r="B338">
        <v>962.87515481573234</v>
      </c>
      <c r="C338">
        <v>1486.4393950958322</v>
      </c>
      <c r="D338">
        <v>2829.4207730037501</v>
      </c>
      <c r="E338">
        <v>3065.5699373740085</v>
      </c>
      <c r="F338">
        <v>1486.4393950958322</v>
      </c>
    </row>
    <row r="339" spans="1:6" x14ac:dyDescent="0.25">
      <c r="A339">
        <v>330</v>
      </c>
      <c r="B339">
        <v>1811.4015418806086</v>
      </c>
      <c r="C339">
        <v>1559.1620162234576</v>
      </c>
      <c r="D339">
        <v>3206.5611259008401</v>
      </c>
      <c r="E339">
        <v>2229.350607625795</v>
      </c>
      <c r="F339">
        <v>1559.1620162234576</v>
      </c>
    </row>
    <row r="340" spans="1:6" x14ac:dyDescent="0.25">
      <c r="A340">
        <v>331</v>
      </c>
      <c r="B340">
        <v>213.61519088543309</v>
      </c>
      <c r="C340">
        <v>1114.6816214238588</v>
      </c>
      <c r="D340">
        <v>755.92070276006098</v>
      </c>
      <c r="E340">
        <v>2024.7053196679376</v>
      </c>
      <c r="F340">
        <v>1114.6816214238588</v>
      </c>
    </row>
    <row r="341" spans="1:6" x14ac:dyDescent="0.25">
      <c r="A341">
        <v>332</v>
      </c>
      <c r="B341">
        <v>1145.6811371907672</v>
      </c>
      <c r="C341">
        <v>1341.4058678452075</v>
      </c>
      <c r="D341">
        <v>3677.7186370756899</v>
      </c>
      <c r="E341">
        <v>3005.0390842817878</v>
      </c>
      <c r="F341">
        <v>1341.4058678452075</v>
      </c>
    </row>
    <row r="342" spans="1:6" x14ac:dyDescent="0.25">
      <c r="A342">
        <v>333</v>
      </c>
      <c r="B342">
        <v>983.86006138886944</v>
      </c>
      <c r="C342">
        <v>1657.3666053953393</v>
      </c>
      <c r="D342">
        <v>966.32698128155596</v>
      </c>
      <c r="E342">
        <v>7359.8572292843282</v>
      </c>
      <c r="F342">
        <v>1657.3666053953393</v>
      </c>
    </row>
    <row r="343" spans="1:6" x14ac:dyDescent="0.25">
      <c r="A343">
        <v>334</v>
      </c>
      <c r="B343">
        <v>1127.0448927957129</v>
      </c>
      <c r="C343">
        <v>2937.3235128249544</v>
      </c>
      <c r="D343">
        <v>3545.5057513399001</v>
      </c>
      <c r="E343">
        <v>2031.5339470469426</v>
      </c>
      <c r="F343">
        <v>2937.3235128249544</v>
      </c>
    </row>
    <row r="344" spans="1:6" x14ac:dyDescent="0.25">
      <c r="A344">
        <v>335</v>
      </c>
      <c r="B344">
        <v>569.31037960921913</v>
      </c>
      <c r="C344">
        <v>1282.242930344574</v>
      </c>
      <c r="D344">
        <v>4167.3763227896497</v>
      </c>
      <c r="E344">
        <v>6959.9004586467172</v>
      </c>
      <c r="F344">
        <v>1282.242930344574</v>
      </c>
    </row>
    <row r="345" spans="1:6" x14ac:dyDescent="0.25">
      <c r="A345">
        <v>336</v>
      </c>
      <c r="B345">
        <v>1379.8214120950443</v>
      </c>
      <c r="C345">
        <v>1533.5816460948849</v>
      </c>
      <c r="D345">
        <v>1738.15081240728</v>
      </c>
      <c r="E345">
        <v>4479.7899209101961</v>
      </c>
      <c r="F345">
        <v>1533.5816460948849</v>
      </c>
    </row>
    <row r="346" spans="1:6" x14ac:dyDescent="0.25">
      <c r="A346">
        <v>337</v>
      </c>
      <c r="B346">
        <v>1095.7097892695672</v>
      </c>
      <c r="C346">
        <v>2348.5660493559571</v>
      </c>
      <c r="D346">
        <v>2962.6628507068299</v>
      </c>
      <c r="E346">
        <v>3159.9977855594429</v>
      </c>
      <c r="F346">
        <v>2348.5660493559571</v>
      </c>
    </row>
    <row r="347" spans="1:6" x14ac:dyDescent="0.25">
      <c r="A347">
        <v>338</v>
      </c>
      <c r="B347">
        <v>1040.819681563263</v>
      </c>
      <c r="C347">
        <v>1900.383120284368</v>
      </c>
      <c r="D347">
        <v>4990.4599726932202</v>
      </c>
      <c r="E347">
        <v>1587.7032826304946</v>
      </c>
      <c r="F347">
        <v>1900.383120284368</v>
      </c>
    </row>
    <row r="348" spans="1:6" x14ac:dyDescent="0.25">
      <c r="A348">
        <v>339</v>
      </c>
      <c r="B348">
        <v>1486.4498589557675</v>
      </c>
      <c r="C348">
        <v>2475.5531262223708</v>
      </c>
      <c r="D348">
        <v>1145.6045733274</v>
      </c>
      <c r="E348">
        <v>2014.6716938323736</v>
      </c>
      <c r="F348">
        <v>2475.5531262223708</v>
      </c>
    </row>
    <row r="349" spans="1:6" x14ac:dyDescent="0.25">
      <c r="A349">
        <v>340</v>
      </c>
      <c r="B349">
        <v>2864.6735800641718</v>
      </c>
      <c r="C349">
        <v>695.67746030028889</v>
      </c>
      <c r="D349">
        <v>340.67023114252902</v>
      </c>
      <c r="E349">
        <v>7138.8701932587828</v>
      </c>
      <c r="F349">
        <v>695.67746030028889</v>
      </c>
    </row>
    <row r="350" spans="1:6" x14ac:dyDescent="0.25">
      <c r="A350">
        <v>341</v>
      </c>
      <c r="B350">
        <v>1626.2373326062691</v>
      </c>
      <c r="C350">
        <v>4678.4564598011257</v>
      </c>
      <c r="D350">
        <v>3034.1183364646899</v>
      </c>
      <c r="E350">
        <v>2546.6783752611755</v>
      </c>
      <c r="F350">
        <v>4678.4564598011257</v>
      </c>
    </row>
    <row r="351" spans="1:6" x14ac:dyDescent="0.25">
      <c r="A351">
        <v>342</v>
      </c>
      <c r="B351">
        <v>857.08826925465235</v>
      </c>
      <c r="C351">
        <v>545.67990745783823</v>
      </c>
      <c r="D351">
        <v>3064.5532300535401</v>
      </c>
      <c r="E351">
        <v>5339.6933245275141</v>
      </c>
      <c r="F351">
        <v>545.67990745783823</v>
      </c>
    </row>
    <row r="352" spans="1:6" x14ac:dyDescent="0.25">
      <c r="A352">
        <v>343</v>
      </c>
      <c r="B352">
        <v>1044.4069659564568</v>
      </c>
      <c r="C352">
        <v>1577.1709353154454</v>
      </c>
      <c r="D352">
        <v>7123.0534090227302</v>
      </c>
      <c r="E352">
        <v>4441.4268609424271</v>
      </c>
      <c r="F352">
        <v>1577.1709353154454</v>
      </c>
    </row>
    <row r="353" spans="1:6" x14ac:dyDescent="0.25">
      <c r="A353">
        <v>344</v>
      </c>
      <c r="B353">
        <v>1167.0673679717013</v>
      </c>
      <c r="C353">
        <v>2000.7368998336092</v>
      </c>
      <c r="D353">
        <v>8209.6726027018103</v>
      </c>
      <c r="E353">
        <v>3412.5005852478521</v>
      </c>
      <c r="F353">
        <v>2000.7368998336092</v>
      </c>
    </row>
    <row r="354" spans="1:6" x14ac:dyDescent="0.25">
      <c r="A354">
        <v>345</v>
      </c>
      <c r="B354">
        <v>651.65009530921247</v>
      </c>
      <c r="C354">
        <v>1191.6997905589947</v>
      </c>
      <c r="D354">
        <v>3271.0919691965801</v>
      </c>
      <c r="E354">
        <v>2085.1305509427166</v>
      </c>
      <c r="F354">
        <v>1191.6997905589947</v>
      </c>
    </row>
    <row r="355" spans="1:6" x14ac:dyDescent="0.25">
      <c r="A355">
        <v>346</v>
      </c>
      <c r="B355">
        <v>980.13265031304945</v>
      </c>
      <c r="C355">
        <v>956.06089028417068</v>
      </c>
      <c r="D355">
        <v>3390.4557204184398</v>
      </c>
      <c r="E355">
        <v>7035.4985319497664</v>
      </c>
      <c r="F355">
        <v>956.06089028417068</v>
      </c>
    </row>
    <row r="356" spans="1:6" x14ac:dyDescent="0.25">
      <c r="A356">
        <v>347</v>
      </c>
      <c r="B356">
        <v>1968.7197025753937</v>
      </c>
      <c r="C356">
        <v>1282.8713363093154</v>
      </c>
      <c r="D356">
        <v>4323.4261219936598</v>
      </c>
      <c r="E356">
        <v>4024.8476120338441</v>
      </c>
      <c r="F356">
        <v>1282.8713363093154</v>
      </c>
    </row>
    <row r="357" spans="1:6" x14ac:dyDescent="0.25">
      <c r="A357">
        <v>348</v>
      </c>
      <c r="B357">
        <v>1275.861219805711</v>
      </c>
      <c r="C357">
        <v>1304.6348310646172</v>
      </c>
      <c r="D357">
        <v>3343.2932142360601</v>
      </c>
      <c r="E357">
        <v>3553.3377328262745</v>
      </c>
      <c r="F357">
        <v>1304.6348310646172</v>
      </c>
    </row>
    <row r="358" spans="1:6" x14ac:dyDescent="0.25">
      <c r="A358">
        <v>349</v>
      </c>
      <c r="B358">
        <v>930.90263977608174</v>
      </c>
      <c r="C358">
        <v>1060.4924527306091</v>
      </c>
      <c r="D358">
        <v>2050.2031027503399</v>
      </c>
      <c r="E358">
        <v>2349.6617921880002</v>
      </c>
      <c r="F358">
        <v>1060.4924527306091</v>
      </c>
    </row>
    <row r="359" spans="1:6" x14ac:dyDescent="0.25">
      <c r="A359">
        <v>350</v>
      </c>
      <c r="B359">
        <v>712.30954850539501</v>
      </c>
      <c r="C359">
        <v>89.541274223627994</v>
      </c>
      <c r="D359">
        <v>6125.7571699607497</v>
      </c>
      <c r="E359">
        <v>2700.8434872426665</v>
      </c>
      <c r="F359">
        <v>89.541274223627994</v>
      </c>
    </row>
    <row r="360" spans="1:6" x14ac:dyDescent="0.25">
      <c r="A360">
        <v>351</v>
      </c>
      <c r="B360">
        <v>846.5821467415974</v>
      </c>
      <c r="C360">
        <v>1902.8462946214552</v>
      </c>
      <c r="D360">
        <v>2038.5779594810399</v>
      </c>
      <c r="E360">
        <v>7087.1126404028737</v>
      </c>
      <c r="F360">
        <v>1902.8462946214552</v>
      </c>
    </row>
    <row r="361" spans="1:6" x14ac:dyDescent="0.25">
      <c r="A361">
        <v>352</v>
      </c>
      <c r="B361">
        <v>875.7682804111663</v>
      </c>
      <c r="C361">
        <v>1492.1151593527397</v>
      </c>
      <c r="D361">
        <v>2733.2566494282901</v>
      </c>
      <c r="E361">
        <v>11322.879450958973</v>
      </c>
      <c r="F361">
        <v>1492.1151593527397</v>
      </c>
    </row>
    <row r="362" spans="1:6" x14ac:dyDescent="0.25">
      <c r="A362">
        <v>353</v>
      </c>
      <c r="B362">
        <v>344.51614644396614</v>
      </c>
      <c r="C362">
        <v>3386.5242313075596</v>
      </c>
      <c r="D362">
        <v>4063.80629392627</v>
      </c>
      <c r="E362">
        <v>4538.1327823636466</v>
      </c>
      <c r="F362">
        <v>3386.5242313075596</v>
      </c>
    </row>
    <row r="363" spans="1:6" x14ac:dyDescent="0.25">
      <c r="A363">
        <v>354</v>
      </c>
      <c r="B363">
        <v>1034.2662010276301</v>
      </c>
      <c r="C363">
        <v>1787.8323599904336</v>
      </c>
      <c r="D363">
        <v>2517.4753749362499</v>
      </c>
      <c r="E363">
        <v>1435.5361489047075</v>
      </c>
      <c r="F363">
        <v>1787.8323599904336</v>
      </c>
    </row>
    <row r="364" spans="1:6" x14ac:dyDescent="0.25">
      <c r="A364">
        <v>355</v>
      </c>
      <c r="B364">
        <v>1144.8992561680125</v>
      </c>
      <c r="C364">
        <v>1008.1224450593302</v>
      </c>
      <c r="D364">
        <v>4807.31460333013</v>
      </c>
      <c r="E364">
        <v>5838.7268332887706</v>
      </c>
      <c r="F364">
        <v>1008.1224450593302</v>
      </c>
    </row>
    <row r="365" spans="1:6" x14ac:dyDescent="0.25">
      <c r="A365">
        <v>356</v>
      </c>
      <c r="B365">
        <v>817.30714598886607</v>
      </c>
      <c r="C365">
        <v>2098.6193000113153</v>
      </c>
      <c r="D365">
        <v>4441.0383725566398</v>
      </c>
      <c r="E365">
        <v>4526.72261275661</v>
      </c>
      <c r="F365">
        <v>2098.6193000113153</v>
      </c>
    </row>
    <row r="366" spans="1:6" x14ac:dyDescent="0.25">
      <c r="A366">
        <v>357</v>
      </c>
      <c r="B366">
        <v>1702.5672682204558</v>
      </c>
      <c r="C366">
        <v>3920.6940584708277</v>
      </c>
      <c r="D366">
        <v>4790.5693089631204</v>
      </c>
      <c r="E366">
        <v>1205.5446963787708</v>
      </c>
      <c r="F366">
        <v>3920.6940584708277</v>
      </c>
    </row>
    <row r="367" spans="1:6" x14ac:dyDescent="0.25">
      <c r="A367">
        <v>358</v>
      </c>
      <c r="B367">
        <v>704.16499635796868</v>
      </c>
      <c r="C367">
        <v>855.95960396934095</v>
      </c>
      <c r="D367">
        <v>2989.8902619743899</v>
      </c>
      <c r="E367">
        <v>3590.3541115091302</v>
      </c>
      <c r="F367">
        <v>855.95960396934095</v>
      </c>
    </row>
    <row r="368" spans="1:6" x14ac:dyDescent="0.25">
      <c r="A368">
        <v>359</v>
      </c>
      <c r="B368">
        <v>480.12431811728095</v>
      </c>
      <c r="C368">
        <v>3611.2994592749269</v>
      </c>
      <c r="D368">
        <v>7253.4315189771896</v>
      </c>
      <c r="E368">
        <v>1087.4116298803633</v>
      </c>
      <c r="F368">
        <v>3611.2994592749269</v>
      </c>
    </row>
    <row r="369" spans="1:6" x14ac:dyDescent="0.25">
      <c r="A369">
        <v>360</v>
      </c>
      <c r="B369">
        <v>1023.3211772569443</v>
      </c>
      <c r="C369">
        <v>1261.707917616395</v>
      </c>
      <c r="D369">
        <v>3699.4719039768102</v>
      </c>
      <c r="E369">
        <v>4449.0085854395375</v>
      </c>
      <c r="F369">
        <v>1261.707917616395</v>
      </c>
    </row>
    <row r="370" spans="1:6" x14ac:dyDescent="0.25">
      <c r="A370">
        <v>361</v>
      </c>
      <c r="B370">
        <v>776.8613023714264</v>
      </c>
      <c r="C370">
        <v>1852.8317885585373</v>
      </c>
      <c r="D370">
        <v>5848.9959494968398</v>
      </c>
      <c r="E370">
        <v>2694.9912953336398</v>
      </c>
      <c r="F370">
        <v>1852.8317885585373</v>
      </c>
    </row>
    <row r="371" spans="1:6" x14ac:dyDescent="0.25">
      <c r="A371">
        <v>362</v>
      </c>
      <c r="B371">
        <v>569.81096533352775</v>
      </c>
      <c r="C371">
        <v>2871.6998529902362</v>
      </c>
      <c r="D371">
        <v>615.74468793192705</v>
      </c>
      <c r="E371">
        <v>3425.8828423334189</v>
      </c>
      <c r="F371">
        <v>2871.6998529902362</v>
      </c>
    </row>
    <row r="372" spans="1:6" x14ac:dyDescent="0.25">
      <c r="A372">
        <v>363</v>
      </c>
      <c r="B372">
        <v>1267.3056561958442</v>
      </c>
      <c r="C372">
        <v>404.76314498937109</v>
      </c>
      <c r="D372">
        <v>3669.6898437304799</v>
      </c>
      <c r="E372">
        <v>2692.2033154436872</v>
      </c>
      <c r="F372">
        <v>404.76314498937109</v>
      </c>
    </row>
    <row r="373" spans="1:6" x14ac:dyDescent="0.25">
      <c r="A373">
        <v>364</v>
      </c>
      <c r="B373">
        <v>1110.8076025213122</v>
      </c>
      <c r="C373">
        <v>1703.9635848444434</v>
      </c>
      <c r="D373">
        <v>6501.5915241473003</v>
      </c>
      <c r="E373">
        <v>4382.706976191037</v>
      </c>
      <c r="F373">
        <v>1703.9635848444434</v>
      </c>
    </row>
    <row r="374" spans="1:6" x14ac:dyDescent="0.25">
      <c r="A374">
        <v>365</v>
      </c>
      <c r="B374">
        <v>1914.9522696427259</v>
      </c>
      <c r="C374">
        <v>1972.7759107867168</v>
      </c>
      <c r="D374">
        <v>2559.59692448747</v>
      </c>
      <c r="E374">
        <v>4649.9685863545228</v>
      </c>
      <c r="F374">
        <v>1972.7759107867168</v>
      </c>
    </row>
    <row r="375" spans="1:6" x14ac:dyDescent="0.25">
      <c r="A375">
        <v>366</v>
      </c>
      <c r="B375">
        <v>1507.7993428385105</v>
      </c>
      <c r="C375">
        <v>1383.0414025226462</v>
      </c>
      <c r="D375">
        <v>1094.66357930597</v>
      </c>
      <c r="E375">
        <v>4292.9021714056771</v>
      </c>
      <c r="F375">
        <v>1383.0414025226462</v>
      </c>
    </row>
    <row r="376" spans="1:6" x14ac:dyDescent="0.25">
      <c r="A376">
        <v>367</v>
      </c>
      <c r="B376">
        <v>1298.2076444143629</v>
      </c>
      <c r="C376">
        <v>2970.5889040404109</v>
      </c>
      <c r="D376">
        <v>599.80398343828801</v>
      </c>
      <c r="E376">
        <v>3171.4127863893077</v>
      </c>
      <c r="F376">
        <v>2970.5889040404109</v>
      </c>
    </row>
    <row r="377" spans="1:6" x14ac:dyDescent="0.25">
      <c r="A377">
        <v>368</v>
      </c>
      <c r="B377">
        <v>1639.8173054518745</v>
      </c>
      <c r="C377">
        <v>4588.5044152026067</v>
      </c>
      <c r="D377">
        <v>4090.2323538378801</v>
      </c>
      <c r="E377">
        <v>3052.6869123718202</v>
      </c>
      <c r="F377">
        <v>4588.5044152026067</v>
      </c>
    </row>
    <row r="378" spans="1:6" x14ac:dyDescent="0.25">
      <c r="A378">
        <v>369</v>
      </c>
      <c r="B378">
        <v>1123.3902368138397</v>
      </c>
      <c r="C378">
        <v>1055.986552336662</v>
      </c>
      <c r="D378">
        <v>1207.5316092093201</v>
      </c>
      <c r="E378">
        <v>1821.3695175255282</v>
      </c>
      <c r="F378">
        <v>1055.986552336662</v>
      </c>
    </row>
    <row r="379" spans="1:6" x14ac:dyDescent="0.25">
      <c r="A379">
        <v>370</v>
      </c>
      <c r="B379">
        <v>482.36046891761475</v>
      </c>
      <c r="C379">
        <v>853.48384478178627</v>
      </c>
      <c r="D379">
        <v>5354.1087114459697</v>
      </c>
      <c r="E379">
        <v>3091.9425450094823</v>
      </c>
      <c r="F379">
        <v>853.48384478178627</v>
      </c>
    </row>
    <row r="380" spans="1:6" x14ac:dyDescent="0.25">
      <c r="A380">
        <v>371</v>
      </c>
      <c r="B380">
        <v>432.1014715290882</v>
      </c>
      <c r="C380">
        <v>2615.9032091061877</v>
      </c>
      <c r="D380">
        <v>5346.9679808330602</v>
      </c>
      <c r="E380">
        <v>4278.4894214128544</v>
      </c>
      <c r="F380">
        <v>2615.9032091061877</v>
      </c>
    </row>
    <row r="381" spans="1:6" x14ac:dyDescent="0.25">
      <c r="A381">
        <v>372</v>
      </c>
      <c r="B381">
        <v>674.29378102516796</v>
      </c>
      <c r="C381">
        <v>389.25384193485343</v>
      </c>
      <c r="D381">
        <v>3986.5109011017998</v>
      </c>
      <c r="E381">
        <v>2957.7820455562578</v>
      </c>
      <c r="F381">
        <v>389.25384193485343</v>
      </c>
    </row>
    <row r="382" spans="1:6" x14ac:dyDescent="0.25">
      <c r="A382">
        <v>373</v>
      </c>
      <c r="B382">
        <v>640.14717329853852</v>
      </c>
      <c r="C382">
        <v>1123.6797677196128</v>
      </c>
      <c r="D382">
        <v>1502.61403143848</v>
      </c>
      <c r="E382">
        <v>5910.878349975671</v>
      </c>
      <c r="F382">
        <v>1123.6797677196128</v>
      </c>
    </row>
    <row r="383" spans="1:6" x14ac:dyDescent="0.25">
      <c r="A383">
        <v>374</v>
      </c>
      <c r="B383">
        <v>1110.4061104806563</v>
      </c>
      <c r="C383">
        <v>2404.2591983870943</v>
      </c>
      <c r="D383">
        <v>3747.2965367666002</v>
      </c>
      <c r="E383">
        <v>4670.9456168295337</v>
      </c>
      <c r="F383">
        <v>2404.2591983870943</v>
      </c>
    </row>
    <row r="384" spans="1:6" x14ac:dyDescent="0.25">
      <c r="A384">
        <v>375</v>
      </c>
      <c r="B384">
        <v>1128.2926859426732</v>
      </c>
      <c r="C384">
        <v>2524.3275693863811</v>
      </c>
      <c r="D384">
        <v>562.69234004590498</v>
      </c>
      <c r="E384">
        <v>3736.8252209337552</v>
      </c>
      <c r="F384">
        <v>2524.3275693863811</v>
      </c>
    </row>
    <row r="385" spans="1:6" x14ac:dyDescent="0.25">
      <c r="A385">
        <v>376</v>
      </c>
      <c r="B385">
        <v>685.63378460676347</v>
      </c>
      <c r="C385">
        <v>926.08836055476343</v>
      </c>
      <c r="D385">
        <v>2819.6435775393302</v>
      </c>
      <c r="E385">
        <v>2432.5974796329319</v>
      </c>
      <c r="F385">
        <v>926.08836055476343</v>
      </c>
    </row>
    <row r="386" spans="1:6" x14ac:dyDescent="0.25">
      <c r="A386">
        <v>377</v>
      </c>
      <c r="B386">
        <v>425.04765746711149</v>
      </c>
      <c r="C386">
        <v>793.42940991868591</v>
      </c>
      <c r="D386">
        <v>3188.8698464531899</v>
      </c>
      <c r="E386">
        <v>2740.3776036613458</v>
      </c>
      <c r="F386">
        <v>793.42940991868591</v>
      </c>
    </row>
    <row r="387" spans="1:6" x14ac:dyDescent="0.25">
      <c r="A387">
        <v>378</v>
      </c>
      <c r="B387">
        <v>660.46655317581349</v>
      </c>
      <c r="C387">
        <v>3156.3707103720367</v>
      </c>
      <c r="D387">
        <v>3181.8992639838498</v>
      </c>
      <c r="E387">
        <v>5987.4232499146747</v>
      </c>
      <c r="F387">
        <v>3156.3707103720367</v>
      </c>
    </row>
    <row r="388" spans="1:6" x14ac:dyDescent="0.25">
      <c r="A388">
        <v>379</v>
      </c>
      <c r="B388">
        <v>1223.8816480330217</v>
      </c>
      <c r="C388">
        <v>2754.1537570853352</v>
      </c>
      <c r="D388">
        <v>2041.3419097697499</v>
      </c>
      <c r="E388">
        <v>3816.0223042646576</v>
      </c>
      <c r="F388">
        <v>2754.1537570853352</v>
      </c>
    </row>
    <row r="389" spans="1:6" x14ac:dyDescent="0.25">
      <c r="A389">
        <v>380</v>
      </c>
      <c r="B389">
        <v>1977.0244517178644</v>
      </c>
      <c r="C389">
        <v>1328.1606662404179</v>
      </c>
      <c r="D389">
        <v>431.16777901790198</v>
      </c>
      <c r="E389">
        <v>5009.3945918670806</v>
      </c>
      <c r="F389">
        <v>1328.1606662404179</v>
      </c>
    </row>
    <row r="390" spans="1:6" x14ac:dyDescent="0.25">
      <c r="A390">
        <v>381</v>
      </c>
      <c r="B390">
        <v>1092.8219288423165</v>
      </c>
      <c r="C390">
        <v>1776.225627523607</v>
      </c>
      <c r="D390">
        <v>5222.46580656059</v>
      </c>
      <c r="E390">
        <v>3516.101741345748</v>
      </c>
      <c r="F390">
        <v>1776.225627523607</v>
      </c>
    </row>
    <row r="391" spans="1:6" x14ac:dyDescent="0.25">
      <c r="A391">
        <v>382</v>
      </c>
      <c r="B391">
        <v>433.43996075984109</v>
      </c>
      <c r="C391">
        <v>1496.2034196981122</v>
      </c>
      <c r="D391">
        <v>2402.68094657659</v>
      </c>
      <c r="E391">
        <v>4838.710212238796</v>
      </c>
      <c r="F391">
        <v>1496.2034196981122</v>
      </c>
    </row>
    <row r="392" spans="1:6" x14ac:dyDescent="0.25">
      <c r="A392">
        <v>383</v>
      </c>
      <c r="B392">
        <v>607.12461222692514</v>
      </c>
      <c r="C392">
        <v>1203.4415589666039</v>
      </c>
      <c r="D392">
        <v>4333.3064591780603</v>
      </c>
      <c r="E392">
        <v>2277.489759752978</v>
      </c>
      <c r="F392">
        <v>1203.4415589666039</v>
      </c>
    </row>
    <row r="393" spans="1:6" x14ac:dyDescent="0.25">
      <c r="A393">
        <v>384</v>
      </c>
      <c r="B393">
        <v>587.07539181843731</v>
      </c>
      <c r="C393">
        <v>561.23526209832505</v>
      </c>
      <c r="D393">
        <v>4939.2745706216101</v>
      </c>
      <c r="E393">
        <v>3318.9701238051616</v>
      </c>
      <c r="F393">
        <v>561.23526209832505</v>
      </c>
    </row>
    <row r="394" spans="1:6" x14ac:dyDescent="0.25">
      <c r="A394">
        <v>385</v>
      </c>
      <c r="B394">
        <v>496.08839929088219</v>
      </c>
      <c r="C394">
        <v>1600.2935497483877</v>
      </c>
      <c r="D394">
        <v>5488.6777094660201</v>
      </c>
      <c r="E394">
        <v>4026.1360798296455</v>
      </c>
      <c r="F394">
        <v>1600.2935497483877</v>
      </c>
    </row>
    <row r="395" spans="1:6" x14ac:dyDescent="0.25">
      <c r="A395">
        <v>386</v>
      </c>
      <c r="B395">
        <v>1504.4740717280692</v>
      </c>
      <c r="C395">
        <v>587.53172358247286</v>
      </c>
      <c r="D395">
        <v>3052.8800238430699</v>
      </c>
      <c r="E395">
        <v>4702.0207540862584</v>
      </c>
      <c r="F395">
        <v>587.53172358247286</v>
      </c>
    </row>
    <row r="396" spans="1:6" x14ac:dyDescent="0.25">
      <c r="A396">
        <v>387</v>
      </c>
      <c r="B396">
        <v>1460.3716456862569</v>
      </c>
      <c r="C396">
        <v>974.33608616531558</v>
      </c>
      <c r="D396">
        <v>2942.43372034905</v>
      </c>
      <c r="E396">
        <v>3871.9944350669084</v>
      </c>
      <c r="F396">
        <v>974.33608616531558</v>
      </c>
    </row>
    <row r="397" spans="1:6" x14ac:dyDescent="0.25">
      <c r="A397">
        <v>388</v>
      </c>
      <c r="B397">
        <v>787.31397421347947</v>
      </c>
      <c r="C397">
        <v>2006.4220428270123</v>
      </c>
      <c r="D397">
        <v>4018.4391486088002</v>
      </c>
      <c r="E397">
        <v>5033.9820921213895</v>
      </c>
      <c r="F397">
        <v>2006.4220428270123</v>
      </c>
    </row>
    <row r="398" spans="1:6" x14ac:dyDescent="0.25">
      <c r="A398">
        <v>389</v>
      </c>
      <c r="B398">
        <v>1517.2208614736344</v>
      </c>
      <c r="C398">
        <v>626.02984198821036</v>
      </c>
      <c r="D398">
        <v>816.20891957879098</v>
      </c>
      <c r="E398">
        <v>3226.2617699045741</v>
      </c>
      <c r="F398">
        <v>626.02984198821036</v>
      </c>
    </row>
    <row r="399" spans="1:6" x14ac:dyDescent="0.25">
      <c r="A399">
        <v>390</v>
      </c>
      <c r="B399">
        <v>764.00876037037483</v>
      </c>
      <c r="C399">
        <v>1337.5611423352373</v>
      </c>
      <c r="D399">
        <v>1263.3410719045801</v>
      </c>
      <c r="E399">
        <v>5246.1022938082415</v>
      </c>
      <c r="F399">
        <v>1337.5611423352373</v>
      </c>
    </row>
    <row r="400" spans="1:6" x14ac:dyDescent="0.25">
      <c r="A400">
        <v>391</v>
      </c>
      <c r="B400">
        <v>496.2915880970898</v>
      </c>
      <c r="C400">
        <v>534.08852180443341</v>
      </c>
      <c r="D400">
        <v>1309.3225851940599</v>
      </c>
      <c r="E400">
        <v>6137.4696453554234</v>
      </c>
      <c r="F400">
        <v>534.08852180443341</v>
      </c>
    </row>
    <row r="401" spans="1:6" x14ac:dyDescent="0.25">
      <c r="A401">
        <v>392</v>
      </c>
      <c r="B401">
        <v>965.34272298973156</v>
      </c>
      <c r="C401">
        <v>872.24229140355635</v>
      </c>
      <c r="D401">
        <v>1318.17480667787</v>
      </c>
      <c r="E401">
        <v>2972.3363105532435</v>
      </c>
      <c r="F401">
        <v>872.24229140355635</v>
      </c>
    </row>
    <row r="402" spans="1:6" x14ac:dyDescent="0.25">
      <c r="A402">
        <v>393</v>
      </c>
      <c r="B402">
        <v>333.1804750895526</v>
      </c>
      <c r="C402">
        <v>1723.1899149585129</v>
      </c>
      <c r="D402">
        <v>4404.6161264419998</v>
      </c>
      <c r="E402">
        <v>7168.1136001421582</v>
      </c>
      <c r="F402">
        <v>1723.1899149585129</v>
      </c>
    </row>
    <row r="403" spans="1:6" x14ac:dyDescent="0.25">
      <c r="A403">
        <v>394</v>
      </c>
      <c r="B403">
        <v>655.34713690308456</v>
      </c>
      <c r="C403">
        <v>123.15414651868551</v>
      </c>
      <c r="D403">
        <v>2177.10258807735</v>
      </c>
      <c r="E403">
        <v>2667.6070799243084</v>
      </c>
      <c r="F403">
        <v>123.15414651868551</v>
      </c>
    </row>
    <row r="404" spans="1:6" x14ac:dyDescent="0.25">
      <c r="A404">
        <v>395</v>
      </c>
      <c r="B404">
        <v>1663.3522686429762</v>
      </c>
      <c r="C404">
        <v>868.756697483518</v>
      </c>
      <c r="D404">
        <v>7082.9732550746203</v>
      </c>
      <c r="E404">
        <v>6219.7097781939874</v>
      </c>
      <c r="F404">
        <v>868.756697483518</v>
      </c>
    </row>
    <row r="405" spans="1:6" x14ac:dyDescent="0.25">
      <c r="A405">
        <v>396</v>
      </c>
      <c r="B405">
        <v>1020.6478261287549</v>
      </c>
      <c r="C405">
        <v>2323.1971051570581</v>
      </c>
      <c r="D405">
        <v>2431.0914237280699</v>
      </c>
      <c r="E405">
        <v>3720.1000882681574</v>
      </c>
      <c r="F405">
        <v>2323.1971051570581</v>
      </c>
    </row>
    <row r="406" spans="1:6" x14ac:dyDescent="0.25">
      <c r="A406">
        <v>397</v>
      </c>
      <c r="B406">
        <v>604.92350397476105</v>
      </c>
      <c r="C406">
        <v>1172.1563533959043</v>
      </c>
      <c r="D406">
        <v>1253.5547698159901</v>
      </c>
      <c r="E406">
        <v>5068.3374699775586</v>
      </c>
      <c r="F406">
        <v>1172.1563533959043</v>
      </c>
    </row>
    <row r="407" spans="1:6" x14ac:dyDescent="0.25">
      <c r="A407">
        <v>398</v>
      </c>
      <c r="B407">
        <v>1397.3089919347319</v>
      </c>
      <c r="C407">
        <v>788.57811643737807</v>
      </c>
      <c r="D407">
        <v>6975.5520254396597</v>
      </c>
      <c r="E407">
        <v>5012.8014173241263</v>
      </c>
      <c r="F407">
        <v>788.57811643737807</v>
      </c>
    </row>
    <row r="408" spans="1:6" x14ac:dyDescent="0.25">
      <c r="A408">
        <v>399</v>
      </c>
      <c r="B408">
        <v>574.98119414689609</v>
      </c>
      <c r="C408">
        <v>2100.5697328571314</v>
      </c>
      <c r="D408">
        <v>4020.8213477928298</v>
      </c>
      <c r="E408">
        <v>4611.86830654395</v>
      </c>
      <c r="F408">
        <v>2100.5697328571314</v>
      </c>
    </row>
    <row r="409" spans="1:6" x14ac:dyDescent="0.25">
      <c r="A409">
        <v>400</v>
      </c>
      <c r="B409">
        <v>601.25384564377532</v>
      </c>
      <c r="C409">
        <v>2161.5001714584455</v>
      </c>
      <c r="D409">
        <v>2270.18086148374</v>
      </c>
      <c r="E409">
        <v>3725.6284094980765</v>
      </c>
      <c r="F409">
        <v>2161.5001714584455</v>
      </c>
    </row>
    <row r="410" spans="1:6" x14ac:dyDescent="0.25">
      <c r="A410">
        <v>401</v>
      </c>
      <c r="B410">
        <v>1161.449648698924</v>
      </c>
      <c r="C410">
        <v>1136.0257758899475</v>
      </c>
      <c r="D410">
        <v>4056.3055785329002</v>
      </c>
      <c r="E410">
        <v>2158.1379169456382</v>
      </c>
      <c r="F410">
        <v>1136.0257758899475</v>
      </c>
    </row>
    <row r="411" spans="1:6" x14ac:dyDescent="0.25">
      <c r="A411">
        <v>402</v>
      </c>
      <c r="B411">
        <v>1436.1887502622781</v>
      </c>
      <c r="C411">
        <v>931.40277834070787</v>
      </c>
      <c r="D411">
        <v>3452.9647177975398</v>
      </c>
      <c r="E411">
        <v>3175.0642882529723</v>
      </c>
      <c r="F411">
        <v>931.40277834070787</v>
      </c>
    </row>
    <row r="412" spans="1:6" x14ac:dyDescent="0.25">
      <c r="A412">
        <v>403</v>
      </c>
      <c r="B412">
        <v>962.4790532578063</v>
      </c>
      <c r="C412">
        <v>897.57620903310487</v>
      </c>
      <c r="D412">
        <v>684.75605965807699</v>
      </c>
      <c r="E412">
        <v>5558.7696857262836</v>
      </c>
      <c r="F412">
        <v>897.57620903310487</v>
      </c>
    </row>
    <row r="413" spans="1:6" x14ac:dyDescent="0.25">
      <c r="A413">
        <v>404</v>
      </c>
      <c r="B413">
        <v>1983.0897326741092</v>
      </c>
      <c r="C413">
        <v>1217.3655239933016</v>
      </c>
      <c r="D413">
        <v>849.69898674912099</v>
      </c>
      <c r="E413">
        <v>3556.5075477362716</v>
      </c>
      <c r="F413">
        <v>1217.3655239933016</v>
      </c>
    </row>
    <row r="414" spans="1:6" x14ac:dyDescent="0.25">
      <c r="A414">
        <v>405</v>
      </c>
      <c r="B414">
        <v>894.56011240003431</v>
      </c>
      <c r="C414">
        <v>2780.0015528923986</v>
      </c>
      <c r="D414">
        <v>1406.0422715672801</v>
      </c>
      <c r="E414">
        <v>3706.2917944025985</v>
      </c>
      <c r="F414">
        <v>2780.0015528923986</v>
      </c>
    </row>
    <row r="415" spans="1:6" x14ac:dyDescent="0.25">
      <c r="A415">
        <v>406</v>
      </c>
      <c r="B415">
        <v>1042.0397686970134</v>
      </c>
      <c r="C415">
        <v>2358.3056065997243</v>
      </c>
      <c r="D415">
        <v>1291.6600382597601</v>
      </c>
      <c r="E415">
        <v>2794.3036419111972</v>
      </c>
      <c r="F415">
        <v>2358.3056065997243</v>
      </c>
    </row>
    <row r="416" spans="1:6" x14ac:dyDescent="0.25">
      <c r="A416">
        <v>407</v>
      </c>
      <c r="B416">
        <v>872.31208717484003</v>
      </c>
      <c r="C416">
        <v>924.26798894553349</v>
      </c>
      <c r="D416">
        <v>576.233174406128</v>
      </c>
      <c r="E416">
        <v>2336.6170787301612</v>
      </c>
      <c r="F416">
        <v>924.26798894553349</v>
      </c>
    </row>
    <row r="417" spans="1:6" x14ac:dyDescent="0.25">
      <c r="A417">
        <v>408</v>
      </c>
      <c r="B417">
        <v>796.36604394353378</v>
      </c>
      <c r="C417">
        <v>2312.5023717381746</v>
      </c>
      <c r="D417">
        <v>4812.6058495986099</v>
      </c>
      <c r="E417">
        <v>4182.4901672778933</v>
      </c>
      <c r="F417">
        <v>2312.5023717381746</v>
      </c>
    </row>
    <row r="418" spans="1:6" x14ac:dyDescent="0.25">
      <c r="A418">
        <v>409</v>
      </c>
      <c r="B418">
        <v>502.64066097406391</v>
      </c>
      <c r="C418">
        <v>1506.4728397311205</v>
      </c>
      <c r="D418">
        <v>986.00795582749799</v>
      </c>
      <c r="E418">
        <v>4541.8973097364906</v>
      </c>
      <c r="F418">
        <v>1506.4728397311205</v>
      </c>
    </row>
    <row r="419" spans="1:6" x14ac:dyDescent="0.25">
      <c r="A419">
        <v>410</v>
      </c>
      <c r="B419">
        <v>1041.1964783370142</v>
      </c>
      <c r="C419">
        <v>846.76393125095115</v>
      </c>
      <c r="D419">
        <v>4712.3030396852801</v>
      </c>
      <c r="E419">
        <v>4019.2888174501304</v>
      </c>
      <c r="F419">
        <v>846.76393125095115</v>
      </c>
    </row>
    <row r="420" spans="1:6" x14ac:dyDescent="0.25">
      <c r="A420">
        <v>411</v>
      </c>
      <c r="B420">
        <v>2104.1117837544994</v>
      </c>
      <c r="C420">
        <v>1941.2071482200372</v>
      </c>
      <c r="D420">
        <v>5440.7888992014896</v>
      </c>
      <c r="E420">
        <v>7935.5180688274859</v>
      </c>
      <c r="F420">
        <v>1941.2071482200372</v>
      </c>
    </row>
    <row r="421" spans="1:6" x14ac:dyDescent="0.25">
      <c r="A421">
        <v>412</v>
      </c>
      <c r="B421">
        <v>1486.2367726902035</v>
      </c>
      <c r="C421">
        <v>480.72320463170144</v>
      </c>
      <c r="D421">
        <v>3400.9361023964002</v>
      </c>
      <c r="E421">
        <v>4439.5992606363625</v>
      </c>
      <c r="F421">
        <v>480.72320463170144</v>
      </c>
    </row>
    <row r="422" spans="1:6" x14ac:dyDescent="0.25">
      <c r="A422">
        <v>413</v>
      </c>
      <c r="B422">
        <v>1397.9537043097532</v>
      </c>
      <c r="C422">
        <v>3331.2645227587404</v>
      </c>
      <c r="D422">
        <v>3693.93352526633</v>
      </c>
      <c r="E422">
        <v>3484.8762022817277</v>
      </c>
      <c r="F422">
        <v>3331.2645227587404</v>
      </c>
    </row>
    <row r="423" spans="1:6" x14ac:dyDescent="0.25">
      <c r="A423">
        <v>414</v>
      </c>
      <c r="B423">
        <v>116.79582991744144</v>
      </c>
      <c r="C423">
        <v>752.07667008363183</v>
      </c>
      <c r="D423">
        <v>380.33208203968701</v>
      </c>
      <c r="E423">
        <v>3284.1495308941176</v>
      </c>
      <c r="F423">
        <v>752.07667008363183</v>
      </c>
    </row>
    <row r="424" spans="1:6" x14ac:dyDescent="0.25">
      <c r="A424">
        <v>415</v>
      </c>
      <c r="B424">
        <v>2401.4709169405469</v>
      </c>
      <c r="C424">
        <v>456.12413467352962</v>
      </c>
      <c r="D424">
        <v>1400.25624313957</v>
      </c>
      <c r="E424">
        <v>4441.4745064248909</v>
      </c>
      <c r="F424">
        <v>456.12413467352962</v>
      </c>
    </row>
    <row r="425" spans="1:6" x14ac:dyDescent="0.25">
      <c r="A425">
        <v>416</v>
      </c>
      <c r="B425">
        <v>1401.6525931264321</v>
      </c>
      <c r="C425">
        <v>2239.4342001388477</v>
      </c>
      <c r="D425">
        <v>3254.8888829320999</v>
      </c>
      <c r="E425">
        <v>2912.3245676631414</v>
      </c>
      <c r="F425">
        <v>2239.4342001388477</v>
      </c>
    </row>
    <row r="426" spans="1:6" x14ac:dyDescent="0.25">
      <c r="A426">
        <v>417</v>
      </c>
      <c r="B426">
        <v>1674.4403090134322</v>
      </c>
      <c r="C426">
        <v>503.3542976015126</v>
      </c>
      <c r="D426">
        <v>1141.5739394572399</v>
      </c>
      <c r="E426">
        <v>3967.2494809342702</v>
      </c>
      <c r="F426">
        <v>503.3542976015126</v>
      </c>
    </row>
    <row r="427" spans="1:6" x14ac:dyDescent="0.25">
      <c r="A427">
        <v>418</v>
      </c>
      <c r="B427">
        <v>838.48469537236247</v>
      </c>
      <c r="C427">
        <v>706.24008081904935</v>
      </c>
      <c r="D427">
        <v>547.45245215072396</v>
      </c>
      <c r="E427">
        <v>7396.7579210469885</v>
      </c>
      <c r="F427">
        <v>706.24008081904935</v>
      </c>
    </row>
    <row r="428" spans="1:6" x14ac:dyDescent="0.25">
      <c r="A428">
        <v>419</v>
      </c>
      <c r="B428">
        <v>1186.4222682384641</v>
      </c>
      <c r="C428">
        <v>1518.888984034442</v>
      </c>
      <c r="D428">
        <v>1736.84938277282</v>
      </c>
      <c r="E428">
        <v>11258.341300652717</v>
      </c>
      <c r="F428">
        <v>1518.888984034442</v>
      </c>
    </row>
    <row r="429" spans="1:6" x14ac:dyDescent="0.25">
      <c r="A429">
        <v>420</v>
      </c>
      <c r="B429">
        <v>2252.0172926278915</v>
      </c>
      <c r="C429">
        <v>1427.3509222518921</v>
      </c>
      <c r="D429">
        <v>1885.6287939584699</v>
      </c>
      <c r="E429">
        <v>3906.2774406981198</v>
      </c>
      <c r="F429">
        <v>1427.3509222518921</v>
      </c>
    </row>
    <row r="430" spans="1:6" x14ac:dyDescent="0.25">
      <c r="A430">
        <v>421</v>
      </c>
      <c r="B430">
        <v>1548.76372346316</v>
      </c>
      <c r="C430">
        <v>1692.7000676818338</v>
      </c>
      <c r="D430">
        <v>1599.9207180338201</v>
      </c>
      <c r="E430">
        <v>6628.3904011229261</v>
      </c>
      <c r="F430">
        <v>1692.7000676818338</v>
      </c>
    </row>
    <row r="431" spans="1:6" x14ac:dyDescent="0.25">
      <c r="A431">
        <v>422</v>
      </c>
      <c r="B431">
        <v>1176.0921085195821</v>
      </c>
      <c r="C431">
        <v>2145.0094861916177</v>
      </c>
      <c r="D431">
        <v>2520.1150355105501</v>
      </c>
      <c r="E431">
        <v>4400.6610308860045</v>
      </c>
      <c r="F431">
        <v>2145.0094861916177</v>
      </c>
    </row>
    <row r="432" spans="1:6" x14ac:dyDescent="0.25">
      <c r="A432">
        <v>423</v>
      </c>
      <c r="B432">
        <v>1795.5239217905412</v>
      </c>
      <c r="C432">
        <v>1737.985942236774</v>
      </c>
      <c r="D432">
        <v>5782.0502086572797</v>
      </c>
      <c r="E432">
        <v>10491.26121641855</v>
      </c>
      <c r="F432">
        <v>1737.985942236774</v>
      </c>
    </row>
    <row r="433" spans="1:6" x14ac:dyDescent="0.25">
      <c r="A433">
        <v>424</v>
      </c>
      <c r="B433">
        <v>1604.1942997347951</v>
      </c>
      <c r="C433">
        <v>965.25582659725251</v>
      </c>
      <c r="D433">
        <v>259.17508253309398</v>
      </c>
      <c r="E433">
        <v>3362.2138377855927</v>
      </c>
      <c r="F433">
        <v>965.25582659725251</v>
      </c>
    </row>
    <row r="434" spans="1:6" x14ac:dyDescent="0.25">
      <c r="A434">
        <v>425</v>
      </c>
      <c r="B434">
        <v>1072.7341910142973</v>
      </c>
      <c r="C434">
        <v>2677.2574359379532</v>
      </c>
      <c r="D434">
        <v>711.31896497414004</v>
      </c>
      <c r="E434">
        <v>1391.7286688600627</v>
      </c>
      <c r="F434">
        <v>2677.2574359379532</v>
      </c>
    </row>
    <row r="435" spans="1:6" x14ac:dyDescent="0.25">
      <c r="A435">
        <v>426</v>
      </c>
      <c r="B435">
        <v>888.36253097691349</v>
      </c>
      <c r="C435">
        <v>951.67314753688061</v>
      </c>
      <c r="D435">
        <v>773.99825046879801</v>
      </c>
      <c r="E435">
        <v>3194.2192477489839</v>
      </c>
      <c r="F435">
        <v>951.67314753688061</v>
      </c>
    </row>
    <row r="436" spans="1:6" x14ac:dyDescent="0.25">
      <c r="A436">
        <v>427</v>
      </c>
      <c r="B436">
        <v>733.44449112703694</v>
      </c>
      <c r="C436">
        <v>2251.743457855353</v>
      </c>
      <c r="D436">
        <v>1624.4518934059299</v>
      </c>
      <c r="E436">
        <v>4704.5999791839604</v>
      </c>
      <c r="F436">
        <v>2251.743457855353</v>
      </c>
    </row>
    <row r="437" spans="1:6" x14ac:dyDescent="0.25">
      <c r="A437">
        <v>428</v>
      </c>
      <c r="B437">
        <v>1882.3335769646699</v>
      </c>
      <c r="C437">
        <v>1576.184939920792</v>
      </c>
      <c r="D437">
        <v>1204.5857391714001</v>
      </c>
      <c r="E437">
        <v>5098.6177477487654</v>
      </c>
      <c r="F437">
        <v>1576.184939920792</v>
      </c>
    </row>
    <row r="438" spans="1:6" x14ac:dyDescent="0.25">
      <c r="A438">
        <v>429</v>
      </c>
      <c r="B438">
        <v>486.0353995449629</v>
      </c>
      <c r="C438">
        <v>2257.9108300268217</v>
      </c>
      <c r="D438">
        <v>6064.6284355641001</v>
      </c>
      <c r="E438">
        <v>3977.6412505561771</v>
      </c>
      <c r="F438">
        <v>2257.9108300268217</v>
      </c>
    </row>
    <row r="439" spans="1:6" x14ac:dyDescent="0.25">
      <c r="A439">
        <v>430</v>
      </c>
      <c r="B439">
        <v>1189.8542628266609</v>
      </c>
      <c r="C439">
        <v>556.32264541210736</v>
      </c>
      <c r="D439">
        <v>5363.1641268565199</v>
      </c>
      <c r="E439">
        <v>3037.0549728718061</v>
      </c>
      <c r="F439">
        <v>556.32264541210736</v>
      </c>
    </row>
    <row r="440" spans="1:6" x14ac:dyDescent="0.25">
      <c r="A440">
        <v>431</v>
      </c>
      <c r="B440">
        <v>961.03513483244615</v>
      </c>
      <c r="C440">
        <v>762.5687594043867</v>
      </c>
      <c r="D440">
        <v>1384.9358839452</v>
      </c>
      <c r="E440">
        <v>2681.0466962391665</v>
      </c>
      <c r="F440">
        <v>762.5687594043867</v>
      </c>
    </row>
    <row r="441" spans="1:6" x14ac:dyDescent="0.25">
      <c r="A441">
        <v>432</v>
      </c>
      <c r="B441">
        <v>1736.5279163640628</v>
      </c>
      <c r="C441">
        <v>1798.4894122173203</v>
      </c>
      <c r="D441">
        <v>1722.21235525887</v>
      </c>
      <c r="E441">
        <v>3907.7457714692869</v>
      </c>
      <c r="F441">
        <v>1798.4894122173203</v>
      </c>
    </row>
    <row r="442" spans="1:6" x14ac:dyDescent="0.25">
      <c r="A442">
        <v>433</v>
      </c>
      <c r="B442">
        <v>638.5507176608063</v>
      </c>
      <c r="C442">
        <v>1396.9297487240121</v>
      </c>
      <c r="D442">
        <v>6650.1383065628397</v>
      </c>
      <c r="E442">
        <v>4506.1351777662212</v>
      </c>
      <c r="F442">
        <v>1396.9297487240121</v>
      </c>
    </row>
    <row r="443" spans="1:6" x14ac:dyDescent="0.25">
      <c r="A443">
        <v>434</v>
      </c>
      <c r="B443">
        <v>877.07360751264832</v>
      </c>
      <c r="C443">
        <v>1227.9052253494228</v>
      </c>
      <c r="D443">
        <v>1577.78606986557</v>
      </c>
      <c r="E443">
        <v>1125.5897625161463</v>
      </c>
      <c r="F443">
        <v>1227.9052253494228</v>
      </c>
    </row>
    <row r="444" spans="1:6" x14ac:dyDescent="0.25">
      <c r="A444">
        <v>435</v>
      </c>
      <c r="B444">
        <v>841.67508297389168</v>
      </c>
      <c r="C444">
        <v>1849.2574436880727</v>
      </c>
      <c r="D444">
        <v>4200.4142793664496</v>
      </c>
      <c r="E444">
        <v>2513.9985673356646</v>
      </c>
      <c r="F444">
        <v>1849.2574436880727</v>
      </c>
    </row>
    <row r="445" spans="1:6" x14ac:dyDescent="0.25">
      <c r="A445">
        <v>436</v>
      </c>
      <c r="B445">
        <v>1040.4084700707181</v>
      </c>
      <c r="C445">
        <v>1005.5523129668958</v>
      </c>
      <c r="D445">
        <v>4177.7778668682904</v>
      </c>
      <c r="E445">
        <v>4134.6094659226655</v>
      </c>
      <c r="F445">
        <v>1005.5523129668958</v>
      </c>
    </row>
    <row r="446" spans="1:6" x14ac:dyDescent="0.25">
      <c r="A446">
        <v>437</v>
      </c>
      <c r="B446">
        <v>710.72195765162132</v>
      </c>
      <c r="C446">
        <v>1922.9624478162621</v>
      </c>
      <c r="D446">
        <v>829.376260620876</v>
      </c>
      <c r="E446">
        <v>2167.0095505768249</v>
      </c>
      <c r="F446">
        <v>1922.9624478162621</v>
      </c>
    </row>
    <row r="447" spans="1:6" x14ac:dyDescent="0.25">
      <c r="A447">
        <v>438</v>
      </c>
      <c r="B447">
        <v>913.77429676422685</v>
      </c>
      <c r="C447">
        <v>1035.4330045329989</v>
      </c>
      <c r="D447">
        <v>642.74233583299599</v>
      </c>
      <c r="E447">
        <v>2056.3641295731559</v>
      </c>
      <c r="F447">
        <v>1035.4330045329989</v>
      </c>
    </row>
    <row r="448" spans="1:6" x14ac:dyDescent="0.25">
      <c r="A448">
        <v>439</v>
      </c>
      <c r="B448">
        <v>691.47152051460625</v>
      </c>
      <c r="C448">
        <v>1643.4942446150535</v>
      </c>
      <c r="D448">
        <v>4271.2825812102101</v>
      </c>
      <c r="E448">
        <v>3207.0940112101839</v>
      </c>
      <c r="F448">
        <v>1643.4942446150535</v>
      </c>
    </row>
    <row r="449" spans="1:6" x14ac:dyDescent="0.25">
      <c r="A449">
        <v>440</v>
      </c>
      <c r="B449">
        <v>826.92654136269471</v>
      </c>
      <c r="C449">
        <v>2118.9501808814016</v>
      </c>
      <c r="D449">
        <v>1698.1039469833199</v>
      </c>
      <c r="E449">
        <v>3751.2794513728254</v>
      </c>
      <c r="F449">
        <v>2118.9501808814016</v>
      </c>
    </row>
    <row r="450" spans="1:6" x14ac:dyDescent="0.25">
      <c r="A450">
        <v>441</v>
      </c>
      <c r="B450">
        <v>1818.5249266477419</v>
      </c>
      <c r="C450">
        <v>1996.2508827278384</v>
      </c>
      <c r="D450">
        <v>4595.2797149146199</v>
      </c>
      <c r="E450">
        <v>3652.9160540930061</v>
      </c>
      <c r="F450">
        <v>1996.2508827278384</v>
      </c>
    </row>
    <row r="451" spans="1:6" x14ac:dyDescent="0.25">
      <c r="A451">
        <v>442</v>
      </c>
      <c r="B451">
        <v>942.60864025709429</v>
      </c>
      <c r="C451">
        <v>1378.6567206871919</v>
      </c>
      <c r="D451">
        <v>993.73057718455402</v>
      </c>
      <c r="E451">
        <v>3812.0406690624563</v>
      </c>
      <c r="F451">
        <v>1378.6567206871919</v>
      </c>
    </row>
    <row r="452" spans="1:6" x14ac:dyDescent="0.25">
      <c r="A452">
        <v>443</v>
      </c>
      <c r="B452">
        <v>1958.0894612096017</v>
      </c>
      <c r="C452">
        <v>918.88259624710849</v>
      </c>
      <c r="D452">
        <v>4773.4220330153003</v>
      </c>
      <c r="E452">
        <v>2860.4244517987345</v>
      </c>
      <c r="F452">
        <v>918.88259624710849</v>
      </c>
    </row>
    <row r="453" spans="1:6" x14ac:dyDescent="0.25">
      <c r="A453">
        <v>444</v>
      </c>
      <c r="B453">
        <v>673.37865216462546</v>
      </c>
      <c r="C453">
        <v>1665.7050935738321</v>
      </c>
      <c r="D453">
        <v>956.53367411310398</v>
      </c>
      <c r="E453">
        <v>3395.729741538401</v>
      </c>
      <c r="F453">
        <v>1665.7050935738321</v>
      </c>
    </row>
    <row r="454" spans="1:6" x14ac:dyDescent="0.25">
      <c r="A454">
        <v>445</v>
      </c>
      <c r="B454">
        <v>824.21153841565365</v>
      </c>
      <c r="C454">
        <v>3086.6194532444642</v>
      </c>
      <c r="D454">
        <v>3929.67380502898</v>
      </c>
      <c r="E454">
        <v>5752.008832878998</v>
      </c>
      <c r="F454">
        <v>3086.6194532444642</v>
      </c>
    </row>
    <row r="455" spans="1:6" x14ac:dyDescent="0.25">
      <c r="A455">
        <v>446</v>
      </c>
      <c r="B455">
        <v>483.3445932972466</v>
      </c>
      <c r="C455">
        <v>1045.1444442438776</v>
      </c>
      <c r="D455">
        <v>6334.12262398437</v>
      </c>
      <c r="E455">
        <v>5177.3193063564186</v>
      </c>
      <c r="F455">
        <v>1045.1444442438776</v>
      </c>
    </row>
    <row r="456" spans="1:6" x14ac:dyDescent="0.25">
      <c r="A456">
        <v>447</v>
      </c>
      <c r="B456">
        <v>926.24073234090508</v>
      </c>
      <c r="C456">
        <v>2559.4358187213556</v>
      </c>
      <c r="D456">
        <v>3902.7583140053198</v>
      </c>
      <c r="E456">
        <v>2511.2538602287509</v>
      </c>
      <c r="F456">
        <v>2559.4358187213556</v>
      </c>
    </row>
    <row r="457" spans="1:6" x14ac:dyDescent="0.25">
      <c r="A457">
        <v>448</v>
      </c>
      <c r="B457">
        <v>408.73160397175809</v>
      </c>
      <c r="C457">
        <v>1500.2073840208932</v>
      </c>
      <c r="D457">
        <v>4482.6732475294302</v>
      </c>
      <c r="E457">
        <v>3284.2175522030057</v>
      </c>
      <c r="F457">
        <v>1500.2073840208932</v>
      </c>
    </row>
    <row r="458" spans="1:6" x14ac:dyDescent="0.25">
      <c r="A458">
        <v>449</v>
      </c>
      <c r="B458">
        <v>1488.8913849790233</v>
      </c>
      <c r="C458">
        <v>547.09277647006581</v>
      </c>
      <c r="D458">
        <v>3976.1962895656302</v>
      </c>
      <c r="E458">
        <v>4181.661921503377</v>
      </c>
      <c r="F458">
        <v>547.09277647006581</v>
      </c>
    </row>
    <row r="459" spans="1:6" x14ac:dyDescent="0.25">
      <c r="A459">
        <v>450</v>
      </c>
      <c r="B459">
        <v>1334.1055699865829</v>
      </c>
      <c r="C459">
        <v>1624.407660820754</v>
      </c>
      <c r="D459">
        <v>3942.55042960845</v>
      </c>
      <c r="E459">
        <v>1194.8433039705615</v>
      </c>
      <c r="F459">
        <v>1624.407660820754</v>
      </c>
    </row>
    <row r="460" spans="1:6" x14ac:dyDescent="0.25">
      <c r="A460">
        <v>451</v>
      </c>
      <c r="B460">
        <v>1080.6627869310782</v>
      </c>
      <c r="C460">
        <v>1072.9686335528784</v>
      </c>
      <c r="D460">
        <v>5091.1315857475802</v>
      </c>
      <c r="E460">
        <v>4564.6129962149134</v>
      </c>
      <c r="F460">
        <v>1072.9686335528784</v>
      </c>
    </row>
    <row r="461" spans="1:6" x14ac:dyDescent="0.25">
      <c r="A461">
        <v>452</v>
      </c>
      <c r="B461">
        <v>1848.9973481137899</v>
      </c>
      <c r="C461">
        <v>675.05360132624696</v>
      </c>
      <c r="D461">
        <v>8375.1911478498896</v>
      </c>
      <c r="E461">
        <v>1681.7527867190313</v>
      </c>
      <c r="F461">
        <v>675.05360132624696</v>
      </c>
    </row>
    <row r="462" spans="1:6" x14ac:dyDescent="0.25">
      <c r="A462">
        <v>453</v>
      </c>
      <c r="B462">
        <v>423.34240388668763</v>
      </c>
      <c r="C462">
        <v>2435.0635111872034</v>
      </c>
      <c r="D462">
        <v>1824.41207117468</v>
      </c>
      <c r="E462">
        <v>3135.23050018494</v>
      </c>
      <c r="F462">
        <v>2435.0635111872034</v>
      </c>
    </row>
    <row r="463" spans="1:6" x14ac:dyDescent="0.25">
      <c r="A463">
        <v>454</v>
      </c>
      <c r="B463">
        <v>375.29943969324654</v>
      </c>
      <c r="C463">
        <v>565.10670792623716</v>
      </c>
      <c r="D463">
        <v>4387.6342223088004</v>
      </c>
      <c r="E463">
        <v>3945.7779791580833</v>
      </c>
      <c r="F463">
        <v>565.10670792623716</v>
      </c>
    </row>
    <row r="464" spans="1:6" x14ac:dyDescent="0.25">
      <c r="A464">
        <v>455</v>
      </c>
      <c r="B464">
        <v>915.36344241564245</v>
      </c>
      <c r="C464">
        <v>3168.1624548695008</v>
      </c>
      <c r="D464">
        <v>5294.56092848971</v>
      </c>
      <c r="E464">
        <v>5249.5184906478944</v>
      </c>
      <c r="F464">
        <v>3168.1624548695008</v>
      </c>
    </row>
    <row r="465" spans="1:6" x14ac:dyDescent="0.25">
      <c r="A465">
        <v>456</v>
      </c>
      <c r="B465">
        <v>2583.9879421160863</v>
      </c>
      <c r="C465">
        <v>3173.4497655259906</v>
      </c>
      <c r="D465">
        <v>919.49560106502202</v>
      </c>
      <c r="E465">
        <v>2049.3168403091286</v>
      </c>
      <c r="F465">
        <v>3173.4497655259906</v>
      </c>
    </row>
    <row r="466" spans="1:6" x14ac:dyDescent="0.25">
      <c r="A466">
        <v>457</v>
      </c>
      <c r="B466">
        <v>573.93584418530372</v>
      </c>
      <c r="C466">
        <v>2056.6445612043008</v>
      </c>
      <c r="D466">
        <v>6034.8956360372704</v>
      </c>
      <c r="E466">
        <v>6636.9013876969693</v>
      </c>
      <c r="F466">
        <v>2056.6445612043008</v>
      </c>
    </row>
    <row r="467" spans="1:6" x14ac:dyDescent="0.25">
      <c r="A467">
        <v>458</v>
      </c>
      <c r="B467">
        <v>515.15479065565535</v>
      </c>
      <c r="C467">
        <v>1936.0832122770873</v>
      </c>
      <c r="D467">
        <v>5189.5343914858804</v>
      </c>
      <c r="E467">
        <v>4513.4724406344121</v>
      </c>
      <c r="F467">
        <v>1936.0832122770873</v>
      </c>
    </row>
    <row r="468" spans="1:6" x14ac:dyDescent="0.25">
      <c r="A468">
        <v>459</v>
      </c>
      <c r="B468">
        <v>594.25341837673477</v>
      </c>
      <c r="C468">
        <v>556.81346655132791</v>
      </c>
      <c r="D468">
        <v>4716.7890535083798</v>
      </c>
      <c r="E468">
        <v>3886.2343046636424</v>
      </c>
      <c r="F468">
        <v>556.81346655132791</v>
      </c>
    </row>
    <row r="469" spans="1:6" x14ac:dyDescent="0.25">
      <c r="A469">
        <v>460</v>
      </c>
      <c r="B469">
        <v>386.96858230533684</v>
      </c>
      <c r="C469">
        <v>1273.0475126414101</v>
      </c>
      <c r="D469">
        <v>488.44827677355698</v>
      </c>
      <c r="E469">
        <v>3054.2517833660258</v>
      </c>
      <c r="F469">
        <v>1273.0475126414101</v>
      </c>
    </row>
    <row r="470" spans="1:6" x14ac:dyDescent="0.25">
      <c r="A470">
        <v>461</v>
      </c>
      <c r="B470">
        <v>842.92704392858604</v>
      </c>
      <c r="C470">
        <v>1375.0201355081799</v>
      </c>
      <c r="D470">
        <v>969.12956944137295</v>
      </c>
      <c r="E470">
        <v>4323.9008008728433</v>
      </c>
      <c r="F470">
        <v>1375.0201355081799</v>
      </c>
    </row>
    <row r="471" spans="1:6" x14ac:dyDescent="0.25">
      <c r="A471">
        <v>462</v>
      </c>
      <c r="B471">
        <v>1974.8041212609642</v>
      </c>
      <c r="C471">
        <v>503.56144649693482</v>
      </c>
      <c r="D471">
        <v>660.07323135560796</v>
      </c>
      <c r="E471">
        <v>3092.4472367166268</v>
      </c>
      <c r="F471">
        <v>503.56144649693482</v>
      </c>
    </row>
    <row r="472" spans="1:6" x14ac:dyDescent="0.25">
      <c r="A472">
        <v>463</v>
      </c>
      <c r="B472">
        <v>693.20499473202165</v>
      </c>
      <c r="C472">
        <v>1230.4532651708616</v>
      </c>
      <c r="D472">
        <v>3506.0483034963399</v>
      </c>
      <c r="E472">
        <v>3270.3523619551092</v>
      </c>
      <c r="F472">
        <v>1230.4532651708616</v>
      </c>
    </row>
    <row r="473" spans="1:6" x14ac:dyDescent="0.25">
      <c r="A473">
        <v>464</v>
      </c>
      <c r="B473">
        <v>1191.0258189960659</v>
      </c>
      <c r="C473">
        <v>1586.451381917748</v>
      </c>
      <c r="D473">
        <v>636.73225221674898</v>
      </c>
      <c r="E473">
        <v>4515.2534995179149</v>
      </c>
      <c r="F473">
        <v>1586.451381917748</v>
      </c>
    </row>
    <row r="474" spans="1:6" x14ac:dyDescent="0.25">
      <c r="A474">
        <v>465</v>
      </c>
      <c r="B474">
        <v>1031.0784381718845</v>
      </c>
      <c r="C474">
        <v>1369.9792937994971</v>
      </c>
      <c r="D474">
        <v>5532.2311605249097</v>
      </c>
      <c r="E474">
        <v>10192.419385170424</v>
      </c>
      <c r="F474">
        <v>1369.9792937994971</v>
      </c>
    </row>
    <row r="475" spans="1:6" x14ac:dyDescent="0.25">
      <c r="A475">
        <v>466</v>
      </c>
      <c r="B475">
        <v>941.74170252164663</v>
      </c>
      <c r="C475">
        <v>794.48648229864762</v>
      </c>
      <c r="D475">
        <v>2137.2084691741902</v>
      </c>
      <c r="E475">
        <v>4243.7498612319459</v>
      </c>
      <c r="F475">
        <v>794.48648229864762</v>
      </c>
    </row>
    <row r="476" spans="1:6" x14ac:dyDescent="0.25">
      <c r="A476">
        <v>467</v>
      </c>
      <c r="B476">
        <v>1421.8843097013444</v>
      </c>
      <c r="C476">
        <v>2648.6644873739774</v>
      </c>
      <c r="D476">
        <v>4967.62811496227</v>
      </c>
      <c r="E476">
        <v>4309.7391806394744</v>
      </c>
      <c r="F476">
        <v>2648.6644873739774</v>
      </c>
    </row>
    <row r="477" spans="1:6" x14ac:dyDescent="0.25">
      <c r="A477">
        <v>468</v>
      </c>
      <c r="B477">
        <v>1268.5699845768313</v>
      </c>
      <c r="C477">
        <v>763.20115236643232</v>
      </c>
      <c r="D477">
        <v>7902.8474168081602</v>
      </c>
      <c r="E477">
        <v>6094.9005008855011</v>
      </c>
      <c r="F477">
        <v>763.20115236643232</v>
      </c>
    </row>
    <row r="478" spans="1:6" x14ac:dyDescent="0.25">
      <c r="A478">
        <v>469</v>
      </c>
      <c r="B478">
        <v>1331.7563037730506</v>
      </c>
      <c r="C478">
        <v>980.58023193453664</v>
      </c>
      <c r="D478">
        <v>2120.3442152421198</v>
      </c>
      <c r="E478">
        <v>3860.2982176616483</v>
      </c>
      <c r="F478">
        <v>980.58023193453664</v>
      </c>
    </row>
    <row r="479" spans="1:6" x14ac:dyDescent="0.25">
      <c r="A479">
        <v>470</v>
      </c>
      <c r="B479">
        <v>1530.6311202506142</v>
      </c>
      <c r="C479">
        <v>2558.4445566315167</v>
      </c>
      <c r="D479">
        <v>1858.85642663833</v>
      </c>
      <c r="E479">
        <v>3180.1385827170338</v>
      </c>
      <c r="F479">
        <v>2558.4445566315167</v>
      </c>
    </row>
    <row r="480" spans="1:6" x14ac:dyDescent="0.25">
      <c r="A480">
        <v>471</v>
      </c>
      <c r="B480">
        <v>1456.579799371523</v>
      </c>
      <c r="C480">
        <v>750.97957556544861</v>
      </c>
      <c r="D480">
        <v>2360.4870338870501</v>
      </c>
      <c r="E480">
        <v>4509.0072350490937</v>
      </c>
      <c r="F480">
        <v>750.97957556544861</v>
      </c>
    </row>
    <row r="481" spans="1:6" x14ac:dyDescent="0.25">
      <c r="A481">
        <v>472</v>
      </c>
      <c r="B481">
        <v>1019.9255870198464</v>
      </c>
      <c r="C481">
        <v>1380.0611578182568</v>
      </c>
      <c r="D481">
        <v>4412.1928063391397</v>
      </c>
      <c r="E481">
        <v>2079.4982309610032</v>
      </c>
      <c r="F481">
        <v>1380.0611578182568</v>
      </c>
    </row>
    <row r="482" spans="1:6" x14ac:dyDescent="0.25">
      <c r="A482">
        <v>473</v>
      </c>
      <c r="B482">
        <v>375.16211714090258</v>
      </c>
      <c r="C482">
        <v>1224.8406552189315</v>
      </c>
      <c r="D482">
        <v>5419.7914347846699</v>
      </c>
      <c r="E482">
        <v>6257.2318063663206</v>
      </c>
      <c r="F482">
        <v>1224.8406552189315</v>
      </c>
    </row>
    <row r="483" spans="1:6" x14ac:dyDescent="0.25">
      <c r="A483">
        <v>474</v>
      </c>
      <c r="B483">
        <v>773.03349247810115</v>
      </c>
      <c r="C483">
        <v>1174.408033026604</v>
      </c>
      <c r="D483">
        <v>1385.34503430827</v>
      </c>
      <c r="E483">
        <v>7604.3259814967505</v>
      </c>
      <c r="F483">
        <v>1174.408033026604</v>
      </c>
    </row>
    <row r="484" spans="1:6" x14ac:dyDescent="0.25">
      <c r="A484">
        <v>475</v>
      </c>
      <c r="B484">
        <v>1590.9905584449245</v>
      </c>
      <c r="C484">
        <v>1240.9596940990823</v>
      </c>
      <c r="D484">
        <v>5252.51069364458</v>
      </c>
      <c r="E484">
        <v>2797.0978466362285</v>
      </c>
      <c r="F484">
        <v>1240.9596940990823</v>
      </c>
    </row>
    <row r="485" spans="1:6" x14ac:dyDescent="0.25">
      <c r="A485">
        <v>476</v>
      </c>
      <c r="B485">
        <v>1169.1956180267114</v>
      </c>
      <c r="C485">
        <v>827.22514074096284</v>
      </c>
      <c r="D485">
        <v>3414.8586952323699</v>
      </c>
      <c r="E485">
        <v>2422.0431334833866</v>
      </c>
      <c r="F485">
        <v>827.22514074096284</v>
      </c>
    </row>
    <row r="486" spans="1:6" x14ac:dyDescent="0.25">
      <c r="A486">
        <v>477</v>
      </c>
      <c r="B486">
        <v>889.29896952657953</v>
      </c>
      <c r="C486">
        <v>1597.2499948425343</v>
      </c>
      <c r="D486">
        <v>478.14935602719299</v>
      </c>
      <c r="E486">
        <v>1744.5578067969668</v>
      </c>
      <c r="F486">
        <v>1597.2499948425343</v>
      </c>
    </row>
    <row r="487" spans="1:6" x14ac:dyDescent="0.25">
      <c r="A487">
        <v>478</v>
      </c>
      <c r="B487">
        <v>631.37439173884673</v>
      </c>
      <c r="C487">
        <v>2902.4594457695725</v>
      </c>
      <c r="D487">
        <v>2060.8156454377099</v>
      </c>
      <c r="E487">
        <v>5679.5442126052258</v>
      </c>
      <c r="F487">
        <v>2902.4594457695725</v>
      </c>
    </row>
    <row r="488" spans="1:6" x14ac:dyDescent="0.25">
      <c r="A488">
        <v>479</v>
      </c>
      <c r="B488">
        <v>777.52508460175773</v>
      </c>
      <c r="C488">
        <v>1912.7457118839407</v>
      </c>
      <c r="D488">
        <v>5203.1421830419404</v>
      </c>
      <c r="E488">
        <v>5480.5270979848183</v>
      </c>
      <c r="F488">
        <v>1912.7457118839407</v>
      </c>
    </row>
    <row r="489" spans="1:6" x14ac:dyDescent="0.25">
      <c r="A489">
        <v>480</v>
      </c>
      <c r="B489">
        <v>1654.3162777254263</v>
      </c>
      <c r="C489">
        <v>2229.3536062716939</v>
      </c>
      <c r="D489">
        <v>4763.8637276087502</v>
      </c>
      <c r="E489">
        <v>1414.1424692389332</v>
      </c>
      <c r="F489">
        <v>2229.3536062716939</v>
      </c>
    </row>
    <row r="490" spans="1:6" x14ac:dyDescent="0.25">
      <c r="A490">
        <v>481</v>
      </c>
      <c r="B490">
        <v>1571.1880909870677</v>
      </c>
      <c r="C490">
        <v>4151.2724354870115</v>
      </c>
      <c r="D490">
        <v>5037.2508147812396</v>
      </c>
      <c r="E490">
        <v>8354.838524328361</v>
      </c>
      <c r="F490">
        <v>4151.2724354870115</v>
      </c>
    </row>
    <row r="491" spans="1:6" x14ac:dyDescent="0.25">
      <c r="A491">
        <v>482</v>
      </c>
      <c r="B491">
        <v>1130.8160550362638</v>
      </c>
      <c r="C491">
        <v>1842.1129443037341</v>
      </c>
      <c r="D491">
        <v>2843.0780829684099</v>
      </c>
      <c r="E491">
        <v>2588.9732496116712</v>
      </c>
      <c r="F491">
        <v>1842.1129443037341</v>
      </c>
    </row>
    <row r="492" spans="1:6" x14ac:dyDescent="0.25">
      <c r="A492">
        <v>483</v>
      </c>
      <c r="B492">
        <v>1995.7008992964675</v>
      </c>
      <c r="C492">
        <v>620.8014665380133</v>
      </c>
      <c r="D492">
        <v>5932.1930434600599</v>
      </c>
      <c r="E492">
        <v>3861.57730553906</v>
      </c>
      <c r="F492">
        <v>620.8014665380133</v>
      </c>
    </row>
    <row r="493" spans="1:6" x14ac:dyDescent="0.25">
      <c r="A493">
        <v>484</v>
      </c>
      <c r="B493">
        <v>1113.4610906549258</v>
      </c>
      <c r="C493">
        <v>1755.358466741855</v>
      </c>
      <c r="D493">
        <v>2009.5198794103901</v>
      </c>
      <c r="E493">
        <v>3606.1757825773939</v>
      </c>
      <c r="F493">
        <v>1755.358466741855</v>
      </c>
    </row>
    <row r="494" spans="1:6" x14ac:dyDescent="0.25">
      <c r="A494">
        <v>485</v>
      </c>
      <c r="B494">
        <v>909.20619075878926</v>
      </c>
      <c r="C494">
        <v>618.16350650171751</v>
      </c>
      <c r="D494">
        <v>2425.19534002199</v>
      </c>
      <c r="E494">
        <v>3883.058205993676</v>
      </c>
      <c r="F494">
        <v>618.16350650171751</v>
      </c>
    </row>
    <row r="495" spans="1:6" x14ac:dyDescent="0.25">
      <c r="A495">
        <v>486</v>
      </c>
      <c r="B495">
        <v>955.4387085594376</v>
      </c>
      <c r="C495">
        <v>790.01204530681969</v>
      </c>
      <c r="D495">
        <v>2624.7212801324299</v>
      </c>
      <c r="E495">
        <v>1277.0702673850017</v>
      </c>
      <c r="F495">
        <v>790.01204530681969</v>
      </c>
    </row>
    <row r="496" spans="1:6" x14ac:dyDescent="0.25">
      <c r="A496">
        <v>487</v>
      </c>
      <c r="B496">
        <v>1346.2821700850516</v>
      </c>
      <c r="C496">
        <v>699.34537046040919</v>
      </c>
      <c r="D496">
        <v>2747.69778643377</v>
      </c>
      <c r="E496">
        <v>5241.7748497832745</v>
      </c>
      <c r="F496">
        <v>699.34537046040919</v>
      </c>
    </row>
    <row r="497" spans="1:6" x14ac:dyDescent="0.25">
      <c r="A497">
        <v>488</v>
      </c>
      <c r="B497">
        <v>1173.2885978801214</v>
      </c>
      <c r="C497">
        <v>1287.6776367946723</v>
      </c>
      <c r="D497">
        <v>6868.0700517981304</v>
      </c>
      <c r="E497">
        <v>2745.3908035910949</v>
      </c>
      <c r="F497">
        <v>1287.6776367946723</v>
      </c>
    </row>
    <row r="498" spans="1:6" x14ac:dyDescent="0.25">
      <c r="A498">
        <v>489</v>
      </c>
      <c r="B498">
        <v>992.55781715127171</v>
      </c>
      <c r="C498">
        <v>1679.2386733841633</v>
      </c>
      <c r="D498">
        <v>3637.5262997886798</v>
      </c>
      <c r="E498">
        <v>4507.7074185471265</v>
      </c>
      <c r="F498">
        <v>1679.2386733841633</v>
      </c>
    </row>
    <row r="499" spans="1:6" x14ac:dyDescent="0.25">
      <c r="A499">
        <v>490</v>
      </c>
      <c r="B499">
        <v>2605.0782751217334</v>
      </c>
      <c r="C499">
        <v>1451.6264570918875</v>
      </c>
      <c r="D499">
        <v>6153.6956894580499</v>
      </c>
      <c r="E499">
        <v>2582.9434291114967</v>
      </c>
      <c r="F499">
        <v>1451.6264570918875</v>
      </c>
    </row>
    <row r="500" spans="1:6" x14ac:dyDescent="0.25">
      <c r="A500">
        <v>491</v>
      </c>
      <c r="B500">
        <v>1319.5590600413327</v>
      </c>
      <c r="C500">
        <v>1952.7601349323159</v>
      </c>
      <c r="D500">
        <v>5606.0202503130404</v>
      </c>
      <c r="E500">
        <v>4867.9841247004615</v>
      </c>
      <c r="F500">
        <v>1952.7601349323159</v>
      </c>
    </row>
    <row r="501" spans="1:6" x14ac:dyDescent="0.25">
      <c r="A501">
        <v>492</v>
      </c>
      <c r="B501">
        <v>1096.9012160681445</v>
      </c>
      <c r="C501">
        <v>1216.90073266934</v>
      </c>
      <c r="D501">
        <v>654.71541262634901</v>
      </c>
      <c r="E501">
        <v>3396.0189264501118</v>
      </c>
      <c r="F501">
        <v>1216.90073266934</v>
      </c>
    </row>
    <row r="502" spans="1:6" x14ac:dyDescent="0.25">
      <c r="A502">
        <v>493</v>
      </c>
      <c r="B502">
        <v>1906.4367300975548</v>
      </c>
      <c r="C502">
        <v>2513.2383063322786</v>
      </c>
      <c r="D502">
        <v>1812.14412789572</v>
      </c>
      <c r="E502">
        <v>2686.999372921121</v>
      </c>
      <c r="F502">
        <v>2513.2383063322786</v>
      </c>
    </row>
    <row r="503" spans="1:6" x14ac:dyDescent="0.25">
      <c r="A503">
        <v>494</v>
      </c>
      <c r="B503">
        <v>997.77046297500272</v>
      </c>
      <c r="C503">
        <v>1067.3357300397461</v>
      </c>
      <c r="D503">
        <v>699.81526572596704</v>
      </c>
      <c r="E503">
        <v>1505.1602587909608</v>
      </c>
      <c r="F503">
        <v>1067.3357300397461</v>
      </c>
    </row>
    <row r="504" spans="1:6" x14ac:dyDescent="0.25">
      <c r="A504">
        <v>495</v>
      </c>
      <c r="B504">
        <v>1014.0766321117994</v>
      </c>
      <c r="C504">
        <v>1633.3625254281221</v>
      </c>
      <c r="D504">
        <v>2025.24585947946</v>
      </c>
      <c r="E504">
        <v>4902.2254719174443</v>
      </c>
      <c r="F504">
        <v>1633.3625254281221</v>
      </c>
    </row>
    <row r="505" spans="1:6" x14ac:dyDescent="0.25">
      <c r="A505">
        <v>496</v>
      </c>
      <c r="B505">
        <v>1470.5881849298139</v>
      </c>
      <c r="C505">
        <v>3295.0613297777486</v>
      </c>
      <c r="D505">
        <v>4221.7828706775299</v>
      </c>
      <c r="E505">
        <v>4236.1994931482841</v>
      </c>
      <c r="F505">
        <v>3295.0613297777486</v>
      </c>
    </row>
    <row r="506" spans="1:6" x14ac:dyDescent="0.25">
      <c r="A506">
        <v>497</v>
      </c>
      <c r="B506">
        <v>849.37785814350138</v>
      </c>
      <c r="C506">
        <v>2685.9437383816598</v>
      </c>
      <c r="D506">
        <v>1315.9876583467701</v>
      </c>
      <c r="E506">
        <v>3754.2443215505073</v>
      </c>
      <c r="F506">
        <v>2685.9437383816598</v>
      </c>
    </row>
    <row r="507" spans="1:6" x14ac:dyDescent="0.25">
      <c r="A507">
        <v>498</v>
      </c>
      <c r="B507">
        <v>1426.7225553474152</v>
      </c>
      <c r="C507">
        <v>1982.101873672221</v>
      </c>
      <c r="D507">
        <v>3758.9475615327901</v>
      </c>
      <c r="E507">
        <v>4507.5272055077812</v>
      </c>
      <c r="F507">
        <v>1982.101873672221</v>
      </c>
    </row>
    <row r="508" spans="1:6" x14ac:dyDescent="0.25">
      <c r="A508">
        <v>499</v>
      </c>
      <c r="B508">
        <v>1115.0753953392036</v>
      </c>
      <c r="C508">
        <v>2744.8255220260226</v>
      </c>
      <c r="D508">
        <v>5593.9005646959204</v>
      </c>
      <c r="E508">
        <v>2451.0153655177801</v>
      </c>
      <c r="F508">
        <v>2744.8255220260226</v>
      </c>
    </row>
    <row r="509" spans="1:6" x14ac:dyDescent="0.25">
      <c r="A509">
        <v>500</v>
      </c>
      <c r="B509">
        <v>1229.9934722809512</v>
      </c>
      <c r="C509">
        <v>1056.9026693783503</v>
      </c>
      <c r="D509">
        <v>2101.5904791584098</v>
      </c>
      <c r="E509">
        <v>3272.8388599947384</v>
      </c>
      <c r="F509">
        <v>1056.9026693783503</v>
      </c>
    </row>
    <row r="510" spans="1:6" x14ac:dyDescent="0.25">
      <c r="A510">
        <v>501</v>
      </c>
      <c r="B510">
        <v>1242.5270074518346</v>
      </c>
      <c r="C510">
        <v>1194.4502000059852</v>
      </c>
      <c r="D510">
        <v>3708.4191980110299</v>
      </c>
      <c r="E510">
        <v>5474.863484961581</v>
      </c>
      <c r="F510">
        <v>1194.4502000059852</v>
      </c>
    </row>
    <row r="511" spans="1:6" x14ac:dyDescent="0.25">
      <c r="A511">
        <v>502</v>
      </c>
      <c r="B511">
        <v>1312.4831619089371</v>
      </c>
      <c r="C511">
        <v>845.85585351526106</v>
      </c>
      <c r="D511">
        <v>4231.0556359663997</v>
      </c>
      <c r="E511">
        <v>2885.1093758382431</v>
      </c>
      <c r="F511">
        <v>845.85585351526106</v>
      </c>
    </row>
    <row r="512" spans="1:6" x14ac:dyDescent="0.25">
      <c r="A512">
        <v>503</v>
      </c>
      <c r="B512">
        <v>965.99769410044928</v>
      </c>
      <c r="C512">
        <v>2424.6978371088871</v>
      </c>
      <c r="D512">
        <v>2344.1059602611499</v>
      </c>
      <c r="E512">
        <v>3543.0204841681925</v>
      </c>
      <c r="F512">
        <v>2424.6978371088871</v>
      </c>
    </row>
    <row r="513" spans="1:6" x14ac:dyDescent="0.25">
      <c r="A513">
        <v>504</v>
      </c>
      <c r="B513">
        <v>1122.7737093273461</v>
      </c>
      <c r="C513">
        <v>608.46944818597706</v>
      </c>
      <c r="D513">
        <v>8868.6886092708792</v>
      </c>
      <c r="E513">
        <v>1213.4296777723057</v>
      </c>
      <c r="F513">
        <v>608.46944818597706</v>
      </c>
    </row>
    <row r="514" spans="1:6" x14ac:dyDescent="0.25">
      <c r="A514">
        <v>505</v>
      </c>
      <c r="B514">
        <v>1537.9951155335484</v>
      </c>
      <c r="C514">
        <v>658.71223390232615</v>
      </c>
      <c r="D514">
        <v>5560.7429448262001</v>
      </c>
      <c r="E514">
        <v>1452.2660271595626</v>
      </c>
      <c r="F514">
        <v>658.71223390232615</v>
      </c>
    </row>
    <row r="515" spans="1:6" x14ac:dyDescent="0.25">
      <c r="A515">
        <v>506</v>
      </c>
      <c r="B515">
        <v>1587.3990243662338</v>
      </c>
      <c r="C515">
        <v>2255.3705393669966</v>
      </c>
      <c r="D515">
        <v>1337.48497773603</v>
      </c>
      <c r="E515">
        <v>7281.4077634342766</v>
      </c>
      <c r="F515">
        <v>2255.3705393669966</v>
      </c>
    </row>
    <row r="516" spans="1:6" x14ac:dyDescent="0.25">
      <c r="A516">
        <v>507</v>
      </c>
      <c r="B516">
        <v>1781.6934521514868</v>
      </c>
      <c r="C516">
        <v>1338.1345609394946</v>
      </c>
      <c r="D516">
        <v>2890.5744397764201</v>
      </c>
      <c r="E516">
        <v>3272.1270372241192</v>
      </c>
      <c r="F516">
        <v>1338.1345609394946</v>
      </c>
    </row>
    <row r="517" spans="1:6" x14ac:dyDescent="0.25">
      <c r="A517">
        <v>508</v>
      </c>
      <c r="B517">
        <v>1298.5725206536813</v>
      </c>
      <c r="C517">
        <v>1766.4805756736566</v>
      </c>
      <c r="D517">
        <v>5682.9303964009696</v>
      </c>
      <c r="E517">
        <v>2042.7892809837053</v>
      </c>
      <c r="F517">
        <v>1766.4805756736566</v>
      </c>
    </row>
    <row r="518" spans="1:6" x14ac:dyDescent="0.25">
      <c r="A518">
        <v>509</v>
      </c>
      <c r="B518">
        <v>1094.4932467769329</v>
      </c>
      <c r="C518">
        <v>500.46064483806975</v>
      </c>
      <c r="D518">
        <v>4392.0372822609197</v>
      </c>
      <c r="E518">
        <v>5390.7521370018558</v>
      </c>
      <c r="F518">
        <v>500.46064483806975</v>
      </c>
    </row>
    <row r="519" spans="1:6" x14ac:dyDescent="0.25">
      <c r="A519">
        <v>510</v>
      </c>
      <c r="B519">
        <v>934.7221739195071</v>
      </c>
      <c r="C519">
        <v>1426.0750150996867</v>
      </c>
      <c r="D519">
        <v>2337.6373544396101</v>
      </c>
      <c r="E519">
        <v>4324.0261913653721</v>
      </c>
      <c r="F519">
        <v>1426.0750150996867</v>
      </c>
    </row>
    <row r="520" spans="1:6" x14ac:dyDescent="0.25">
      <c r="A520">
        <v>511</v>
      </c>
      <c r="B520">
        <v>1095.6754845160217</v>
      </c>
      <c r="C520">
        <v>479.58397010292799</v>
      </c>
      <c r="D520">
        <v>595.05849634818298</v>
      </c>
      <c r="E520">
        <v>3130.9345869496397</v>
      </c>
      <c r="F520">
        <v>479.58397010292799</v>
      </c>
    </row>
    <row r="521" spans="1:6" x14ac:dyDescent="0.25">
      <c r="A521">
        <v>512</v>
      </c>
      <c r="B521">
        <v>990.31829382250817</v>
      </c>
      <c r="C521">
        <v>1139.0633581776683</v>
      </c>
      <c r="D521">
        <v>1863.55378244748</v>
      </c>
      <c r="E521">
        <v>2269.3656499900358</v>
      </c>
      <c r="F521">
        <v>1139.0633581776683</v>
      </c>
    </row>
    <row r="522" spans="1:6" x14ac:dyDescent="0.25">
      <c r="A522">
        <v>513</v>
      </c>
      <c r="B522">
        <v>1124.1839570315578</v>
      </c>
      <c r="C522">
        <v>1501.8965256232448</v>
      </c>
      <c r="D522">
        <v>5207.9210082652098</v>
      </c>
      <c r="E522">
        <v>3627.4113944245819</v>
      </c>
      <c r="F522">
        <v>1501.8965256232448</v>
      </c>
    </row>
    <row r="523" spans="1:6" x14ac:dyDescent="0.25">
      <c r="A523">
        <v>514</v>
      </c>
      <c r="B523">
        <v>1636.1750325340552</v>
      </c>
      <c r="C523">
        <v>2469.2931097628029</v>
      </c>
      <c r="D523">
        <v>8775.5847913019898</v>
      </c>
      <c r="E523">
        <v>6701.5049781727239</v>
      </c>
      <c r="F523">
        <v>2469.2931097628029</v>
      </c>
    </row>
    <row r="524" spans="1:6" x14ac:dyDescent="0.25">
      <c r="A524">
        <v>515</v>
      </c>
      <c r="B524">
        <v>1518.126156992324</v>
      </c>
      <c r="C524">
        <v>719.97815723039309</v>
      </c>
      <c r="D524">
        <v>1022.99054885469</v>
      </c>
      <c r="E524">
        <v>2646.1606560648324</v>
      </c>
      <c r="F524">
        <v>719.97815723039309</v>
      </c>
    </row>
    <row r="525" spans="1:6" x14ac:dyDescent="0.25">
      <c r="A525">
        <v>516</v>
      </c>
      <c r="B525">
        <v>1333.8525028278843</v>
      </c>
      <c r="C525">
        <v>3071.5318852960736</v>
      </c>
      <c r="D525">
        <v>1808.4662291289901</v>
      </c>
      <c r="E525">
        <v>3009.0423997417656</v>
      </c>
      <c r="F525">
        <v>3071.5318852960736</v>
      </c>
    </row>
    <row r="526" spans="1:6" x14ac:dyDescent="0.25">
      <c r="A526">
        <v>517</v>
      </c>
      <c r="B526">
        <v>1075.457519258928</v>
      </c>
      <c r="C526">
        <v>1990.5945678764388</v>
      </c>
      <c r="D526">
        <v>5413.8468765444504</v>
      </c>
      <c r="E526">
        <v>2831.017186737482</v>
      </c>
      <c r="F526">
        <v>1990.5945678764388</v>
      </c>
    </row>
    <row r="527" spans="1:6" x14ac:dyDescent="0.25">
      <c r="A527">
        <v>518</v>
      </c>
      <c r="B527">
        <v>519.03795344408741</v>
      </c>
      <c r="C527">
        <v>1751.7306422502559</v>
      </c>
      <c r="D527">
        <v>887.01041933353895</v>
      </c>
      <c r="E527">
        <v>3536.1980037520357</v>
      </c>
      <c r="F527">
        <v>1751.7306422502559</v>
      </c>
    </row>
    <row r="528" spans="1:6" x14ac:dyDescent="0.25">
      <c r="A528">
        <v>519</v>
      </c>
      <c r="B528">
        <v>1341.6011577958971</v>
      </c>
      <c r="C528">
        <v>625.92094865175557</v>
      </c>
      <c r="D528">
        <v>4029.9470707140699</v>
      </c>
      <c r="E528">
        <v>3661.5397563064776</v>
      </c>
      <c r="F528">
        <v>625.92094865175557</v>
      </c>
    </row>
    <row r="529" spans="1:6" x14ac:dyDescent="0.25">
      <c r="A529">
        <v>520</v>
      </c>
      <c r="B529">
        <v>1499.5052852431131</v>
      </c>
      <c r="C529">
        <v>1083.9003147540402</v>
      </c>
      <c r="D529">
        <v>1394.4818673145701</v>
      </c>
      <c r="E529">
        <v>6477.9341017653451</v>
      </c>
      <c r="F529">
        <v>1083.9003147540402</v>
      </c>
    </row>
    <row r="530" spans="1:6" x14ac:dyDescent="0.25">
      <c r="A530">
        <v>521</v>
      </c>
      <c r="B530">
        <v>1265.6136688064785</v>
      </c>
      <c r="C530">
        <v>1584.5526119931601</v>
      </c>
      <c r="D530">
        <v>3003.20435232112</v>
      </c>
      <c r="E530">
        <v>4086.5804009783947</v>
      </c>
      <c r="F530">
        <v>1584.5526119931601</v>
      </c>
    </row>
    <row r="531" spans="1:6" x14ac:dyDescent="0.25">
      <c r="A531">
        <v>522</v>
      </c>
      <c r="B531">
        <v>1520.5998118871187</v>
      </c>
      <c r="C531">
        <v>1917.3782215031495</v>
      </c>
      <c r="D531">
        <v>704.82933492132702</v>
      </c>
      <c r="E531">
        <v>5007.1493406028667</v>
      </c>
      <c r="F531">
        <v>1917.3782215031495</v>
      </c>
    </row>
    <row r="532" spans="1:6" x14ac:dyDescent="0.25">
      <c r="A532">
        <v>523</v>
      </c>
      <c r="B532">
        <v>1186.1948610750514</v>
      </c>
      <c r="C532">
        <v>286.08923041382195</v>
      </c>
      <c r="D532">
        <v>3237.14577626148</v>
      </c>
      <c r="E532">
        <v>3198.7259382634093</v>
      </c>
      <c r="F532">
        <v>286.08923041382195</v>
      </c>
    </row>
    <row r="533" spans="1:6" x14ac:dyDescent="0.25">
      <c r="A533">
        <v>524</v>
      </c>
      <c r="B533">
        <v>811.55026111080304</v>
      </c>
      <c r="C533">
        <v>632.10900915479385</v>
      </c>
      <c r="D533">
        <v>2053.42060421717</v>
      </c>
      <c r="E533">
        <v>3248.6738154385321</v>
      </c>
      <c r="F533">
        <v>632.10900915479385</v>
      </c>
    </row>
    <row r="534" spans="1:6" x14ac:dyDescent="0.25">
      <c r="A534">
        <v>525</v>
      </c>
      <c r="B534">
        <v>1566.0192362266093</v>
      </c>
      <c r="C534">
        <v>1847.914969553105</v>
      </c>
      <c r="D534">
        <v>1748.8582665507899</v>
      </c>
      <c r="E534">
        <v>3323.6132698988995</v>
      </c>
      <c r="F534">
        <v>1847.914969553105</v>
      </c>
    </row>
    <row r="535" spans="1:6" x14ac:dyDescent="0.25">
      <c r="A535">
        <v>526</v>
      </c>
      <c r="B535">
        <v>1085.7022178241077</v>
      </c>
      <c r="C535">
        <v>722.62444910818829</v>
      </c>
      <c r="D535">
        <v>5965.7493748787201</v>
      </c>
      <c r="E535">
        <v>2784.9457324961204</v>
      </c>
      <c r="F535">
        <v>722.62444910818829</v>
      </c>
    </row>
    <row r="536" spans="1:6" x14ac:dyDescent="0.25">
      <c r="A536">
        <v>527</v>
      </c>
      <c r="B536">
        <v>319.7414005889695</v>
      </c>
      <c r="C536">
        <v>755.39149896346953</v>
      </c>
      <c r="D536">
        <v>5382.79469089747</v>
      </c>
      <c r="E536">
        <v>3594.6098124098366</v>
      </c>
      <c r="F536">
        <v>755.39149896346953</v>
      </c>
    </row>
    <row r="537" spans="1:6" x14ac:dyDescent="0.25">
      <c r="A537">
        <v>528</v>
      </c>
      <c r="B537">
        <v>596.5610120457842</v>
      </c>
      <c r="C537">
        <v>1242.4574078033932</v>
      </c>
      <c r="D537">
        <v>5001.1417393839101</v>
      </c>
      <c r="E537">
        <v>5067.6014021669325</v>
      </c>
      <c r="F537">
        <v>1242.4574078033932</v>
      </c>
    </row>
    <row r="538" spans="1:6" x14ac:dyDescent="0.25">
      <c r="A538">
        <v>529</v>
      </c>
      <c r="B538">
        <v>994.74579541656169</v>
      </c>
      <c r="C538">
        <v>1274.7814912010731</v>
      </c>
      <c r="D538">
        <v>2593.1683004707502</v>
      </c>
      <c r="E538">
        <v>1752.9841777186969</v>
      </c>
      <c r="F538">
        <v>1274.7814912010731</v>
      </c>
    </row>
    <row r="539" spans="1:6" x14ac:dyDescent="0.25">
      <c r="A539">
        <v>530</v>
      </c>
      <c r="B539">
        <v>480.5992309444182</v>
      </c>
      <c r="C539">
        <v>1840.3087177195139</v>
      </c>
      <c r="D539">
        <v>5829.23030440412</v>
      </c>
      <c r="E539">
        <v>3246.2154957621151</v>
      </c>
      <c r="F539">
        <v>1840.3087177195139</v>
      </c>
    </row>
    <row r="540" spans="1:6" x14ac:dyDescent="0.25">
      <c r="A540">
        <v>531</v>
      </c>
      <c r="B540">
        <v>519.09218213844804</v>
      </c>
      <c r="C540">
        <v>934.02430783710474</v>
      </c>
      <c r="D540">
        <v>1443.6889733093799</v>
      </c>
      <c r="E540">
        <v>5755.7378762623275</v>
      </c>
      <c r="F540">
        <v>934.02430783710474</v>
      </c>
    </row>
    <row r="541" spans="1:6" x14ac:dyDescent="0.25">
      <c r="A541">
        <v>532</v>
      </c>
      <c r="B541">
        <v>1497.459363236926</v>
      </c>
      <c r="C541">
        <v>1583.0678371612075</v>
      </c>
      <c r="D541">
        <v>2627.6788100498302</v>
      </c>
      <c r="E541">
        <v>3051.9791842801656</v>
      </c>
      <c r="F541">
        <v>1583.0678371612075</v>
      </c>
    </row>
    <row r="542" spans="1:6" x14ac:dyDescent="0.25">
      <c r="A542">
        <v>533</v>
      </c>
      <c r="B542">
        <v>1739.7670321463124</v>
      </c>
      <c r="C542">
        <v>1686.5774607501721</v>
      </c>
      <c r="D542">
        <v>1566.2090455907901</v>
      </c>
      <c r="E542">
        <v>2655.1748344361804</v>
      </c>
      <c r="F542">
        <v>1686.5774607501721</v>
      </c>
    </row>
    <row r="543" spans="1:6" x14ac:dyDescent="0.25">
      <c r="A543">
        <v>534</v>
      </c>
      <c r="B543">
        <v>1319.2755889566035</v>
      </c>
      <c r="C543">
        <v>676.48120778124837</v>
      </c>
      <c r="D543">
        <v>3712.82934678734</v>
      </c>
      <c r="E543">
        <v>5201.6102607518233</v>
      </c>
      <c r="F543">
        <v>676.48120778124837</v>
      </c>
    </row>
    <row r="544" spans="1:6" x14ac:dyDescent="0.25">
      <c r="A544">
        <v>535</v>
      </c>
      <c r="B544">
        <v>763.59423436949339</v>
      </c>
      <c r="C544">
        <v>3572.6095447936623</v>
      </c>
      <c r="D544">
        <v>7403.4766282038299</v>
      </c>
      <c r="E544">
        <v>2066.139503389787</v>
      </c>
      <c r="F544">
        <v>3572.6095447936623</v>
      </c>
    </row>
    <row r="545" spans="1:6" x14ac:dyDescent="0.25">
      <c r="A545">
        <v>536</v>
      </c>
      <c r="B545">
        <v>1384.3012208263826</v>
      </c>
      <c r="C545">
        <v>2400.2926758481785</v>
      </c>
      <c r="D545">
        <v>3827.2110700141202</v>
      </c>
      <c r="E545">
        <v>3721.4048606677643</v>
      </c>
      <c r="F545">
        <v>2400.2926758481785</v>
      </c>
    </row>
    <row r="546" spans="1:6" x14ac:dyDescent="0.25">
      <c r="A546">
        <v>537</v>
      </c>
      <c r="B546">
        <v>317.55981979485404</v>
      </c>
      <c r="C546">
        <v>1471.7578727863684</v>
      </c>
      <c r="D546">
        <v>1434.3040020392</v>
      </c>
      <c r="E546">
        <v>3250.1745535618629</v>
      </c>
      <c r="F546">
        <v>1471.7578727863684</v>
      </c>
    </row>
    <row r="547" spans="1:6" x14ac:dyDescent="0.25">
      <c r="A547">
        <v>538</v>
      </c>
      <c r="B547">
        <v>1090.428431476812</v>
      </c>
      <c r="C547">
        <v>784.48759075784892</v>
      </c>
      <c r="D547">
        <v>5368.5815045048603</v>
      </c>
      <c r="E547">
        <v>3583.9664099122006</v>
      </c>
      <c r="F547">
        <v>784.48759075784892</v>
      </c>
    </row>
    <row r="548" spans="1:6" x14ac:dyDescent="0.25">
      <c r="A548">
        <v>539</v>
      </c>
      <c r="B548">
        <v>1646.1755032298868</v>
      </c>
      <c r="C548">
        <v>2184.3147518781252</v>
      </c>
      <c r="D548">
        <v>4452.6260413570799</v>
      </c>
      <c r="E548">
        <v>2329.1563650575345</v>
      </c>
      <c r="F548">
        <v>2184.3147518781252</v>
      </c>
    </row>
    <row r="549" spans="1:6" x14ac:dyDescent="0.25">
      <c r="A549">
        <v>540</v>
      </c>
      <c r="B549">
        <v>1358.9063447909721</v>
      </c>
      <c r="C549">
        <v>2195.0189162903002</v>
      </c>
      <c r="D549">
        <v>4695.3762028036799</v>
      </c>
      <c r="E549">
        <v>2334.2944625922073</v>
      </c>
      <c r="F549">
        <v>2195.0189162903002</v>
      </c>
    </row>
    <row r="550" spans="1:6" x14ac:dyDescent="0.25">
      <c r="A550">
        <v>541</v>
      </c>
      <c r="B550">
        <v>1813.2232904462187</v>
      </c>
      <c r="C550">
        <v>2224.2944430888115</v>
      </c>
      <c r="D550">
        <v>2984.5388267471099</v>
      </c>
      <c r="E550">
        <v>1232.201649374352</v>
      </c>
      <c r="F550">
        <v>2224.2944430888115</v>
      </c>
    </row>
    <row r="551" spans="1:6" x14ac:dyDescent="0.25">
      <c r="A551">
        <v>542</v>
      </c>
      <c r="B551">
        <v>667.63111227424338</v>
      </c>
      <c r="C551">
        <v>681.50374214836131</v>
      </c>
      <c r="D551">
        <v>4001.2356090111098</v>
      </c>
      <c r="E551">
        <v>3141.6710160645689</v>
      </c>
      <c r="F551">
        <v>681.50374214836131</v>
      </c>
    </row>
    <row r="552" spans="1:6" x14ac:dyDescent="0.25">
      <c r="A552">
        <v>543</v>
      </c>
      <c r="B552">
        <v>2708.2008370535541</v>
      </c>
      <c r="C552">
        <v>1532.9501877999212</v>
      </c>
      <c r="D552">
        <v>4215.3769224994403</v>
      </c>
      <c r="E552">
        <v>3700.5253100918867</v>
      </c>
      <c r="F552">
        <v>1532.9501877999212</v>
      </c>
    </row>
    <row r="553" spans="1:6" x14ac:dyDescent="0.25">
      <c r="A553">
        <v>544</v>
      </c>
      <c r="B553">
        <v>3009.5729163926021</v>
      </c>
      <c r="C553">
        <v>810.99982429578063</v>
      </c>
      <c r="D553">
        <v>1607.0591969592399</v>
      </c>
      <c r="E553">
        <v>6223.1559549749099</v>
      </c>
      <c r="F553">
        <v>810.99982429578063</v>
      </c>
    </row>
    <row r="554" spans="1:6" x14ac:dyDescent="0.25">
      <c r="A554">
        <v>545</v>
      </c>
      <c r="B554">
        <v>941.58440117353052</v>
      </c>
      <c r="C554">
        <v>1357.410090255793</v>
      </c>
      <c r="D554">
        <v>1773.6119729664199</v>
      </c>
      <c r="E554">
        <v>952.0340288489391</v>
      </c>
      <c r="F554">
        <v>1357.410090255793</v>
      </c>
    </row>
    <row r="555" spans="1:6" x14ac:dyDescent="0.25">
      <c r="A555">
        <v>546</v>
      </c>
      <c r="B555">
        <v>931.11474758332406</v>
      </c>
      <c r="C555">
        <v>1370.5854678607827</v>
      </c>
      <c r="D555">
        <v>4552.7062065079599</v>
      </c>
      <c r="E555">
        <v>1849.0451014078517</v>
      </c>
      <c r="F555">
        <v>1370.5854678607827</v>
      </c>
    </row>
    <row r="556" spans="1:6" x14ac:dyDescent="0.25">
      <c r="A556">
        <v>547</v>
      </c>
      <c r="B556">
        <v>1164.6797221936829</v>
      </c>
      <c r="C556">
        <v>3114.2566682551292</v>
      </c>
      <c r="D556">
        <v>3359.5118513266002</v>
      </c>
      <c r="E556">
        <v>5425.4300430550229</v>
      </c>
      <c r="F556">
        <v>3114.2566682551292</v>
      </c>
    </row>
    <row r="557" spans="1:6" x14ac:dyDescent="0.25">
      <c r="A557">
        <v>548</v>
      </c>
      <c r="B557">
        <v>1047.1288553077209</v>
      </c>
      <c r="C557">
        <v>2458.2727202183351</v>
      </c>
      <c r="D557">
        <v>1764.17180027581</v>
      </c>
      <c r="E557">
        <v>1248.7217768326821</v>
      </c>
      <c r="F557">
        <v>2458.2727202183351</v>
      </c>
    </row>
    <row r="558" spans="1:6" x14ac:dyDescent="0.25">
      <c r="A558">
        <v>549</v>
      </c>
      <c r="B558">
        <v>992.56978218694394</v>
      </c>
      <c r="C558">
        <v>262.22022340446563</v>
      </c>
      <c r="D558">
        <v>1011.55962700743</v>
      </c>
      <c r="E558">
        <v>6713.9823584350479</v>
      </c>
      <c r="F558">
        <v>262.22022340446563</v>
      </c>
    </row>
    <row r="559" spans="1:6" x14ac:dyDescent="0.25">
      <c r="A559">
        <v>550</v>
      </c>
      <c r="B559">
        <v>1003.5941193915605</v>
      </c>
      <c r="C559">
        <v>1723.4055382644001</v>
      </c>
      <c r="D559">
        <v>3612.12548459253</v>
      </c>
      <c r="E559">
        <v>4364.0651610397526</v>
      </c>
      <c r="F559">
        <v>1723.4055382644001</v>
      </c>
    </row>
    <row r="560" spans="1:6" x14ac:dyDescent="0.25">
      <c r="A560">
        <v>551</v>
      </c>
      <c r="B560">
        <v>2346.8766747997515</v>
      </c>
      <c r="C560">
        <v>1879.594353066133</v>
      </c>
      <c r="D560">
        <v>290.35819004072198</v>
      </c>
      <c r="E560">
        <v>5923.7770764164134</v>
      </c>
      <c r="F560">
        <v>1879.594353066133</v>
      </c>
    </row>
    <row r="561" spans="1:6" x14ac:dyDescent="0.25">
      <c r="A561">
        <v>552</v>
      </c>
      <c r="B561">
        <v>2000.3352064600335</v>
      </c>
      <c r="C561">
        <v>2417.1619579954618</v>
      </c>
      <c r="D561">
        <v>8046.1309454161201</v>
      </c>
      <c r="E561">
        <v>5356.3952442694326</v>
      </c>
      <c r="F561">
        <v>2417.1619579954618</v>
      </c>
    </row>
    <row r="562" spans="1:6" x14ac:dyDescent="0.25">
      <c r="A562">
        <v>553</v>
      </c>
      <c r="B562">
        <v>1116.9017523930188</v>
      </c>
      <c r="C562">
        <v>1688.2584561811168</v>
      </c>
      <c r="D562">
        <v>556.41134495495203</v>
      </c>
      <c r="E562">
        <v>2114.3133564874397</v>
      </c>
      <c r="F562">
        <v>1688.2584561811168</v>
      </c>
    </row>
    <row r="563" spans="1:6" x14ac:dyDescent="0.25">
      <c r="A563">
        <v>554</v>
      </c>
      <c r="B563">
        <v>1637.0087132534759</v>
      </c>
      <c r="C563">
        <v>1364.1866050735302</v>
      </c>
      <c r="D563">
        <v>4947.3986862675902</v>
      </c>
      <c r="E563">
        <v>2812.5910816701553</v>
      </c>
      <c r="F563">
        <v>1364.1866050735302</v>
      </c>
    </row>
    <row r="564" spans="1:6" x14ac:dyDescent="0.25">
      <c r="A564">
        <v>555</v>
      </c>
      <c r="B564">
        <v>1424.9945821259748</v>
      </c>
      <c r="C564">
        <v>2453.117073577464</v>
      </c>
      <c r="D564">
        <v>2014.23793054306</v>
      </c>
      <c r="E564">
        <v>6178.809698683157</v>
      </c>
      <c r="F564">
        <v>2453.117073577464</v>
      </c>
    </row>
    <row r="565" spans="1:6" x14ac:dyDescent="0.25">
      <c r="A565">
        <v>556</v>
      </c>
      <c r="B565">
        <v>629.86993278079854</v>
      </c>
      <c r="C565">
        <v>1057.2385357557905</v>
      </c>
      <c r="D565">
        <v>1637.16426487894</v>
      </c>
      <c r="E565">
        <v>3406.7880216637432</v>
      </c>
      <c r="F565">
        <v>1057.2385357557905</v>
      </c>
    </row>
    <row r="566" spans="1:6" x14ac:dyDescent="0.25">
      <c r="A566">
        <v>557</v>
      </c>
      <c r="B566">
        <v>424.02367493466164</v>
      </c>
      <c r="C566">
        <v>1152.7034845116143</v>
      </c>
      <c r="D566">
        <v>7733.9392385219398</v>
      </c>
      <c r="E566">
        <v>4605.7288518081177</v>
      </c>
      <c r="F566">
        <v>1152.7034845116143</v>
      </c>
    </row>
    <row r="567" spans="1:6" x14ac:dyDescent="0.25">
      <c r="A567">
        <v>558</v>
      </c>
      <c r="B567">
        <v>1504.5363731212944</v>
      </c>
      <c r="C567">
        <v>589.0731783400131</v>
      </c>
      <c r="D567">
        <v>1419.1007734100001</v>
      </c>
      <c r="E567">
        <v>3632.6805598010978</v>
      </c>
      <c r="F567">
        <v>589.0731783400131</v>
      </c>
    </row>
    <row r="568" spans="1:6" x14ac:dyDescent="0.25">
      <c r="A568">
        <v>559</v>
      </c>
      <c r="B568">
        <v>881.52623994569194</v>
      </c>
      <c r="C568">
        <v>1313.7647436432346</v>
      </c>
      <c r="D568">
        <v>1547.7600957454599</v>
      </c>
      <c r="E568">
        <v>2106.6594274561153</v>
      </c>
      <c r="F568">
        <v>1313.7647436432346</v>
      </c>
    </row>
    <row r="569" spans="1:6" x14ac:dyDescent="0.25">
      <c r="A569">
        <v>560</v>
      </c>
      <c r="B569">
        <v>1629.2260676874898</v>
      </c>
      <c r="C569">
        <v>889.504553804024</v>
      </c>
      <c r="D569">
        <v>4282.7162190900299</v>
      </c>
      <c r="E569">
        <v>3765.8633265062886</v>
      </c>
      <c r="F569">
        <v>889.504553804024</v>
      </c>
    </row>
    <row r="570" spans="1:6" x14ac:dyDescent="0.25">
      <c r="A570">
        <v>561</v>
      </c>
      <c r="B570">
        <v>1387.7283894999123</v>
      </c>
      <c r="C570">
        <v>1001.1917772822169</v>
      </c>
      <c r="D570">
        <v>5078.17294610729</v>
      </c>
      <c r="E570">
        <v>2836.8201566141847</v>
      </c>
      <c r="F570">
        <v>1001.1917772822169</v>
      </c>
    </row>
    <row r="571" spans="1:6" x14ac:dyDescent="0.25">
      <c r="A571">
        <v>562</v>
      </c>
      <c r="B571">
        <v>690.97515467086748</v>
      </c>
      <c r="C571">
        <v>1550.755760139514</v>
      </c>
      <c r="D571">
        <v>5182.3640616849198</v>
      </c>
      <c r="E571">
        <v>3827.8963857054273</v>
      </c>
      <c r="F571">
        <v>1550.755760139514</v>
      </c>
    </row>
    <row r="572" spans="1:6" x14ac:dyDescent="0.25">
      <c r="A572">
        <v>563</v>
      </c>
      <c r="B572">
        <v>1167.1485398173099</v>
      </c>
      <c r="C572">
        <v>1072.4269868393042</v>
      </c>
      <c r="D572">
        <v>1592.8726225375999</v>
      </c>
      <c r="E572">
        <v>4889.0943870507272</v>
      </c>
      <c r="F572">
        <v>1072.4269868393042</v>
      </c>
    </row>
    <row r="573" spans="1:6" x14ac:dyDescent="0.25">
      <c r="A573">
        <v>564</v>
      </c>
      <c r="B573">
        <v>1233.7352303416239</v>
      </c>
      <c r="C573">
        <v>1219.2395627102344</v>
      </c>
      <c r="D573">
        <v>2675.0934702017098</v>
      </c>
      <c r="E573">
        <v>1803.1297716854629</v>
      </c>
      <c r="F573">
        <v>1219.2395627102344</v>
      </c>
    </row>
    <row r="574" spans="1:6" x14ac:dyDescent="0.25">
      <c r="A574">
        <v>565</v>
      </c>
      <c r="B574">
        <v>1452.0084643593095</v>
      </c>
      <c r="C574">
        <v>600.27050762559747</v>
      </c>
      <c r="D574">
        <v>1555.37673499128</v>
      </c>
      <c r="E574">
        <v>3790.5432209131218</v>
      </c>
      <c r="F574">
        <v>600.27050762559747</v>
      </c>
    </row>
    <row r="575" spans="1:6" x14ac:dyDescent="0.25">
      <c r="A575">
        <v>566</v>
      </c>
      <c r="B575">
        <v>397.86791027486487</v>
      </c>
      <c r="C575">
        <v>877.81715491318823</v>
      </c>
      <c r="D575">
        <v>3516.25374321347</v>
      </c>
      <c r="E575">
        <v>5966.8685854738578</v>
      </c>
      <c r="F575">
        <v>877.81715491318823</v>
      </c>
    </row>
    <row r="576" spans="1:6" x14ac:dyDescent="0.25">
      <c r="A576">
        <v>567</v>
      </c>
      <c r="B576">
        <v>285.45487482977336</v>
      </c>
      <c r="C576">
        <v>971.08139747141627</v>
      </c>
      <c r="D576">
        <v>1073.3684635495999</v>
      </c>
      <c r="E576">
        <v>3445.3192769440011</v>
      </c>
      <c r="F576">
        <v>971.08139747141627</v>
      </c>
    </row>
    <row r="577" spans="1:6" x14ac:dyDescent="0.25">
      <c r="A577">
        <v>568</v>
      </c>
      <c r="B577">
        <v>1333.9188101442321</v>
      </c>
      <c r="C577">
        <v>3388.0003832627094</v>
      </c>
      <c r="D577">
        <v>6616.6575472487502</v>
      </c>
      <c r="E577">
        <v>1290.0213862858247</v>
      </c>
      <c r="F577">
        <v>3388.0003832627094</v>
      </c>
    </row>
    <row r="578" spans="1:6" x14ac:dyDescent="0.25">
      <c r="A578">
        <v>569</v>
      </c>
      <c r="B578">
        <v>904.52682586495882</v>
      </c>
      <c r="C578">
        <v>1930.7089390439482</v>
      </c>
      <c r="D578">
        <v>4082.7389501944599</v>
      </c>
      <c r="E578">
        <v>2443.7854070719877</v>
      </c>
      <c r="F578">
        <v>1930.7089390439482</v>
      </c>
    </row>
    <row r="579" spans="1:6" x14ac:dyDescent="0.25">
      <c r="A579">
        <v>570</v>
      </c>
      <c r="B579">
        <v>434.04308110089335</v>
      </c>
      <c r="C579">
        <v>2203.7447505473224</v>
      </c>
      <c r="D579">
        <v>5741.8808099876696</v>
      </c>
      <c r="E579">
        <v>1583.7445518943327</v>
      </c>
      <c r="F579">
        <v>2203.7447505473224</v>
      </c>
    </row>
    <row r="580" spans="1:6" x14ac:dyDescent="0.25">
      <c r="A580">
        <v>571</v>
      </c>
      <c r="B580">
        <v>2000.1135483569913</v>
      </c>
      <c r="C580">
        <v>508.05799695374594</v>
      </c>
      <c r="D580">
        <v>3584.8092664186202</v>
      </c>
      <c r="E580">
        <v>3688.8757061174852</v>
      </c>
      <c r="F580">
        <v>508.05799695374594</v>
      </c>
    </row>
    <row r="581" spans="1:6" x14ac:dyDescent="0.25">
      <c r="A581">
        <v>572</v>
      </c>
      <c r="B581">
        <v>629.28048197044291</v>
      </c>
      <c r="C581">
        <v>708.74441781360611</v>
      </c>
      <c r="D581">
        <v>2275.08635292698</v>
      </c>
      <c r="E581">
        <v>3732.1782674596557</v>
      </c>
      <c r="F581">
        <v>708.74441781360611</v>
      </c>
    </row>
    <row r="582" spans="1:6" x14ac:dyDescent="0.25">
      <c r="A582">
        <v>573</v>
      </c>
      <c r="B582">
        <v>1181.5800357036451</v>
      </c>
      <c r="C582">
        <v>2463.1876114334627</v>
      </c>
      <c r="D582">
        <v>613.46451703221805</v>
      </c>
      <c r="E582">
        <v>2498.0968605223939</v>
      </c>
      <c r="F582">
        <v>2463.1876114334627</v>
      </c>
    </row>
    <row r="583" spans="1:6" x14ac:dyDescent="0.25">
      <c r="A583">
        <v>574</v>
      </c>
      <c r="B583">
        <v>713.93717391752386</v>
      </c>
      <c r="C583">
        <v>1699.9159690874151</v>
      </c>
      <c r="D583">
        <v>2477.28013237203</v>
      </c>
      <c r="E583">
        <v>5052.1271790571818</v>
      </c>
      <c r="F583">
        <v>1699.9159690874151</v>
      </c>
    </row>
    <row r="584" spans="1:6" x14ac:dyDescent="0.25">
      <c r="A584">
        <v>575</v>
      </c>
      <c r="B584">
        <v>442.28827606132859</v>
      </c>
      <c r="C584">
        <v>1237.6540783035143</v>
      </c>
      <c r="D584">
        <v>1470.2122380507899</v>
      </c>
      <c r="E584">
        <v>2197.2440735262207</v>
      </c>
      <c r="F584">
        <v>1237.6540783035143</v>
      </c>
    </row>
    <row r="585" spans="1:6" x14ac:dyDescent="0.25">
      <c r="A585">
        <v>576</v>
      </c>
      <c r="B585">
        <v>725.0495321762462</v>
      </c>
      <c r="C585">
        <v>1124.0913600586473</v>
      </c>
      <c r="D585">
        <v>724.76637078189697</v>
      </c>
      <c r="E585">
        <v>2644.0045236747783</v>
      </c>
      <c r="F585">
        <v>1124.0913600586473</v>
      </c>
    </row>
    <row r="586" spans="1:6" x14ac:dyDescent="0.25">
      <c r="A586">
        <v>577</v>
      </c>
      <c r="B586">
        <v>1074.3086764903092</v>
      </c>
      <c r="C586">
        <v>3266.8467005684142</v>
      </c>
      <c r="D586">
        <v>2902.93373383678</v>
      </c>
      <c r="E586">
        <v>2650.4616326284249</v>
      </c>
      <c r="F586">
        <v>3266.8467005684142</v>
      </c>
    </row>
    <row r="587" spans="1:6" x14ac:dyDescent="0.25">
      <c r="A587">
        <v>578</v>
      </c>
      <c r="B587">
        <v>672.39961317670338</v>
      </c>
      <c r="C587">
        <v>1245.865199289959</v>
      </c>
      <c r="D587">
        <v>5278.4748245852297</v>
      </c>
      <c r="E587">
        <v>4582.803774649864</v>
      </c>
      <c r="F587">
        <v>1245.865199289959</v>
      </c>
    </row>
    <row r="588" spans="1:6" x14ac:dyDescent="0.25">
      <c r="A588">
        <v>579</v>
      </c>
      <c r="B588">
        <v>716.7913191605661</v>
      </c>
      <c r="C588">
        <v>1694.9138597075209</v>
      </c>
      <c r="D588">
        <v>4105.3591099678997</v>
      </c>
      <c r="E588">
        <v>2219.9018317387599</v>
      </c>
      <c r="F588">
        <v>1694.9138597075209</v>
      </c>
    </row>
    <row r="589" spans="1:6" x14ac:dyDescent="0.25">
      <c r="A589">
        <v>580</v>
      </c>
      <c r="B589">
        <v>1375.2632125416987</v>
      </c>
      <c r="C589">
        <v>995.75529893106568</v>
      </c>
      <c r="D589">
        <v>2795.9698936444101</v>
      </c>
      <c r="E589">
        <v>2873.700786973805</v>
      </c>
      <c r="F589">
        <v>995.75529893106568</v>
      </c>
    </row>
    <row r="590" spans="1:6" x14ac:dyDescent="0.25">
      <c r="A590">
        <v>581</v>
      </c>
      <c r="B590">
        <v>253.76644299289376</v>
      </c>
      <c r="C590">
        <v>1404.78347388158</v>
      </c>
      <c r="D590">
        <v>5549.6743938466498</v>
      </c>
      <c r="E590">
        <v>1993.3275544897701</v>
      </c>
      <c r="F590">
        <v>1404.78347388158</v>
      </c>
    </row>
    <row r="591" spans="1:6" x14ac:dyDescent="0.25">
      <c r="A591">
        <v>582</v>
      </c>
      <c r="B591">
        <v>1075.7553949766148</v>
      </c>
      <c r="C591">
        <v>907.55347867145974</v>
      </c>
      <c r="D591">
        <v>2997.54238727134</v>
      </c>
      <c r="E591">
        <v>2487.2621328639329</v>
      </c>
      <c r="F591">
        <v>907.55347867145974</v>
      </c>
    </row>
    <row r="592" spans="1:6" x14ac:dyDescent="0.25">
      <c r="A592">
        <v>583</v>
      </c>
      <c r="B592">
        <v>420.49401679919151</v>
      </c>
      <c r="C592">
        <v>3222.5432076102775</v>
      </c>
      <c r="D592">
        <v>3253.3675311298002</v>
      </c>
      <c r="E592">
        <v>3078.3462861760709</v>
      </c>
      <c r="F592">
        <v>3222.5432076102775</v>
      </c>
    </row>
    <row r="593" spans="1:6" x14ac:dyDescent="0.25">
      <c r="A593">
        <v>584</v>
      </c>
      <c r="B593">
        <v>377.39621806664854</v>
      </c>
      <c r="C593">
        <v>2874.6898650306794</v>
      </c>
      <c r="D593">
        <v>2196.2071407502799</v>
      </c>
      <c r="E593">
        <v>4479.0571398675693</v>
      </c>
      <c r="F593">
        <v>2874.6898650306794</v>
      </c>
    </row>
    <row r="594" spans="1:6" x14ac:dyDescent="0.25">
      <c r="A594">
        <v>585</v>
      </c>
      <c r="B594">
        <v>766.04501927515332</v>
      </c>
      <c r="C594">
        <v>1430.1282046567087</v>
      </c>
      <c r="D594">
        <v>3302.52202297647</v>
      </c>
      <c r="E594">
        <v>4143.3896961048958</v>
      </c>
      <c r="F594">
        <v>1430.1282046567087</v>
      </c>
    </row>
    <row r="595" spans="1:6" x14ac:dyDescent="0.25">
      <c r="A595">
        <v>586</v>
      </c>
      <c r="B595">
        <v>1200.2223593637234</v>
      </c>
      <c r="C595">
        <v>1756.7063542947556</v>
      </c>
      <c r="D595">
        <v>776.30121261971601</v>
      </c>
      <c r="E595">
        <v>2924.0204498587245</v>
      </c>
      <c r="F595">
        <v>1756.7063542947556</v>
      </c>
    </row>
    <row r="596" spans="1:6" x14ac:dyDescent="0.25">
      <c r="A596">
        <v>587</v>
      </c>
      <c r="B596">
        <v>814.37276015182863</v>
      </c>
      <c r="C596">
        <v>1189.1348692090919</v>
      </c>
      <c r="D596">
        <v>4247.1117437234298</v>
      </c>
      <c r="E596">
        <v>1675.441429917244</v>
      </c>
      <c r="F596">
        <v>1189.1348692090919</v>
      </c>
    </row>
    <row r="597" spans="1:6" x14ac:dyDescent="0.25">
      <c r="A597">
        <v>588</v>
      </c>
      <c r="B597">
        <v>1335.2893925034896</v>
      </c>
      <c r="C597">
        <v>502.28715432843234</v>
      </c>
      <c r="D597">
        <v>4289.0861397896597</v>
      </c>
      <c r="E597">
        <v>5464.2686034592143</v>
      </c>
      <c r="F597">
        <v>502.28715432843234</v>
      </c>
    </row>
    <row r="598" spans="1:6" x14ac:dyDescent="0.25">
      <c r="A598">
        <v>589</v>
      </c>
      <c r="B598">
        <v>1218.8578785551522</v>
      </c>
      <c r="C598">
        <v>750.33663044126592</v>
      </c>
      <c r="D598">
        <v>3722.6236818737402</v>
      </c>
      <c r="E598">
        <v>4897.9533598919052</v>
      </c>
      <c r="F598">
        <v>750.33663044126592</v>
      </c>
    </row>
    <row r="599" spans="1:6" x14ac:dyDescent="0.25">
      <c r="A599">
        <v>590</v>
      </c>
      <c r="B599">
        <v>507.25002467661989</v>
      </c>
      <c r="C599">
        <v>2572.4893831880145</v>
      </c>
      <c r="D599">
        <v>4953.6654110566597</v>
      </c>
      <c r="E599">
        <v>3716.0834096221715</v>
      </c>
      <c r="F599">
        <v>2572.4893831880145</v>
      </c>
    </row>
    <row r="600" spans="1:6" x14ac:dyDescent="0.25">
      <c r="A600">
        <v>591</v>
      </c>
      <c r="B600">
        <v>1493.5900707071769</v>
      </c>
      <c r="C600">
        <v>1282.0600556362394</v>
      </c>
      <c r="D600">
        <v>873.00785931259395</v>
      </c>
      <c r="E600">
        <v>4354.784167818967</v>
      </c>
      <c r="F600">
        <v>1282.0600556362394</v>
      </c>
    </row>
    <row r="601" spans="1:6" x14ac:dyDescent="0.25">
      <c r="A601">
        <v>592</v>
      </c>
      <c r="B601">
        <v>1921.7664031569841</v>
      </c>
      <c r="C601">
        <v>3370.490396778901</v>
      </c>
      <c r="D601">
        <v>8635.5742302744293</v>
      </c>
      <c r="E601">
        <v>3196.0447946611012</v>
      </c>
      <c r="F601">
        <v>3370.490396778901</v>
      </c>
    </row>
    <row r="602" spans="1:6" x14ac:dyDescent="0.25">
      <c r="A602">
        <v>593</v>
      </c>
      <c r="B602">
        <v>1038.2181115150277</v>
      </c>
      <c r="C602">
        <v>1451.0401617793341</v>
      </c>
      <c r="D602">
        <v>4352.6962380082296</v>
      </c>
      <c r="E602">
        <v>1681.7907036619579</v>
      </c>
      <c r="F602">
        <v>1451.0401617793341</v>
      </c>
    </row>
    <row r="603" spans="1:6" x14ac:dyDescent="0.25">
      <c r="A603">
        <v>594</v>
      </c>
      <c r="B603">
        <v>518.37333648068056</v>
      </c>
      <c r="C603">
        <v>1460.7741091622918</v>
      </c>
      <c r="D603">
        <v>807.58522977499604</v>
      </c>
      <c r="E603">
        <v>4418.8412270902327</v>
      </c>
      <c r="F603">
        <v>1460.7741091622918</v>
      </c>
    </row>
    <row r="604" spans="1:6" x14ac:dyDescent="0.25">
      <c r="A604">
        <v>595</v>
      </c>
      <c r="B604">
        <v>2015.3299521548079</v>
      </c>
      <c r="C604">
        <v>4631.0571973723499</v>
      </c>
      <c r="D604">
        <v>1682.47711664503</v>
      </c>
      <c r="E604">
        <v>2188.2791261002526</v>
      </c>
      <c r="F604">
        <v>4631.0571973723499</v>
      </c>
    </row>
    <row r="605" spans="1:6" x14ac:dyDescent="0.25">
      <c r="A605">
        <v>596</v>
      </c>
      <c r="B605">
        <v>894.98898345931434</v>
      </c>
      <c r="C605">
        <v>1879.5317139737563</v>
      </c>
      <c r="D605">
        <v>5631.0522416542399</v>
      </c>
      <c r="E605">
        <v>3895.3815061092955</v>
      </c>
      <c r="F605">
        <v>1879.5317139737563</v>
      </c>
    </row>
    <row r="606" spans="1:6" x14ac:dyDescent="0.25">
      <c r="A606">
        <v>597</v>
      </c>
      <c r="B606">
        <v>1339.917059766271</v>
      </c>
      <c r="C606">
        <v>1158.4123570164304</v>
      </c>
      <c r="D606">
        <v>8432.7512129397091</v>
      </c>
      <c r="E606">
        <v>1928.648245386996</v>
      </c>
      <c r="F606">
        <v>1158.4123570164304</v>
      </c>
    </row>
    <row r="607" spans="1:6" x14ac:dyDescent="0.25">
      <c r="A607">
        <v>598</v>
      </c>
      <c r="B607">
        <v>972.86955041849887</v>
      </c>
      <c r="C607">
        <v>1647.8671293304587</v>
      </c>
      <c r="D607">
        <v>1014.81956302043</v>
      </c>
      <c r="E607">
        <v>2532.1411165402751</v>
      </c>
      <c r="F607">
        <v>1647.8671293304587</v>
      </c>
    </row>
    <row r="608" spans="1:6" x14ac:dyDescent="0.25">
      <c r="A608">
        <v>599</v>
      </c>
      <c r="B608">
        <v>2531.5599377892668</v>
      </c>
      <c r="C608">
        <v>1079.9304836891661</v>
      </c>
      <c r="D608">
        <v>7606.9778381983397</v>
      </c>
      <c r="E608">
        <v>5876.7880861421118</v>
      </c>
      <c r="F608">
        <v>1079.9304836891661</v>
      </c>
    </row>
    <row r="609" spans="1:6" x14ac:dyDescent="0.25">
      <c r="A609">
        <v>600</v>
      </c>
      <c r="B609">
        <v>1130.9922636027904</v>
      </c>
      <c r="C609">
        <v>768.2983435418314</v>
      </c>
      <c r="D609">
        <v>4094.0146551104499</v>
      </c>
      <c r="E609">
        <v>2413.0885512265381</v>
      </c>
      <c r="F609">
        <v>768.2983435418314</v>
      </c>
    </row>
    <row r="610" spans="1:6" x14ac:dyDescent="0.25">
      <c r="A610">
        <v>601</v>
      </c>
      <c r="B610">
        <v>428.40009970679665</v>
      </c>
      <c r="C610">
        <v>1457.0577051916014</v>
      </c>
      <c r="D610">
        <v>3172.8478030429801</v>
      </c>
      <c r="E610">
        <v>4313.1995117221895</v>
      </c>
      <c r="F610">
        <v>1457.0577051916014</v>
      </c>
    </row>
    <row r="611" spans="1:6" x14ac:dyDescent="0.25">
      <c r="A611">
        <v>602</v>
      </c>
      <c r="B611">
        <v>362.3606130238262</v>
      </c>
      <c r="C611">
        <v>1391.6511875445694</v>
      </c>
      <c r="D611">
        <v>928.55861934173504</v>
      </c>
      <c r="E611">
        <v>3309.3044030609376</v>
      </c>
      <c r="F611">
        <v>1391.6511875445694</v>
      </c>
    </row>
    <row r="612" spans="1:6" x14ac:dyDescent="0.25">
      <c r="A612">
        <v>603</v>
      </c>
      <c r="B612">
        <v>2684.6098571250282</v>
      </c>
      <c r="C612">
        <v>614.82097425405993</v>
      </c>
      <c r="D612">
        <v>250.56526515731301</v>
      </c>
      <c r="E612">
        <v>5646.805653116</v>
      </c>
      <c r="F612">
        <v>614.82097425405993</v>
      </c>
    </row>
    <row r="613" spans="1:6" x14ac:dyDescent="0.25">
      <c r="A613">
        <v>604</v>
      </c>
      <c r="B613">
        <v>747.29465442372486</v>
      </c>
      <c r="C613">
        <v>2681.7745114143599</v>
      </c>
      <c r="D613">
        <v>835.52077170837595</v>
      </c>
      <c r="E613">
        <v>3459.6995661144288</v>
      </c>
      <c r="F613">
        <v>2681.7745114143599</v>
      </c>
    </row>
    <row r="614" spans="1:6" x14ac:dyDescent="0.25">
      <c r="A614">
        <v>605</v>
      </c>
      <c r="B614">
        <v>504.05025250640387</v>
      </c>
      <c r="C614">
        <v>1457.7560850051138</v>
      </c>
      <c r="D614">
        <v>5912.0833085752902</v>
      </c>
      <c r="E614">
        <v>3198.4257206197012</v>
      </c>
      <c r="F614">
        <v>1457.7560850051138</v>
      </c>
    </row>
    <row r="615" spans="1:6" x14ac:dyDescent="0.25">
      <c r="A615">
        <v>606</v>
      </c>
      <c r="B615">
        <v>1414.8504664509903</v>
      </c>
      <c r="C615">
        <v>2976.7386189786998</v>
      </c>
      <c r="D615">
        <v>4929.6286146921502</v>
      </c>
      <c r="E615">
        <v>4958.5137835515825</v>
      </c>
      <c r="F615">
        <v>2976.7386189786998</v>
      </c>
    </row>
    <row r="616" spans="1:6" x14ac:dyDescent="0.25">
      <c r="A616">
        <v>607</v>
      </c>
      <c r="B616">
        <v>376.38172173363728</v>
      </c>
      <c r="C616">
        <v>2242.5078258311955</v>
      </c>
      <c r="D616">
        <v>5877.1490515581199</v>
      </c>
      <c r="E616">
        <v>5645.4772626429512</v>
      </c>
      <c r="F616">
        <v>2242.5078258311955</v>
      </c>
    </row>
    <row r="617" spans="1:6" x14ac:dyDescent="0.25">
      <c r="A617">
        <v>608</v>
      </c>
      <c r="B617">
        <v>2966.6096402515445</v>
      </c>
      <c r="C617">
        <v>2640.7751123503344</v>
      </c>
      <c r="D617">
        <v>868.932756532398</v>
      </c>
      <c r="E617">
        <v>10310.43228834334</v>
      </c>
      <c r="F617">
        <v>2640.7751123503344</v>
      </c>
    </row>
    <row r="618" spans="1:6" x14ac:dyDescent="0.25">
      <c r="A618">
        <v>609</v>
      </c>
      <c r="B618">
        <v>712.66496130611188</v>
      </c>
      <c r="C618">
        <v>2332.3156798837499</v>
      </c>
      <c r="D618">
        <v>3480.8348616552398</v>
      </c>
      <c r="E618">
        <v>3960.1339877823489</v>
      </c>
      <c r="F618">
        <v>2332.3156798837499</v>
      </c>
    </row>
    <row r="619" spans="1:6" x14ac:dyDescent="0.25">
      <c r="A619">
        <v>610</v>
      </c>
      <c r="B619">
        <v>543.48331530088535</v>
      </c>
      <c r="C619">
        <v>2006.4621733509664</v>
      </c>
      <c r="D619">
        <v>2464.7582762813699</v>
      </c>
      <c r="E619">
        <v>3948.3751337171916</v>
      </c>
      <c r="F619">
        <v>2006.4621733509664</v>
      </c>
    </row>
    <row r="620" spans="1:6" x14ac:dyDescent="0.25">
      <c r="A620">
        <v>611</v>
      </c>
      <c r="B620">
        <v>2033.8324715019714</v>
      </c>
      <c r="C620">
        <v>2278.076984387666</v>
      </c>
      <c r="D620">
        <v>3948.5649530638898</v>
      </c>
      <c r="E620">
        <v>4271.5532284850287</v>
      </c>
      <c r="F620">
        <v>2278.076984387666</v>
      </c>
    </row>
    <row r="621" spans="1:6" x14ac:dyDescent="0.25">
      <c r="A621">
        <v>612</v>
      </c>
      <c r="B621">
        <v>637.39157183681573</v>
      </c>
      <c r="C621">
        <v>111.71497547928438</v>
      </c>
      <c r="D621">
        <v>3588.42390631629</v>
      </c>
      <c r="E621">
        <v>5088.021240720087</v>
      </c>
      <c r="F621">
        <v>111.71497547928438</v>
      </c>
    </row>
    <row r="622" spans="1:6" x14ac:dyDescent="0.25">
      <c r="A622">
        <v>613</v>
      </c>
      <c r="B622">
        <v>1662.948517338071</v>
      </c>
      <c r="C622">
        <v>1557.3617188684475</v>
      </c>
      <c r="D622">
        <v>1000.48977719217</v>
      </c>
      <c r="E622">
        <v>3178.2691972791495</v>
      </c>
      <c r="F622">
        <v>1557.3617188684475</v>
      </c>
    </row>
    <row r="623" spans="1:6" x14ac:dyDescent="0.25">
      <c r="A623">
        <v>614</v>
      </c>
      <c r="B623">
        <v>1279.6327717967165</v>
      </c>
      <c r="C623">
        <v>807.54292184101087</v>
      </c>
      <c r="D623">
        <v>1189.7132475231699</v>
      </c>
      <c r="E623">
        <v>2587.2707885983687</v>
      </c>
      <c r="F623">
        <v>807.54292184101087</v>
      </c>
    </row>
    <row r="624" spans="1:6" x14ac:dyDescent="0.25">
      <c r="A624">
        <v>615</v>
      </c>
      <c r="B624">
        <v>2245.4139224098976</v>
      </c>
      <c r="C624">
        <v>327.18806494566991</v>
      </c>
      <c r="D624">
        <v>4996.2981022189597</v>
      </c>
      <c r="E624">
        <v>3639.0327123820143</v>
      </c>
      <c r="F624">
        <v>327.18806494566991</v>
      </c>
    </row>
    <row r="625" spans="1:6" x14ac:dyDescent="0.25">
      <c r="A625">
        <v>616</v>
      </c>
      <c r="B625">
        <v>466.42688701953131</v>
      </c>
      <c r="C625">
        <v>2467.5379192620994</v>
      </c>
      <c r="D625">
        <v>5008.6752445340198</v>
      </c>
      <c r="E625">
        <v>1955.7124459511385</v>
      </c>
      <c r="F625">
        <v>2467.5379192620994</v>
      </c>
    </row>
    <row r="626" spans="1:6" x14ac:dyDescent="0.25">
      <c r="A626">
        <v>617</v>
      </c>
      <c r="B626">
        <v>1301.9617528020335</v>
      </c>
      <c r="C626">
        <v>1988.0653518252484</v>
      </c>
      <c r="D626">
        <v>369.32192703744897</v>
      </c>
      <c r="E626">
        <v>5488.2351987604225</v>
      </c>
      <c r="F626">
        <v>1988.0653518252484</v>
      </c>
    </row>
    <row r="627" spans="1:6" x14ac:dyDescent="0.25">
      <c r="A627">
        <v>618</v>
      </c>
      <c r="B627">
        <v>1403.7590706608528</v>
      </c>
      <c r="C627">
        <v>690.94371620570303</v>
      </c>
      <c r="D627">
        <v>3166.7300836611098</v>
      </c>
      <c r="E627">
        <v>3063.7110537304711</v>
      </c>
      <c r="F627">
        <v>690.94371620570303</v>
      </c>
    </row>
    <row r="628" spans="1:6" x14ac:dyDescent="0.25">
      <c r="A628">
        <v>619</v>
      </c>
      <c r="B628">
        <v>1796.1961606121638</v>
      </c>
      <c r="C628">
        <v>1134.2610691519019</v>
      </c>
      <c r="D628">
        <v>6372.7253303254001</v>
      </c>
      <c r="E628">
        <v>5220.7317696519722</v>
      </c>
      <c r="F628">
        <v>1134.2610691519019</v>
      </c>
    </row>
    <row r="629" spans="1:6" x14ac:dyDescent="0.25">
      <c r="A629">
        <v>620</v>
      </c>
      <c r="B629">
        <v>1949.5999824162848</v>
      </c>
      <c r="C629">
        <v>1689.702648408437</v>
      </c>
      <c r="D629">
        <v>4855.1214756260097</v>
      </c>
      <c r="E629">
        <v>2143.090878387764</v>
      </c>
      <c r="F629">
        <v>1689.702648408437</v>
      </c>
    </row>
    <row r="630" spans="1:6" x14ac:dyDescent="0.25">
      <c r="A630">
        <v>621</v>
      </c>
      <c r="B630">
        <v>669.21223906684259</v>
      </c>
      <c r="C630">
        <v>1498.4454121044096</v>
      </c>
      <c r="D630">
        <v>3815.5746997418801</v>
      </c>
      <c r="E630">
        <v>6227.9781997737628</v>
      </c>
      <c r="F630">
        <v>1498.4454121044096</v>
      </c>
    </row>
    <row r="631" spans="1:6" x14ac:dyDescent="0.25">
      <c r="A631">
        <v>622</v>
      </c>
      <c r="B631">
        <v>1248.6314003981824</v>
      </c>
      <c r="C631">
        <v>2127.8488880643181</v>
      </c>
      <c r="D631">
        <v>2288.9930962354401</v>
      </c>
      <c r="E631">
        <v>2742.0132742809096</v>
      </c>
      <c r="F631">
        <v>2127.8488880643181</v>
      </c>
    </row>
    <row r="632" spans="1:6" x14ac:dyDescent="0.25">
      <c r="A632">
        <v>623</v>
      </c>
      <c r="B632">
        <v>1659.5410695666531</v>
      </c>
      <c r="C632">
        <v>1674.2698596865471</v>
      </c>
      <c r="D632">
        <v>2454.2601966185498</v>
      </c>
      <c r="E632">
        <v>1944.153612546206</v>
      </c>
      <c r="F632">
        <v>1674.2698596865471</v>
      </c>
    </row>
    <row r="633" spans="1:6" x14ac:dyDescent="0.25">
      <c r="A633">
        <v>624</v>
      </c>
      <c r="B633">
        <v>678.78772407714575</v>
      </c>
      <c r="C633">
        <v>707.13289689036185</v>
      </c>
      <c r="D633">
        <v>3815.2558135241102</v>
      </c>
      <c r="E633">
        <v>2823.0776073142333</v>
      </c>
      <c r="F633">
        <v>707.13289689036185</v>
      </c>
    </row>
    <row r="634" spans="1:6" x14ac:dyDescent="0.25">
      <c r="A634">
        <v>625</v>
      </c>
      <c r="B634">
        <v>912.45723843605663</v>
      </c>
      <c r="C634">
        <v>790.20007868704829</v>
      </c>
      <c r="D634">
        <v>3787.53698262136</v>
      </c>
      <c r="E634">
        <v>4196.7766664342907</v>
      </c>
      <c r="F634">
        <v>790.20007868704829</v>
      </c>
    </row>
    <row r="635" spans="1:6" x14ac:dyDescent="0.25">
      <c r="A635">
        <v>626</v>
      </c>
      <c r="B635">
        <v>908.08299410814232</v>
      </c>
      <c r="C635">
        <v>1442.3401039472944</v>
      </c>
      <c r="D635">
        <v>2440.09998982868</v>
      </c>
      <c r="E635">
        <v>3501.189578734271</v>
      </c>
      <c r="F635">
        <v>1442.3401039472944</v>
      </c>
    </row>
    <row r="636" spans="1:6" x14ac:dyDescent="0.25">
      <c r="A636">
        <v>627</v>
      </c>
      <c r="B636">
        <v>589.15910964185946</v>
      </c>
      <c r="C636">
        <v>3259.8509360401922</v>
      </c>
      <c r="D636">
        <v>1949.2340302100999</v>
      </c>
      <c r="E636">
        <v>3116.3382177589006</v>
      </c>
      <c r="F636">
        <v>3259.8509360401922</v>
      </c>
    </row>
    <row r="637" spans="1:6" x14ac:dyDescent="0.25">
      <c r="A637">
        <v>628</v>
      </c>
      <c r="B637">
        <v>1156.835293085878</v>
      </c>
      <c r="C637">
        <v>1625.1498005715391</v>
      </c>
      <c r="D637">
        <v>2127.3574401516798</v>
      </c>
      <c r="E637">
        <v>1134.1376030336298</v>
      </c>
      <c r="F637">
        <v>1625.1498005715391</v>
      </c>
    </row>
    <row r="638" spans="1:6" x14ac:dyDescent="0.25">
      <c r="A638">
        <v>629</v>
      </c>
      <c r="B638">
        <v>844.9320291862191</v>
      </c>
      <c r="C638">
        <v>2126.9157237815398</v>
      </c>
      <c r="D638">
        <v>3855.4100961600402</v>
      </c>
      <c r="E638">
        <v>3251.7849033022835</v>
      </c>
      <c r="F638">
        <v>2126.9157237815398</v>
      </c>
    </row>
    <row r="639" spans="1:6" x14ac:dyDescent="0.25">
      <c r="A639">
        <v>630</v>
      </c>
      <c r="B639">
        <v>1393.8949699128032</v>
      </c>
      <c r="C639">
        <v>1391.2064313061228</v>
      </c>
      <c r="D639">
        <v>4399.0386299236297</v>
      </c>
      <c r="E639">
        <v>3866.6408647897165</v>
      </c>
      <c r="F639">
        <v>1391.2064313061228</v>
      </c>
    </row>
    <row r="640" spans="1:6" x14ac:dyDescent="0.25">
      <c r="A640">
        <v>631</v>
      </c>
      <c r="B640">
        <v>1189.1233186770294</v>
      </c>
      <c r="C640">
        <v>2979.1447145348625</v>
      </c>
      <c r="D640">
        <v>2303.9485491559699</v>
      </c>
      <c r="E640">
        <v>3408.0446235295385</v>
      </c>
      <c r="F640">
        <v>2979.1447145348625</v>
      </c>
    </row>
    <row r="641" spans="1:6" x14ac:dyDescent="0.25">
      <c r="A641">
        <v>632</v>
      </c>
      <c r="B641">
        <v>2176.8762010848873</v>
      </c>
      <c r="C641">
        <v>577.44291125131269</v>
      </c>
      <c r="D641">
        <v>736.83915014733304</v>
      </c>
      <c r="E641">
        <v>3721.6779179373548</v>
      </c>
      <c r="F641">
        <v>577.44291125131269</v>
      </c>
    </row>
    <row r="642" spans="1:6" x14ac:dyDescent="0.25">
      <c r="A642">
        <v>633</v>
      </c>
      <c r="B642">
        <v>1445.1765887385145</v>
      </c>
      <c r="C642">
        <v>2588.2162384541812</v>
      </c>
      <c r="D642">
        <v>3532.2484699766901</v>
      </c>
      <c r="E642">
        <v>4186.9262543167833</v>
      </c>
      <c r="F642">
        <v>2588.2162384541812</v>
      </c>
    </row>
    <row r="643" spans="1:6" x14ac:dyDescent="0.25">
      <c r="A643">
        <v>634</v>
      </c>
      <c r="B643">
        <v>1035.7784702819874</v>
      </c>
      <c r="C643">
        <v>3203.9776824169357</v>
      </c>
      <c r="D643">
        <v>3494.3961685601298</v>
      </c>
      <c r="E643">
        <v>3637.7061534719801</v>
      </c>
      <c r="F643">
        <v>3203.9776824169357</v>
      </c>
    </row>
    <row r="644" spans="1:6" x14ac:dyDescent="0.25">
      <c r="A644">
        <v>635</v>
      </c>
      <c r="B644">
        <v>1264.5486391571546</v>
      </c>
      <c r="C644">
        <v>981.90257887720486</v>
      </c>
      <c r="D644">
        <v>2386.1751682537802</v>
      </c>
      <c r="E644">
        <v>2634.5898872641751</v>
      </c>
      <c r="F644">
        <v>981.90257887720486</v>
      </c>
    </row>
    <row r="645" spans="1:6" x14ac:dyDescent="0.25">
      <c r="A645">
        <v>636</v>
      </c>
      <c r="B645">
        <v>798.75699816802171</v>
      </c>
      <c r="C645">
        <v>999.9604887824371</v>
      </c>
      <c r="D645">
        <v>8917.4954894197599</v>
      </c>
      <c r="E645">
        <v>3673.1674597990477</v>
      </c>
      <c r="F645">
        <v>999.9604887824371</v>
      </c>
    </row>
    <row r="646" spans="1:6" x14ac:dyDescent="0.25">
      <c r="A646">
        <v>637</v>
      </c>
      <c r="B646">
        <v>1391.6496666791966</v>
      </c>
      <c r="C646">
        <v>1438.6430892487951</v>
      </c>
      <c r="D646">
        <v>3535.2153260279902</v>
      </c>
      <c r="E646">
        <v>4878.2990774398841</v>
      </c>
      <c r="F646">
        <v>1438.6430892487951</v>
      </c>
    </row>
    <row r="647" spans="1:6" x14ac:dyDescent="0.25">
      <c r="A647">
        <v>638</v>
      </c>
      <c r="B647">
        <v>1112.5842023968526</v>
      </c>
      <c r="C647">
        <v>1147.6387187492846</v>
      </c>
      <c r="D647">
        <v>3786.2602944554601</v>
      </c>
      <c r="E647">
        <v>5973.7550972289509</v>
      </c>
      <c r="F647">
        <v>1147.6387187492846</v>
      </c>
    </row>
    <row r="648" spans="1:6" x14ac:dyDescent="0.25">
      <c r="A648">
        <v>639</v>
      </c>
      <c r="B648">
        <v>1475.8402285852442</v>
      </c>
      <c r="C648">
        <v>1050.7736953342041</v>
      </c>
      <c r="D648">
        <v>4550.2337829195103</v>
      </c>
      <c r="E648">
        <v>4933.0935178249192</v>
      </c>
      <c r="F648">
        <v>1050.7736953342041</v>
      </c>
    </row>
    <row r="649" spans="1:6" x14ac:dyDescent="0.25">
      <c r="A649">
        <v>640</v>
      </c>
      <c r="B649">
        <v>748.50677891672319</v>
      </c>
      <c r="C649">
        <v>2566.4243921152747</v>
      </c>
      <c r="D649">
        <v>4004.8411063450299</v>
      </c>
      <c r="E649">
        <v>4311.2313604755245</v>
      </c>
      <c r="F649">
        <v>2566.4243921152747</v>
      </c>
    </row>
    <row r="650" spans="1:6" x14ac:dyDescent="0.25">
      <c r="A650">
        <v>641</v>
      </c>
      <c r="B650">
        <v>949.21572457845446</v>
      </c>
      <c r="C650">
        <v>1647.7802106382267</v>
      </c>
      <c r="D650">
        <v>1230.22435875102</v>
      </c>
      <c r="E650">
        <v>3736.8074852854816</v>
      </c>
      <c r="F650">
        <v>1647.7802106382267</v>
      </c>
    </row>
    <row r="651" spans="1:6" x14ac:dyDescent="0.25">
      <c r="A651">
        <v>642</v>
      </c>
      <c r="B651">
        <v>1089.157912099485</v>
      </c>
      <c r="C651">
        <v>2083.5046055792832</v>
      </c>
      <c r="D651">
        <v>4102.20798712347</v>
      </c>
      <c r="E651">
        <v>3250.9967024058519</v>
      </c>
      <c r="F651">
        <v>2083.5046055792832</v>
      </c>
    </row>
    <row r="652" spans="1:6" x14ac:dyDescent="0.25">
      <c r="A652">
        <v>643</v>
      </c>
      <c r="B652">
        <v>611.35946976072978</v>
      </c>
      <c r="C652">
        <v>995.13472993361086</v>
      </c>
      <c r="D652">
        <v>5723.5549826297201</v>
      </c>
      <c r="E652">
        <v>6494.411581026342</v>
      </c>
      <c r="F652">
        <v>995.13472993361086</v>
      </c>
    </row>
    <row r="653" spans="1:6" x14ac:dyDescent="0.25">
      <c r="A653">
        <v>644</v>
      </c>
      <c r="B653">
        <v>892.56165811098117</v>
      </c>
      <c r="C653">
        <v>816.75942060462432</v>
      </c>
      <c r="D653">
        <v>1846.20813143857</v>
      </c>
      <c r="E653">
        <v>4246.7929476786539</v>
      </c>
      <c r="F653">
        <v>816.75942060462432</v>
      </c>
    </row>
    <row r="654" spans="1:6" x14ac:dyDescent="0.25">
      <c r="A654">
        <v>645</v>
      </c>
      <c r="B654">
        <v>460.23372533332957</v>
      </c>
      <c r="C654">
        <v>1602.0771507731235</v>
      </c>
      <c r="D654">
        <v>2416.2022376959198</v>
      </c>
      <c r="E654">
        <v>3561.3107673161612</v>
      </c>
      <c r="F654">
        <v>1602.0771507731235</v>
      </c>
    </row>
    <row r="655" spans="1:6" x14ac:dyDescent="0.25">
      <c r="A655">
        <v>646</v>
      </c>
      <c r="B655">
        <v>1103.3277320467751</v>
      </c>
      <c r="C655">
        <v>354.22939885601608</v>
      </c>
      <c r="D655">
        <v>531.99588255932701</v>
      </c>
      <c r="E655">
        <v>2604.9442245390151</v>
      </c>
      <c r="F655">
        <v>354.22939885601608</v>
      </c>
    </row>
    <row r="656" spans="1:6" x14ac:dyDescent="0.25">
      <c r="A656">
        <v>647</v>
      </c>
      <c r="B656">
        <v>386.91668269151768</v>
      </c>
      <c r="C656">
        <v>2194.0986922073625</v>
      </c>
      <c r="D656">
        <v>6258.7089265845998</v>
      </c>
      <c r="E656">
        <v>2399.7022160071556</v>
      </c>
      <c r="F656">
        <v>2194.0986922073625</v>
      </c>
    </row>
    <row r="657" spans="1:6" x14ac:dyDescent="0.25">
      <c r="A657">
        <v>648</v>
      </c>
      <c r="B657">
        <v>1080.925654823073</v>
      </c>
      <c r="C657">
        <v>1715.0257426425692</v>
      </c>
      <c r="D657">
        <v>3408.16061850609</v>
      </c>
      <c r="E657">
        <v>3356.6595000449938</v>
      </c>
      <c r="F657">
        <v>1715.0257426425692</v>
      </c>
    </row>
    <row r="658" spans="1:6" x14ac:dyDescent="0.25">
      <c r="A658">
        <v>649</v>
      </c>
      <c r="B658">
        <v>1520.1755179978425</v>
      </c>
      <c r="C658">
        <v>1605.6713085354797</v>
      </c>
      <c r="D658">
        <v>2604.1897138119102</v>
      </c>
      <c r="E658">
        <v>4630.3306584118145</v>
      </c>
      <c r="F658">
        <v>1605.6713085354797</v>
      </c>
    </row>
    <row r="659" spans="1:6" x14ac:dyDescent="0.25">
      <c r="A659">
        <v>650</v>
      </c>
      <c r="B659">
        <v>442.93041537174668</v>
      </c>
      <c r="C659">
        <v>1810.9729188505949</v>
      </c>
      <c r="D659">
        <v>5111.2870524454902</v>
      </c>
      <c r="E659">
        <v>1785.7739837205206</v>
      </c>
      <c r="F659">
        <v>1810.9729188505949</v>
      </c>
    </row>
    <row r="660" spans="1:6" x14ac:dyDescent="0.25">
      <c r="A660">
        <v>651</v>
      </c>
      <c r="B660">
        <v>1349.0787345505862</v>
      </c>
      <c r="C660">
        <v>1483.8670122114897</v>
      </c>
      <c r="D660">
        <v>4528.1908816090499</v>
      </c>
      <c r="E660">
        <v>2807.8908113245652</v>
      </c>
      <c r="F660">
        <v>1483.8670122114897</v>
      </c>
    </row>
    <row r="661" spans="1:6" x14ac:dyDescent="0.25">
      <c r="A661">
        <v>652</v>
      </c>
      <c r="B661">
        <v>1842.8937326319892</v>
      </c>
      <c r="C661">
        <v>2395.3218779855583</v>
      </c>
      <c r="D661">
        <v>2574.7820834365898</v>
      </c>
      <c r="E661">
        <v>3793.5962125429014</v>
      </c>
      <c r="F661">
        <v>2395.3218779855583</v>
      </c>
    </row>
    <row r="662" spans="1:6" x14ac:dyDescent="0.25">
      <c r="A662">
        <v>653</v>
      </c>
      <c r="B662">
        <v>1046.6026399481193</v>
      </c>
      <c r="C662">
        <v>1760.2853464218329</v>
      </c>
      <c r="D662">
        <v>3195.6792753763498</v>
      </c>
      <c r="E662">
        <v>3488.3883527592679</v>
      </c>
      <c r="F662">
        <v>1760.2853464218329</v>
      </c>
    </row>
    <row r="663" spans="1:6" x14ac:dyDescent="0.25">
      <c r="A663">
        <v>654</v>
      </c>
      <c r="B663">
        <v>1082.9994763025884</v>
      </c>
      <c r="C663">
        <v>1227.269221852805</v>
      </c>
      <c r="D663">
        <v>972.71985923918999</v>
      </c>
      <c r="E663">
        <v>4719.7233799944761</v>
      </c>
      <c r="F663">
        <v>1227.269221852805</v>
      </c>
    </row>
    <row r="664" spans="1:6" x14ac:dyDescent="0.25">
      <c r="A664">
        <v>655</v>
      </c>
      <c r="B664">
        <v>1174.6066869527845</v>
      </c>
      <c r="C664">
        <v>909.23958925224747</v>
      </c>
      <c r="D664">
        <v>4010.1265853218201</v>
      </c>
      <c r="E664">
        <v>2250.9122021604535</v>
      </c>
      <c r="F664">
        <v>909.23958925224747</v>
      </c>
    </row>
    <row r="665" spans="1:6" x14ac:dyDescent="0.25">
      <c r="A665">
        <v>656</v>
      </c>
      <c r="B665">
        <v>789.27164372921106</v>
      </c>
      <c r="C665">
        <v>1471.2735366677014</v>
      </c>
      <c r="D665">
        <v>5014.0919664899802</v>
      </c>
      <c r="E665">
        <v>2795.79498976887</v>
      </c>
      <c r="F665">
        <v>1471.2735366677014</v>
      </c>
    </row>
    <row r="666" spans="1:6" x14ac:dyDescent="0.25">
      <c r="A666">
        <v>657</v>
      </c>
      <c r="B666">
        <v>893.67426832494823</v>
      </c>
      <c r="C666">
        <v>462.34748899506917</v>
      </c>
      <c r="D666">
        <v>461.04449534828098</v>
      </c>
      <c r="E666">
        <v>3280.0083656747483</v>
      </c>
      <c r="F666">
        <v>462.34748899506917</v>
      </c>
    </row>
    <row r="667" spans="1:6" x14ac:dyDescent="0.25">
      <c r="A667">
        <v>658</v>
      </c>
      <c r="B667">
        <v>705.21083416440672</v>
      </c>
      <c r="C667">
        <v>2159.9916577658701</v>
      </c>
      <c r="D667">
        <v>6319.0405201090298</v>
      </c>
      <c r="E667">
        <v>6771.1976243954741</v>
      </c>
      <c r="F667">
        <v>2159.9916577658701</v>
      </c>
    </row>
    <row r="668" spans="1:6" x14ac:dyDescent="0.25">
      <c r="A668">
        <v>659</v>
      </c>
      <c r="B668">
        <v>629.82844779895311</v>
      </c>
      <c r="C668">
        <v>1098.5953303148833</v>
      </c>
      <c r="D668">
        <v>1867.11881817527</v>
      </c>
      <c r="E668">
        <v>1954.9528471348776</v>
      </c>
      <c r="F668">
        <v>1098.5953303148833</v>
      </c>
    </row>
    <row r="669" spans="1:6" x14ac:dyDescent="0.25">
      <c r="A669">
        <v>660</v>
      </c>
      <c r="B669">
        <v>867.07548156293444</v>
      </c>
      <c r="C669">
        <v>1313.0530204490399</v>
      </c>
      <c r="D669">
        <v>4964.85254073535</v>
      </c>
      <c r="E669">
        <v>3052.7992834156203</v>
      </c>
      <c r="F669">
        <v>1313.0530204490399</v>
      </c>
    </row>
    <row r="670" spans="1:6" x14ac:dyDescent="0.25">
      <c r="A670">
        <v>661</v>
      </c>
      <c r="B670">
        <v>1217.1885186324855</v>
      </c>
      <c r="C670">
        <v>1201.6255822006904</v>
      </c>
      <c r="D670">
        <v>6359.5064273702701</v>
      </c>
      <c r="E670">
        <v>3038.5907085108638</v>
      </c>
      <c r="F670">
        <v>1201.6255822006904</v>
      </c>
    </row>
    <row r="671" spans="1:6" x14ac:dyDescent="0.25">
      <c r="A671">
        <v>662</v>
      </c>
      <c r="B671">
        <v>2441.4332164307616</v>
      </c>
      <c r="C671">
        <v>1358.9276671152281</v>
      </c>
      <c r="D671">
        <v>1067.91441148691</v>
      </c>
      <c r="E671">
        <v>2970.2437266476786</v>
      </c>
      <c r="F671">
        <v>1358.9276671152281</v>
      </c>
    </row>
    <row r="672" spans="1:6" x14ac:dyDescent="0.25">
      <c r="A672">
        <v>663</v>
      </c>
      <c r="B672">
        <v>629.01510163319517</v>
      </c>
      <c r="C672">
        <v>592.80793758873449</v>
      </c>
      <c r="D672">
        <v>837.59577232118295</v>
      </c>
      <c r="E672">
        <v>3393.6030996665113</v>
      </c>
      <c r="F672">
        <v>592.80793758873449</v>
      </c>
    </row>
    <row r="673" spans="1:6" x14ac:dyDescent="0.25">
      <c r="A673">
        <v>664</v>
      </c>
      <c r="B673">
        <v>353.48993204416678</v>
      </c>
      <c r="C673">
        <v>1359.8102938778543</v>
      </c>
      <c r="D673">
        <v>2601.1569746271098</v>
      </c>
      <c r="E673">
        <v>3798.712091731953</v>
      </c>
      <c r="F673">
        <v>1359.8102938778543</v>
      </c>
    </row>
    <row r="674" spans="1:6" x14ac:dyDescent="0.25">
      <c r="A674">
        <v>665</v>
      </c>
      <c r="B674">
        <v>933.18012776404169</v>
      </c>
      <c r="C674">
        <v>3134.6385861332751</v>
      </c>
      <c r="D674">
        <v>3595.94977665327</v>
      </c>
      <c r="E674">
        <v>3971.9317478883672</v>
      </c>
      <c r="F674">
        <v>3134.6385861332751</v>
      </c>
    </row>
    <row r="675" spans="1:6" x14ac:dyDescent="0.25">
      <c r="A675">
        <v>666</v>
      </c>
      <c r="B675">
        <v>1208.1534256014702</v>
      </c>
      <c r="C675">
        <v>2128.0304485356728</v>
      </c>
      <c r="D675">
        <v>1410.4672414143599</v>
      </c>
      <c r="E675">
        <v>3260.1825355541409</v>
      </c>
      <c r="F675">
        <v>2128.0304485356728</v>
      </c>
    </row>
    <row r="676" spans="1:6" x14ac:dyDescent="0.25">
      <c r="A676">
        <v>667</v>
      </c>
      <c r="B676">
        <v>885.77767424435365</v>
      </c>
      <c r="C676">
        <v>1337.5814990582787</v>
      </c>
      <c r="D676">
        <v>3421.1085656484402</v>
      </c>
      <c r="E676">
        <v>6395.9208434634756</v>
      </c>
      <c r="F676">
        <v>1337.5814990582787</v>
      </c>
    </row>
    <row r="677" spans="1:6" x14ac:dyDescent="0.25">
      <c r="A677">
        <v>668</v>
      </c>
      <c r="B677">
        <v>392.1526613350112</v>
      </c>
      <c r="C677">
        <v>4442.6373963800943</v>
      </c>
      <c r="D677">
        <v>5638.9597125955297</v>
      </c>
      <c r="E677">
        <v>3100.2521333527588</v>
      </c>
      <c r="F677">
        <v>4442.6373963800943</v>
      </c>
    </row>
    <row r="678" spans="1:6" x14ac:dyDescent="0.25">
      <c r="A678">
        <v>669</v>
      </c>
      <c r="B678">
        <v>1428.0246521474562</v>
      </c>
      <c r="C678">
        <v>207.18922473020248</v>
      </c>
      <c r="D678">
        <v>3457.5638504359399</v>
      </c>
      <c r="E678">
        <v>4431.3292916220762</v>
      </c>
      <c r="F678">
        <v>207.18922473020248</v>
      </c>
    </row>
    <row r="679" spans="1:6" x14ac:dyDescent="0.25">
      <c r="A679">
        <v>670</v>
      </c>
      <c r="B679">
        <v>1292.3875201094077</v>
      </c>
      <c r="C679">
        <v>1253.0410714862896</v>
      </c>
      <c r="D679">
        <v>3296.5021783677998</v>
      </c>
      <c r="E679">
        <v>2479.3340804822101</v>
      </c>
      <c r="F679">
        <v>1253.0410714862896</v>
      </c>
    </row>
    <row r="680" spans="1:6" x14ac:dyDescent="0.25">
      <c r="A680">
        <v>671</v>
      </c>
      <c r="B680">
        <v>2173.5672407292741</v>
      </c>
      <c r="C680">
        <v>3358.7307734715819</v>
      </c>
      <c r="D680">
        <v>1054.0230917368799</v>
      </c>
      <c r="E680">
        <v>2284.320829019252</v>
      </c>
      <c r="F680">
        <v>3358.7307734715819</v>
      </c>
    </row>
    <row r="681" spans="1:6" x14ac:dyDescent="0.25">
      <c r="A681">
        <v>672</v>
      </c>
      <c r="B681">
        <v>894.88689191793094</v>
      </c>
      <c r="C681">
        <v>1485.113056926288</v>
      </c>
      <c r="D681">
        <v>3501.24970766359</v>
      </c>
      <c r="E681">
        <v>2076.2327325755105</v>
      </c>
      <c r="F681">
        <v>1485.113056926288</v>
      </c>
    </row>
    <row r="682" spans="1:6" x14ac:dyDescent="0.25">
      <c r="A682">
        <v>673</v>
      </c>
      <c r="B682">
        <v>1089.1272986154243</v>
      </c>
      <c r="C682">
        <v>1025.560512760213</v>
      </c>
      <c r="D682">
        <v>4489.8574580905197</v>
      </c>
      <c r="E682">
        <v>4888.5324638501706</v>
      </c>
      <c r="F682">
        <v>1025.560512760213</v>
      </c>
    </row>
    <row r="683" spans="1:6" x14ac:dyDescent="0.25">
      <c r="A683">
        <v>674</v>
      </c>
      <c r="B683">
        <v>2234.7376352348915</v>
      </c>
      <c r="C683">
        <v>1439.6662609602511</v>
      </c>
      <c r="D683">
        <v>757.68344956003</v>
      </c>
      <c r="E683">
        <v>2808.4961124050533</v>
      </c>
      <c r="F683">
        <v>1439.6662609602511</v>
      </c>
    </row>
    <row r="684" spans="1:6" x14ac:dyDescent="0.25">
      <c r="A684">
        <v>675</v>
      </c>
      <c r="B684">
        <v>718.37654287875171</v>
      </c>
      <c r="C684">
        <v>2515.1776389943307</v>
      </c>
      <c r="D684">
        <v>3092.6366000042799</v>
      </c>
      <c r="E684">
        <v>4705.3919991092589</v>
      </c>
      <c r="F684">
        <v>2515.1776389943307</v>
      </c>
    </row>
    <row r="685" spans="1:6" x14ac:dyDescent="0.25">
      <c r="A685">
        <v>676</v>
      </c>
      <c r="B685">
        <v>705.90158049890101</v>
      </c>
      <c r="C685">
        <v>2957.8215715345514</v>
      </c>
      <c r="D685">
        <v>4826.1364417124296</v>
      </c>
      <c r="E685">
        <v>3896.8156250885363</v>
      </c>
      <c r="F685">
        <v>2957.8215715345514</v>
      </c>
    </row>
    <row r="686" spans="1:6" x14ac:dyDescent="0.25">
      <c r="A686">
        <v>677</v>
      </c>
      <c r="B686">
        <v>1298.4553934367229</v>
      </c>
      <c r="C686">
        <v>761.17116906642025</v>
      </c>
      <c r="D686">
        <v>8086.5575140690498</v>
      </c>
      <c r="E686">
        <v>2695.4607283414853</v>
      </c>
      <c r="F686">
        <v>761.17116906642025</v>
      </c>
    </row>
    <row r="687" spans="1:6" x14ac:dyDescent="0.25">
      <c r="A687">
        <v>678</v>
      </c>
      <c r="B687">
        <v>1179.0211512349472</v>
      </c>
      <c r="C687">
        <v>2174.9829941328931</v>
      </c>
      <c r="D687">
        <v>5406.0794587616101</v>
      </c>
      <c r="E687">
        <v>2200.8407760528066</v>
      </c>
      <c r="F687">
        <v>2174.9829941328931</v>
      </c>
    </row>
    <row r="688" spans="1:6" x14ac:dyDescent="0.25">
      <c r="A688">
        <v>679</v>
      </c>
      <c r="B688">
        <v>479.01686720999589</v>
      </c>
      <c r="C688">
        <v>856.61942537154891</v>
      </c>
      <c r="D688">
        <v>3962.7286586857299</v>
      </c>
      <c r="E688">
        <v>5501.1522898509238</v>
      </c>
      <c r="F688">
        <v>856.61942537154891</v>
      </c>
    </row>
    <row r="689" spans="1:6" x14ac:dyDescent="0.25">
      <c r="A689">
        <v>680</v>
      </c>
      <c r="B689">
        <v>830.39097949658708</v>
      </c>
      <c r="C689">
        <v>1467.7179064888971</v>
      </c>
      <c r="D689">
        <v>6081.8609599321098</v>
      </c>
      <c r="E689">
        <v>5010.4038285953038</v>
      </c>
      <c r="F689">
        <v>1467.7179064888971</v>
      </c>
    </row>
    <row r="690" spans="1:6" x14ac:dyDescent="0.25">
      <c r="A690">
        <v>681</v>
      </c>
      <c r="B690">
        <v>876.86917379845875</v>
      </c>
      <c r="C690">
        <v>899.62391219558253</v>
      </c>
      <c r="D690">
        <v>1979.3547810165901</v>
      </c>
      <c r="E690">
        <v>1875.2093620181038</v>
      </c>
      <c r="F690">
        <v>899.62391219558253</v>
      </c>
    </row>
    <row r="691" spans="1:6" x14ac:dyDescent="0.25">
      <c r="A691">
        <v>682</v>
      </c>
      <c r="B691">
        <v>1373.5898298677935</v>
      </c>
      <c r="C691">
        <v>808.28677409151021</v>
      </c>
      <c r="D691">
        <v>3995.6116652535302</v>
      </c>
      <c r="E691">
        <v>5929.8007225530555</v>
      </c>
      <c r="F691">
        <v>808.28677409151021</v>
      </c>
    </row>
    <row r="692" spans="1:6" x14ac:dyDescent="0.25">
      <c r="A692">
        <v>683</v>
      </c>
      <c r="B692">
        <v>345.29867832170407</v>
      </c>
      <c r="C692">
        <v>1503.3747532922243</v>
      </c>
      <c r="D692">
        <v>6004.5550892976298</v>
      </c>
      <c r="E692">
        <v>3183.6498036524968</v>
      </c>
      <c r="F692">
        <v>1503.3747532922243</v>
      </c>
    </row>
    <row r="693" spans="1:6" x14ac:dyDescent="0.25">
      <c r="A693">
        <v>684</v>
      </c>
      <c r="B693">
        <v>1393.5316817671057</v>
      </c>
      <c r="C693">
        <v>1407.363234635756</v>
      </c>
      <c r="D693">
        <v>1965.43054219491</v>
      </c>
      <c r="E693">
        <v>2938.5931994268103</v>
      </c>
      <c r="F693">
        <v>1407.363234635756</v>
      </c>
    </row>
    <row r="694" spans="1:6" x14ac:dyDescent="0.25">
      <c r="A694">
        <v>685</v>
      </c>
      <c r="B694">
        <v>2538.7467119064122</v>
      </c>
      <c r="C694">
        <v>1015.7393999276743</v>
      </c>
      <c r="D694">
        <v>4944.0811486881703</v>
      </c>
      <c r="E694">
        <v>5992.7954692021522</v>
      </c>
      <c r="F694">
        <v>1015.7393999276743</v>
      </c>
    </row>
    <row r="695" spans="1:6" x14ac:dyDescent="0.25">
      <c r="A695">
        <v>686</v>
      </c>
      <c r="B695">
        <v>1152.7304011854715</v>
      </c>
      <c r="C695">
        <v>1916.7457626390899</v>
      </c>
      <c r="D695">
        <v>4684.87438744668</v>
      </c>
      <c r="E695">
        <v>2406.671598587775</v>
      </c>
      <c r="F695">
        <v>1916.7457626390899</v>
      </c>
    </row>
    <row r="696" spans="1:6" x14ac:dyDescent="0.25">
      <c r="A696">
        <v>687</v>
      </c>
      <c r="B696">
        <v>1126.1843104166762</v>
      </c>
      <c r="C696">
        <v>2327.5204588554088</v>
      </c>
      <c r="D696">
        <v>2161.9406254989099</v>
      </c>
      <c r="E696">
        <v>4911.2209456982746</v>
      </c>
      <c r="F696">
        <v>2327.5204588554088</v>
      </c>
    </row>
    <row r="697" spans="1:6" x14ac:dyDescent="0.25">
      <c r="A697">
        <v>688</v>
      </c>
      <c r="B697">
        <v>910.43437434181351</v>
      </c>
      <c r="C697">
        <v>597.44538934704008</v>
      </c>
      <c r="D697">
        <v>6246.2896298401101</v>
      </c>
      <c r="E697">
        <v>3407.8262051036163</v>
      </c>
      <c r="F697">
        <v>597.44538934704008</v>
      </c>
    </row>
    <row r="698" spans="1:6" x14ac:dyDescent="0.25">
      <c r="A698">
        <v>689</v>
      </c>
      <c r="B698">
        <v>1199.3848638229128</v>
      </c>
      <c r="C698">
        <v>235.01538344175029</v>
      </c>
      <c r="D698">
        <v>5306.2697374894897</v>
      </c>
      <c r="E698">
        <v>3713.0802362666068</v>
      </c>
      <c r="F698">
        <v>235.01538344175029</v>
      </c>
    </row>
    <row r="699" spans="1:6" x14ac:dyDescent="0.25">
      <c r="A699">
        <v>690</v>
      </c>
      <c r="B699">
        <v>2104.3708781665314</v>
      </c>
      <c r="C699">
        <v>1674.9565264452619</v>
      </c>
      <c r="D699">
        <v>2218.2233032310701</v>
      </c>
      <c r="E699">
        <v>2677.4149089525681</v>
      </c>
      <c r="F699">
        <v>1674.9565264452619</v>
      </c>
    </row>
    <row r="700" spans="1:6" x14ac:dyDescent="0.25">
      <c r="A700">
        <v>691</v>
      </c>
      <c r="B700">
        <v>1404.7278769764603</v>
      </c>
      <c r="C700">
        <v>1079.2791217475483</v>
      </c>
      <c r="D700">
        <v>2692.4533974859801</v>
      </c>
      <c r="E700">
        <v>3220.2423212122649</v>
      </c>
      <c r="F700">
        <v>1079.2791217475483</v>
      </c>
    </row>
    <row r="701" spans="1:6" x14ac:dyDescent="0.25">
      <c r="A701">
        <v>692</v>
      </c>
      <c r="B701">
        <v>546.06245445803336</v>
      </c>
      <c r="C701">
        <v>2491.5098240991947</v>
      </c>
      <c r="D701">
        <v>676.55985494620904</v>
      </c>
      <c r="E701">
        <v>3587.8883959167065</v>
      </c>
      <c r="F701">
        <v>2491.5098240991947</v>
      </c>
    </row>
    <row r="702" spans="1:6" x14ac:dyDescent="0.25">
      <c r="A702">
        <v>693</v>
      </c>
      <c r="B702">
        <v>878.79320132996713</v>
      </c>
      <c r="C702">
        <v>1134.1697727600381</v>
      </c>
      <c r="D702">
        <v>1565.7485567869101</v>
      </c>
      <c r="E702">
        <v>7463.608158976509</v>
      </c>
      <c r="F702">
        <v>1134.1697727600381</v>
      </c>
    </row>
    <row r="703" spans="1:6" x14ac:dyDescent="0.25">
      <c r="A703">
        <v>694</v>
      </c>
      <c r="B703">
        <v>607.33942499597742</v>
      </c>
      <c r="C703">
        <v>1829.3273157023236</v>
      </c>
      <c r="D703">
        <v>6133.6312054623004</v>
      </c>
      <c r="E703">
        <v>1257.9157053138579</v>
      </c>
      <c r="F703">
        <v>1829.3273157023236</v>
      </c>
    </row>
    <row r="704" spans="1:6" x14ac:dyDescent="0.25">
      <c r="A704">
        <v>695</v>
      </c>
      <c r="B704">
        <v>2976.3796755251669</v>
      </c>
      <c r="C704">
        <v>3025.017877507702</v>
      </c>
      <c r="D704">
        <v>3425.9814090524101</v>
      </c>
      <c r="E704">
        <v>1705.8120786267295</v>
      </c>
      <c r="F704">
        <v>3025.017877507702</v>
      </c>
    </row>
    <row r="705" spans="1:6" x14ac:dyDescent="0.25">
      <c r="A705">
        <v>696</v>
      </c>
      <c r="B705">
        <v>1486.2786423442878</v>
      </c>
      <c r="C705">
        <v>3596.7571078622564</v>
      </c>
      <c r="D705">
        <v>1289.4182245966001</v>
      </c>
      <c r="E705">
        <v>7860.3300594889397</v>
      </c>
      <c r="F705">
        <v>3596.7571078622564</v>
      </c>
    </row>
    <row r="706" spans="1:6" x14ac:dyDescent="0.25">
      <c r="A706">
        <v>697</v>
      </c>
      <c r="B706">
        <v>1340.6152304136674</v>
      </c>
      <c r="C706">
        <v>1916.9321575054994</v>
      </c>
      <c r="D706">
        <v>3201.9135292870501</v>
      </c>
      <c r="E706">
        <v>5179.0772465751979</v>
      </c>
      <c r="F706">
        <v>1916.9321575054994</v>
      </c>
    </row>
    <row r="707" spans="1:6" x14ac:dyDescent="0.25">
      <c r="A707">
        <v>698</v>
      </c>
      <c r="B707">
        <v>458.73247190882466</v>
      </c>
      <c r="C707">
        <v>1382.2499258811131</v>
      </c>
      <c r="D707">
        <v>2836.8490228178098</v>
      </c>
      <c r="E707">
        <v>3157.0954586095609</v>
      </c>
      <c r="F707">
        <v>1382.2499258811131</v>
      </c>
    </row>
    <row r="708" spans="1:6" x14ac:dyDescent="0.25">
      <c r="A708">
        <v>699</v>
      </c>
      <c r="B708">
        <v>1312.6200235610229</v>
      </c>
      <c r="C708">
        <v>1800.7960230804533</v>
      </c>
      <c r="D708">
        <v>4697.5600287514999</v>
      </c>
      <c r="E708">
        <v>4720.629217882828</v>
      </c>
      <c r="F708">
        <v>1800.7960230804533</v>
      </c>
    </row>
    <row r="709" spans="1:6" x14ac:dyDescent="0.25">
      <c r="A709">
        <v>700</v>
      </c>
      <c r="B709">
        <v>601.95624980118635</v>
      </c>
      <c r="C709">
        <v>699.75445199606906</v>
      </c>
      <c r="D709">
        <v>2662.8707344726899</v>
      </c>
      <c r="E709">
        <v>3191.5605659019002</v>
      </c>
      <c r="F709">
        <v>699.75445199606906</v>
      </c>
    </row>
    <row r="710" spans="1:6" x14ac:dyDescent="0.25">
      <c r="A710">
        <v>701</v>
      </c>
      <c r="B710">
        <v>734.11644439284748</v>
      </c>
      <c r="C710">
        <v>708.55335621298502</v>
      </c>
      <c r="D710">
        <v>3878.4889931109401</v>
      </c>
      <c r="E710">
        <v>4645.693849338767</v>
      </c>
      <c r="F710">
        <v>708.55335621298502</v>
      </c>
    </row>
    <row r="711" spans="1:6" x14ac:dyDescent="0.25">
      <c r="A711">
        <v>702</v>
      </c>
      <c r="B711">
        <v>224.77970388172704</v>
      </c>
      <c r="C711">
        <v>805.41906312238677</v>
      </c>
      <c r="D711">
        <v>4348.4515259916298</v>
      </c>
      <c r="E711">
        <v>5076.8712611875744</v>
      </c>
      <c r="F711">
        <v>805.41906312238677</v>
      </c>
    </row>
    <row r="712" spans="1:6" x14ac:dyDescent="0.25">
      <c r="A712">
        <v>703</v>
      </c>
      <c r="B712">
        <v>890.71988481800145</v>
      </c>
      <c r="C712">
        <v>1676.6679019886785</v>
      </c>
      <c r="D712">
        <v>7495.86123275103</v>
      </c>
      <c r="E712">
        <v>4409.467021186184</v>
      </c>
      <c r="F712">
        <v>1676.6679019886785</v>
      </c>
    </row>
    <row r="713" spans="1:6" x14ac:dyDescent="0.25">
      <c r="A713">
        <v>704</v>
      </c>
      <c r="B713">
        <v>736.88577336011224</v>
      </c>
      <c r="C713">
        <v>781.12740643198049</v>
      </c>
      <c r="D713">
        <v>4630.8108036707399</v>
      </c>
      <c r="E713">
        <v>4230.1618996766674</v>
      </c>
      <c r="F713">
        <v>781.12740643198049</v>
      </c>
    </row>
    <row r="714" spans="1:6" x14ac:dyDescent="0.25">
      <c r="A714">
        <v>705</v>
      </c>
      <c r="B714">
        <v>1319.6333132092452</v>
      </c>
      <c r="C714">
        <v>1580.4350146476306</v>
      </c>
      <c r="D714">
        <v>2612.2826570327002</v>
      </c>
      <c r="E714">
        <v>5360.3897254566036</v>
      </c>
      <c r="F714">
        <v>1580.4350146476306</v>
      </c>
    </row>
    <row r="715" spans="1:6" x14ac:dyDescent="0.25">
      <c r="A715">
        <v>706</v>
      </c>
      <c r="B715">
        <v>422.83945318882968</v>
      </c>
      <c r="C715">
        <v>646.54799698142494</v>
      </c>
      <c r="D715">
        <v>4669.4365845920902</v>
      </c>
      <c r="E715">
        <v>3729.4488845933042</v>
      </c>
      <c r="F715">
        <v>646.54799698142494</v>
      </c>
    </row>
    <row r="716" spans="1:6" x14ac:dyDescent="0.25">
      <c r="A716">
        <v>707</v>
      </c>
      <c r="B716">
        <v>468.4977918774656</v>
      </c>
      <c r="C716">
        <v>2201.0504952060164</v>
      </c>
      <c r="D716">
        <v>351.88042511998799</v>
      </c>
      <c r="E716">
        <v>1831.8997677320478</v>
      </c>
      <c r="F716">
        <v>2201.0504952060164</v>
      </c>
    </row>
    <row r="717" spans="1:6" x14ac:dyDescent="0.25">
      <c r="A717">
        <v>708</v>
      </c>
      <c r="B717">
        <v>913.54496947955352</v>
      </c>
      <c r="C717">
        <v>840.41607748663466</v>
      </c>
      <c r="D717">
        <v>2152.5697720401499</v>
      </c>
      <c r="E717">
        <v>2507.8144719692377</v>
      </c>
      <c r="F717">
        <v>840.41607748663466</v>
      </c>
    </row>
    <row r="718" spans="1:6" x14ac:dyDescent="0.25">
      <c r="A718">
        <v>709</v>
      </c>
      <c r="B718">
        <v>538.03868604249988</v>
      </c>
      <c r="C718">
        <v>2345.6878887187968</v>
      </c>
      <c r="D718">
        <v>2536.1022972268902</v>
      </c>
      <c r="E718">
        <v>4070.2671478681341</v>
      </c>
      <c r="F718">
        <v>2345.6878887187968</v>
      </c>
    </row>
    <row r="719" spans="1:6" x14ac:dyDescent="0.25">
      <c r="A719">
        <v>710</v>
      </c>
      <c r="B719">
        <v>701.16831024379189</v>
      </c>
      <c r="C719">
        <v>1582.8701797176877</v>
      </c>
      <c r="D719">
        <v>5284.2187576941196</v>
      </c>
      <c r="E719">
        <v>937.27749566589841</v>
      </c>
      <c r="F719">
        <v>1582.8701797176877</v>
      </c>
    </row>
    <row r="720" spans="1:6" x14ac:dyDescent="0.25">
      <c r="A720">
        <v>711</v>
      </c>
      <c r="B720">
        <v>1310.4612025601491</v>
      </c>
      <c r="C720">
        <v>2481.4431933931314</v>
      </c>
      <c r="D720">
        <v>4267.3000271784904</v>
      </c>
      <c r="E720">
        <v>2445.7258277070155</v>
      </c>
      <c r="F720">
        <v>2481.4431933931314</v>
      </c>
    </row>
    <row r="721" spans="1:6" x14ac:dyDescent="0.25">
      <c r="A721">
        <v>712</v>
      </c>
      <c r="B721">
        <v>920.98779828774968</v>
      </c>
      <c r="C721">
        <v>698.02812074973554</v>
      </c>
      <c r="D721">
        <v>3678.7642809396498</v>
      </c>
      <c r="E721">
        <v>1368.610339983305</v>
      </c>
      <c r="F721">
        <v>698.02812074973554</v>
      </c>
    </row>
    <row r="722" spans="1:6" x14ac:dyDescent="0.25">
      <c r="A722">
        <v>713</v>
      </c>
      <c r="B722">
        <v>955.02753442788753</v>
      </c>
      <c r="C722">
        <v>2349.8185659231481</v>
      </c>
      <c r="D722">
        <v>1730.61488280254</v>
      </c>
      <c r="E722">
        <v>4014.0451264351927</v>
      </c>
      <c r="F722">
        <v>2349.8185659231481</v>
      </c>
    </row>
    <row r="723" spans="1:6" x14ac:dyDescent="0.25">
      <c r="A723">
        <v>714</v>
      </c>
      <c r="B723">
        <v>1503.2989673573584</v>
      </c>
      <c r="C723">
        <v>536.43133687570321</v>
      </c>
      <c r="D723">
        <v>4903.8670125629096</v>
      </c>
      <c r="E723">
        <v>3463.2641790398848</v>
      </c>
      <c r="F723">
        <v>536.43133687570321</v>
      </c>
    </row>
    <row r="724" spans="1:6" x14ac:dyDescent="0.25">
      <c r="A724">
        <v>715</v>
      </c>
      <c r="B724">
        <v>690.39218887895993</v>
      </c>
      <c r="C724">
        <v>2367.9435646440202</v>
      </c>
      <c r="D724">
        <v>2581.87700792135</v>
      </c>
      <c r="E724">
        <v>10192.656639497645</v>
      </c>
      <c r="F724">
        <v>2367.9435646440202</v>
      </c>
    </row>
    <row r="725" spans="1:6" x14ac:dyDescent="0.25">
      <c r="A725">
        <v>716</v>
      </c>
      <c r="B725">
        <v>1082.4850931488115</v>
      </c>
      <c r="C725">
        <v>1157.0715289838556</v>
      </c>
      <c r="D725">
        <v>5706.5045836232803</v>
      </c>
      <c r="E725">
        <v>1198.1608152557224</v>
      </c>
      <c r="F725">
        <v>1157.0715289838556</v>
      </c>
    </row>
    <row r="726" spans="1:6" x14ac:dyDescent="0.25">
      <c r="A726">
        <v>717</v>
      </c>
      <c r="B726">
        <v>2179.7132472943485</v>
      </c>
      <c r="C726">
        <v>3278.957597066948</v>
      </c>
      <c r="D726">
        <v>2788.1913838064802</v>
      </c>
      <c r="E726">
        <v>3805.094100874881</v>
      </c>
      <c r="F726">
        <v>3278.957597066948</v>
      </c>
    </row>
    <row r="727" spans="1:6" x14ac:dyDescent="0.25">
      <c r="A727">
        <v>718</v>
      </c>
      <c r="B727">
        <v>1588.4312747656988</v>
      </c>
      <c r="C727">
        <v>2377.7963752780829</v>
      </c>
      <c r="D727">
        <v>1496.95149517512</v>
      </c>
      <c r="E727">
        <v>2312.7899692668771</v>
      </c>
      <c r="F727">
        <v>2377.7963752780829</v>
      </c>
    </row>
    <row r="728" spans="1:6" x14ac:dyDescent="0.25">
      <c r="A728">
        <v>719</v>
      </c>
      <c r="B728">
        <v>747.09666852330588</v>
      </c>
      <c r="C728">
        <v>1398.0191319458049</v>
      </c>
      <c r="D728">
        <v>2680.5223059308701</v>
      </c>
      <c r="E728">
        <v>3413.8188237124386</v>
      </c>
      <c r="F728">
        <v>1398.0191319458049</v>
      </c>
    </row>
    <row r="729" spans="1:6" x14ac:dyDescent="0.25">
      <c r="A729">
        <v>720</v>
      </c>
      <c r="B729">
        <v>2331.1415589229864</v>
      </c>
      <c r="C729">
        <v>414.54683749678884</v>
      </c>
      <c r="D729">
        <v>863.05597988879504</v>
      </c>
      <c r="E729">
        <v>5884.2201566074173</v>
      </c>
      <c r="F729">
        <v>414.54683749678884</v>
      </c>
    </row>
    <row r="730" spans="1:6" x14ac:dyDescent="0.25">
      <c r="A730">
        <v>721</v>
      </c>
      <c r="B730">
        <v>664.20631140464798</v>
      </c>
      <c r="C730">
        <v>1095.8289191034421</v>
      </c>
      <c r="D730">
        <v>4227.4043713314104</v>
      </c>
      <c r="E730">
        <v>2981.3108960085906</v>
      </c>
      <c r="F730">
        <v>1095.8289191034421</v>
      </c>
    </row>
    <row r="731" spans="1:6" x14ac:dyDescent="0.25">
      <c r="A731">
        <v>722</v>
      </c>
      <c r="B731">
        <v>750.87247945906586</v>
      </c>
      <c r="C731">
        <v>2057.6687664208994</v>
      </c>
      <c r="D731">
        <v>2084.5782547663798</v>
      </c>
      <c r="E731">
        <v>6254.9490310845922</v>
      </c>
      <c r="F731">
        <v>2057.6687664208994</v>
      </c>
    </row>
    <row r="732" spans="1:6" x14ac:dyDescent="0.25">
      <c r="A732">
        <v>723</v>
      </c>
      <c r="B732">
        <v>1578.4478751190661</v>
      </c>
      <c r="C732">
        <v>881.92858185818625</v>
      </c>
      <c r="D732">
        <v>3701.1637383053098</v>
      </c>
      <c r="E732">
        <v>6412.6286299044677</v>
      </c>
      <c r="F732">
        <v>881.92858185818625</v>
      </c>
    </row>
    <row r="733" spans="1:6" x14ac:dyDescent="0.25">
      <c r="A733">
        <v>724</v>
      </c>
      <c r="B733">
        <v>417.54501302535783</v>
      </c>
      <c r="C733">
        <v>977.97086980914276</v>
      </c>
      <c r="D733">
        <v>2312.5644567036302</v>
      </c>
      <c r="E733">
        <v>1985.5628343763669</v>
      </c>
      <c r="F733">
        <v>977.97086980914276</v>
      </c>
    </row>
    <row r="734" spans="1:6" x14ac:dyDescent="0.25">
      <c r="A734">
        <v>725</v>
      </c>
      <c r="B734">
        <v>1047.6576803333762</v>
      </c>
      <c r="C734">
        <v>1534.996266434151</v>
      </c>
      <c r="D734">
        <v>2763.0538241747499</v>
      </c>
      <c r="E734">
        <v>7020.8287480509152</v>
      </c>
      <c r="F734">
        <v>1534.996266434151</v>
      </c>
    </row>
    <row r="735" spans="1:6" x14ac:dyDescent="0.25">
      <c r="A735">
        <v>726</v>
      </c>
      <c r="B735">
        <v>922.08648098985464</v>
      </c>
      <c r="C735">
        <v>799.75106909624992</v>
      </c>
      <c r="D735">
        <v>5504.0465080602198</v>
      </c>
      <c r="E735">
        <v>5065.7801979459045</v>
      </c>
      <c r="F735">
        <v>799.75106909624992</v>
      </c>
    </row>
    <row r="736" spans="1:6" x14ac:dyDescent="0.25">
      <c r="A736">
        <v>727</v>
      </c>
      <c r="B736">
        <v>458.63880374620624</v>
      </c>
      <c r="C736">
        <v>1122.6426607619351</v>
      </c>
      <c r="D736">
        <v>6305.0706646722201</v>
      </c>
      <c r="E736">
        <v>2533.1870515484507</v>
      </c>
      <c r="F736">
        <v>1122.6426607619351</v>
      </c>
    </row>
    <row r="737" spans="1:6" x14ac:dyDescent="0.25">
      <c r="A737">
        <v>728</v>
      </c>
      <c r="B737">
        <v>1145.5966808484018</v>
      </c>
      <c r="C737">
        <v>2157.2314961631514</v>
      </c>
      <c r="D737">
        <v>904.59553129856602</v>
      </c>
      <c r="E737">
        <v>3843.4104599510797</v>
      </c>
      <c r="F737">
        <v>2157.2314961631514</v>
      </c>
    </row>
    <row r="738" spans="1:6" x14ac:dyDescent="0.25">
      <c r="A738">
        <v>729</v>
      </c>
      <c r="B738">
        <v>475.86778539790356</v>
      </c>
      <c r="C738">
        <v>3268.0640004973325</v>
      </c>
      <c r="D738">
        <v>3912.6335592913601</v>
      </c>
      <c r="E738">
        <v>1855.6302781317499</v>
      </c>
      <c r="F738">
        <v>3268.0640004973325</v>
      </c>
    </row>
    <row r="739" spans="1:6" x14ac:dyDescent="0.25">
      <c r="A739">
        <v>730</v>
      </c>
      <c r="B739">
        <v>1446.0109649758424</v>
      </c>
      <c r="C739">
        <v>2038.4067612802839</v>
      </c>
      <c r="D739">
        <v>2108.1813115650498</v>
      </c>
      <c r="E739">
        <v>3028.6292431231182</v>
      </c>
      <c r="F739">
        <v>2038.4067612802839</v>
      </c>
    </row>
    <row r="740" spans="1:6" x14ac:dyDescent="0.25">
      <c r="A740">
        <v>731</v>
      </c>
      <c r="B740">
        <v>1249.8044922702029</v>
      </c>
      <c r="C740">
        <v>1785.3925107394025</v>
      </c>
      <c r="D740">
        <v>8846.6103125665995</v>
      </c>
      <c r="E740">
        <v>4688.5472998959913</v>
      </c>
      <c r="F740">
        <v>1785.3925107394025</v>
      </c>
    </row>
    <row r="741" spans="1:6" x14ac:dyDescent="0.25">
      <c r="A741">
        <v>732</v>
      </c>
      <c r="B741">
        <v>485.22737938467895</v>
      </c>
      <c r="C741">
        <v>814.64942040723531</v>
      </c>
      <c r="D741">
        <v>3658.1764624146399</v>
      </c>
      <c r="E741">
        <v>3607.0573748234906</v>
      </c>
      <c r="F741">
        <v>814.64942040723531</v>
      </c>
    </row>
    <row r="742" spans="1:6" x14ac:dyDescent="0.25">
      <c r="A742">
        <v>733</v>
      </c>
      <c r="B742">
        <v>1699.416353800721</v>
      </c>
      <c r="C742">
        <v>1890.1440904637734</v>
      </c>
      <c r="D742">
        <v>3217.17787963094</v>
      </c>
      <c r="E742">
        <v>3638.2570497356774</v>
      </c>
      <c r="F742">
        <v>1890.1440904637734</v>
      </c>
    </row>
    <row r="743" spans="1:6" x14ac:dyDescent="0.25">
      <c r="A743">
        <v>734</v>
      </c>
      <c r="B743">
        <v>984.52348813838034</v>
      </c>
      <c r="C743">
        <v>4507.2184289678789</v>
      </c>
      <c r="D743">
        <v>5025.7863225608799</v>
      </c>
      <c r="E743">
        <v>2560.2821610347328</v>
      </c>
      <c r="F743">
        <v>4507.2184289678789</v>
      </c>
    </row>
    <row r="744" spans="1:6" x14ac:dyDescent="0.25">
      <c r="A744">
        <v>735</v>
      </c>
      <c r="B744">
        <v>1352.9941832697077</v>
      </c>
      <c r="C744">
        <v>579.89186597503806</v>
      </c>
      <c r="D744">
        <v>1633.80763913586</v>
      </c>
      <c r="E744">
        <v>3272.2251376038253</v>
      </c>
      <c r="F744">
        <v>579.89186597503806</v>
      </c>
    </row>
    <row r="745" spans="1:6" x14ac:dyDescent="0.25">
      <c r="A745">
        <v>736</v>
      </c>
      <c r="B745">
        <v>1282.2828321330858</v>
      </c>
      <c r="C745">
        <v>468.73007745342767</v>
      </c>
      <c r="D745">
        <v>766.05720133278305</v>
      </c>
      <c r="E745">
        <v>2050.3042052759192</v>
      </c>
      <c r="F745">
        <v>468.73007745342767</v>
      </c>
    </row>
    <row r="746" spans="1:6" x14ac:dyDescent="0.25">
      <c r="A746">
        <v>737</v>
      </c>
      <c r="B746">
        <v>539.94950070765594</v>
      </c>
      <c r="C746">
        <v>2023.9285042445674</v>
      </c>
      <c r="D746">
        <v>3335.6826604417402</v>
      </c>
      <c r="E746">
        <v>6079.8252485784042</v>
      </c>
      <c r="F746">
        <v>2023.9285042445674</v>
      </c>
    </row>
    <row r="747" spans="1:6" x14ac:dyDescent="0.25">
      <c r="A747">
        <v>738</v>
      </c>
      <c r="B747">
        <v>843.99430642928883</v>
      </c>
      <c r="C747">
        <v>1927.7763571757689</v>
      </c>
      <c r="D747">
        <v>4565.3374222664397</v>
      </c>
      <c r="E747">
        <v>6290.6629992415919</v>
      </c>
      <c r="F747">
        <v>1927.7763571757689</v>
      </c>
    </row>
    <row r="748" spans="1:6" x14ac:dyDescent="0.25">
      <c r="A748">
        <v>739</v>
      </c>
      <c r="B748">
        <v>1690.9580271833941</v>
      </c>
      <c r="C748">
        <v>702.73881245062535</v>
      </c>
      <c r="D748">
        <v>5235.9627790447103</v>
      </c>
      <c r="E748">
        <v>3242.4360672990015</v>
      </c>
      <c r="F748">
        <v>702.73881245062535</v>
      </c>
    </row>
    <row r="749" spans="1:6" x14ac:dyDescent="0.25">
      <c r="A749">
        <v>740</v>
      </c>
      <c r="B749">
        <v>671.5628393821097</v>
      </c>
      <c r="C749">
        <v>600.70734069624984</v>
      </c>
      <c r="D749">
        <v>1241.45323396498</v>
      </c>
      <c r="E749">
        <v>5442.8620329882506</v>
      </c>
      <c r="F749">
        <v>600.70734069624984</v>
      </c>
    </row>
    <row r="750" spans="1:6" x14ac:dyDescent="0.25">
      <c r="A750">
        <v>741</v>
      </c>
      <c r="B750">
        <v>1009.7824122459945</v>
      </c>
      <c r="C750">
        <v>2103.983549324897</v>
      </c>
      <c r="D750">
        <v>1007.52629066851</v>
      </c>
      <c r="E750">
        <v>3792.6784451946814</v>
      </c>
      <c r="F750">
        <v>2103.983549324897</v>
      </c>
    </row>
    <row r="751" spans="1:6" x14ac:dyDescent="0.25">
      <c r="A751">
        <v>742</v>
      </c>
      <c r="B751">
        <v>828.07201805463967</v>
      </c>
      <c r="C751">
        <v>1225.8634080264978</v>
      </c>
      <c r="D751">
        <v>5672.8145862602396</v>
      </c>
      <c r="E751">
        <v>2180.4904028406104</v>
      </c>
      <c r="F751">
        <v>1225.8634080264978</v>
      </c>
    </row>
    <row r="752" spans="1:6" x14ac:dyDescent="0.25">
      <c r="A752">
        <v>743</v>
      </c>
      <c r="B752">
        <v>322.37234947888277</v>
      </c>
      <c r="C752">
        <v>1259.7807288853626</v>
      </c>
      <c r="D752">
        <v>5763.9260562210602</v>
      </c>
      <c r="E752">
        <v>2332.5500393022153</v>
      </c>
      <c r="F752">
        <v>1259.7807288853626</v>
      </c>
    </row>
    <row r="753" spans="1:6" x14ac:dyDescent="0.25">
      <c r="A753">
        <v>744</v>
      </c>
      <c r="B753">
        <v>1209.0778754463024</v>
      </c>
      <c r="C753">
        <v>2154.777371071978</v>
      </c>
      <c r="D753">
        <v>637.47071972972299</v>
      </c>
      <c r="E753">
        <v>3841.1969726973907</v>
      </c>
      <c r="F753">
        <v>2154.777371071978</v>
      </c>
    </row>
    <row r="754" spans="1:6" x14ac:dyDescent="0.25">
      <c r="A754">
        <v>745</v>
      </c>
      <c r="B754">
        <v>762.75067737383915</v>
      </c>
      <c r="C754">
        <v>1970.9572960007768</v>
      </c>
      <c r="D754">
        <v>5892.3121385815102</v>
      </c>
      <c r="E754">
        <v>7573.6252521130446</v>
      </c>
      <c r="F754">
        <v>1970.9572960007768</v>
      </c>
    </row>
    <row r="755" spans="1:6" x14ac:dyDescent="0.25">
      <c r="A755">
        <v>746</v>
      </c>
      <c r="B755">
        <v>2684.9640983821746</v>
      </c>
      <c r="C755">
        <v>1758.6588945467156</v>
      </c>
      <c r="D755">
        <v>437.80737814545199</v>
      </c>
      <c r="E755">
        <v>5389.4539906245491</v>
      </c>
      <c r="F755">
        <v>1758.6588945467156</v>
      </c>
    </row>
    <row r="756" spans="1:6" x14ac:dyDescent="0.25">
      <c r="A756">
        <v>747</v>
      </c>
      <c r="B756">
        <v>1771.0525612397755</v>
      </c>
      <c r="C756">
        <v>2814.0662225539068</v>
      </c>
      <c r="D756">
        <v>693.63805795609198</v>
      </c>
      <c r="E756">
        <v>1618.3350302629863</v>
      </c>
      <c r="F756">
        <v>2814.0662225539068</v>
      </c>
    </row>
    <row r="757" spans="1:6" x14ac:dyDescent="0.25">
      <c r="A757">
        <v>748</v>
      </c>
      <c r="B757">
        <v>1387.4164070942068</v>
      </c>
      <c r="C757">
        <v>2442.4527134100658</v>
      </c>
      <c r="D757">
        <v>5031.3230930395302</v>
      </c>
      <c r="E757">
        <v>5321.1521964559533</v>
      </c>
      <c r="F757">
        <v>2442.4527134100658</v>
      </c>
    </row>
    <row r="758" spans="1:6" x14ac:dyDescent="0.25">
      <c r="A758">
        <v>749</v>
      </c>
      <c r="B758">
        <v>974.96053658516007</v>
      </c>
      <c r="C758">
        <v>842.36184950580991</v>
      </c>
      <c r="D758">
        <v>4180.9072936902703</v>
      </c>
      <c r="E758">
        <v>3748.3564773215398</v>
      </c>
      <c r="F758">
        <v>842.36184950580991</v>
      </c>
    </row>
    <row r="759" spans="1:6" x14ac:dyDescent="0.25">
      <c r="A759">
        <v>750</v>
      </c>
      <c r="B759">
        <v>1396.2131507255481</v>
      </c>
      <c r="C759">
        <v>480.17985794392894</v>
      </c>
      <c r="D759">
        <v>6562.0076656269102</v>
      </c>
      <c r="E759">
        <v>6618.2491754274151</v>
      </c>
      <c r="F759">
        <v>480.17985794392894</v>
      </c>
    </row>
    <row r="760" spans="1:6" x14ac:dyDescent="0.25">
      <c r="A760">
        <v>751</v>
      </c>
      <c r="B760">
        <v>806.42836089489128</v>
      </c>
      <c r="C760">
        <v>2314.9413030357614</v>
      </c>
      <c r="D760">
        <v>5327.5215708147298</v>
      </c>
      <c r="E760">
        <v>2440.3488546693375</v>
      </c>
      <c r="F760">
        <v>2314.9413030357614</v>
      </c>
    </row>
    <row r="761" spans="1:6" x14ac:dyDescent="0.25">
      <c r="A761">
        <v>752</v>
      </c>
      <c r="B761">
        <v>343.60728760327646</v>
      </c>
      <c r="C761">
        <v>1580.6367692453093</v>
      </c>
      <c r="D761">
        <v>3431.3696811364298</v>
      </c>
      <c r="E761">
        <v>2262.5106436678088</v>
      </c>
      <c r="F761">
        <v>1580.6367692453093</v>
      </c>
    </row>
    <row r="762" spans="1:6" x14ac:dyDescent="0.25">
      <c r="A762">
        <v>753</v>
      </c>
      <c r="B762">
        <v>1439.2943260893653</v>
      </c>
      <c r="C762">
        <v>1873.3626446777021</v>
      </c>
      <c r="D762">
        <v>795.08300948923602</v>
      </c>
      <c r="E762">
        <v>4828.7394420952187</v>
      </c>
      <c r="F762">
        <v>1873.3626446777021</v>
      </c>
    </row>
    <row r="763" spans="1:6" x14ac:dyDescent="0.25">
      <c r="A763">
        <v>754</v>
      </c>
      <c r="B763">
        <v>1438.5949116087663</v>
      </c>
      <c r="C763">
        <v>2562.951952467783</v>
      </c>
      <c r="D763">
        <v>2931.3261458981701</v>
      </c>
      <c r="E763">
        <v>4424.2388596504461</v>
      </c>
      <c r="F763">
        <v>2562.951952467783</v>
      </c>
    </row>
    <row r="764" spans="1:6" x14ac:dyDescent="0.25">
      <c r="A764">
        <v>755</v>
      </c>
      <c r="B764">
        <v>1400.6195292889151</v>
      </c>
      <c r="C764">
        <v>2127.2496628055283</v>
      </c>
      <c r="D764">
        <v>1757.8243790695501</v>
      </c>
      <c r="E764">
        <v>6403.7307905941589</v>
      </c>
      <c r="F764">
        <v>2127.2496628055283</v>
      </c>
    </row>
    <row r="765" spans="1:6" x14ac:dyDescent="0.25">
      <c r="A765">
        <v>756</v>
      </c>
      <c r="B765">
        <v>1108.1179334604292</v>
      </c>
      <c r="C765">
        <v>248.51345777416392</v>
      </c>
      <c r="D765">
        <v>2954.7457333467601</v>
      </c>
      <c r="E765">
        <v>1473.6609067836341</v>
      </c>
      <c r="F765">
        <v>248.51345777416392</v>
      </c>
    </row>
    <row r="766" spans="1:6" x14ac:dyDescent="0.25">
      <c r="A766">
        <v>757</v>
      </c>
      <c r="B766">
        <v>1952.4947552087028</v>
      </c>
      <c r="C766">
        <v>2144.8385492509574</v>
      </c>
      <c r="D766">
        <v>1033.97674064689</v>
      </c>
      <c r="E766">
        <v>4149.9157537547489</v>
      </c>
      <c r="F766">
        <v>2144.8385492509574</v>
      </c>
    </row>
    <row r="767" spans="1:6" x14ac:dyDescent="0.25">
      <c r="A767">
        <v>758</v>
      </c>
      <c r="B767">
        <v>1592.16674882299</v>
      </c>
      <c r="C767">
        <v>2058.9058666586566</v>
      </c>
      <c r="D767">
        <v>1942.81850806021</v>
      </c>
      <c r="E767">
        <v>7591.7696904962822</v>
      </c>
      <c r="F767">
        <v>2058.9058666586566</v>
      </c>
    </row>
    <row r="768" spans="1:6" x14ac:dyDescent="0.25">
      <c r="A768">
        <v>759</v>
      </c>
      <c r="B768">
        <v>489.0252124999592</v>
      </c>
      <c r="C768">
        <v>551.85196391685577</v>
      </c>
      <c r="D768">
        <v>1751.2069597703801</v>
      </c>
      <c r="E768">
        <v>4671.2423209129684</v>
      </c>
      <c r="F768">
        <v>551.85196391685577</v>
      </c>
    </row>
    <row r="769" spans="1:6" x14ac:dyDescent="0.25">
      <c r="A769">
        <v>760</v>
      </c>
      <c r="B769">
        <v>977.95060940935139</v>
      </c>
      <c r="C769">
        <v>1806.5929673005949</v>
      </c>
      <c r="D769">
        <v>2213.9233978211901</v>
      </c>
      <c r="E769">
        <v>1653.470671943282</v>
      </c>
      <c r="F769">
        <v>1806.5929673005949</v>
      </c>
    </row>
    <row r="770" spans="1:6" x14ac:dyDescent="0.25">
      <c r="A770">
        <v>761</v>
      </c>
      <c r="B770">
        <v>423.62548402118131</v>
      </c>
      <c r="C770">
        <v>2229.9508880572935</v>
      </c>
      <c r="D770">
        <v>4886.5156194464998</v>
      </c>
      <c r="E770">
        <v>3579.5695134311773</v>
      </c>
      <c r="F770">
        <v>2229.9508880572935</v>
      </c>
    </row>
    <row r="771" spans="1:6" x14ac:dyDescent="0.25">
      <c r="A771">
        <v>762</v>
      </c>
      <c r="B771">
        <v>255.57014493378213</v>
      </c>
      <c r="C771">
        <v>1026.3183052085187</v>
      </c>
      <c r="D771">
        <v>6543.1791450948704</v>
      </c>
      <c r="E771">
        <v>3913.1935238136648</v>
      </c>
      <c r="F771">
        <v>1026.3183052085187</v>
      </c>
    </row>
    <row r="772" spans="1:6" x14ac:dyDescent="0.25">
      <c r="A772">
        <v>763</v>
      </c>
      <c r="B772">
        <v>518.83649960282935</v>
      </c>
      <c r="C772">
        <v>1374.3689490045256</v>
      </c>
      <c r="D772">
        <v>2634.9458031276899</v>
      </c>
      <c r="E772">
        <v>2140.7103053676906</v>
      </c>
      <c r="F772">
        <v>1374.3689490045256</v>
      </c>
    </row>
    <row r="773" spans="1:6" x14ac:dyDescent="0.25">
      <c r="A773">
        <v>764</v>
      </c>
      <c r="B773">
        <v>1817.7586030046723</v>
      </c>
      <c r="C773">
        <v>2642.0124182105756</v>
      </c>
      <c r="D773">
        <v>5824.3200005340695</v>
      </c>
      <c r="E773">
        <v>2681.6503224532439</v>
      </c>
      <c r="F773">
        <v>2642.0124182105756</v>
      </c>
    </row>
    <row r="774" spans="1:6" x14ac:dyDescent="0.25">
      <c r="A774">
        <v>765</v>
      </c>
      <c r="B774">
        <v>1204.6588903557317</v>
      </c>
      <c r="C774">
        <v>1540.0424409833847</v>
      </c>
      <c r="D774">
        <v>4769.3118912758</v>
      </c>
      <c r="E774">
        <v>3433.1456631313013</v>
      </c>
      <c r="F774">
        <v>1540.0424409833847</v>
      </c>
    </row>
    <row r="775" spans="1:6" x14ac:dyDescent="0.25">
      <c r="A775">
        <v>766</v>
      </c>
      <c r="B775">
        <v>717.30413881821323</v>
      </c>
      <c r="C775">
        <v>1023.0571203026417</v>
      </c>
      <c r="D775">
        <v>1694.9979610058399</v>
      </c>
      <c r="E775">
        <v>2235.0152982712921</v>
      </c>
      <c r="F775">
        <v>1023.0571203026417</v>
      </c>
    </row>
    <row r="776" spans="1:6" x14ac:dyDescent="0.25">
      <c r="A776">
        <v>767</v>
      </c>
      <c r="B776">
        <v>602.45242902284986</v>
      </c>
      <c r="C776">
        <v>1393.0000178101159</v>
      </c>
      <c r="D776">
        <v>3757.9970057792898</v>
      </c>
      <c r="E776">
        <v>5135.47453061135</v>
      </c>
      <c r="F776">
        <v>1393.0000178101159</v>
      </c>
    </row>
    <row r="777" spans="1:6" x14ac:dyDescent="0.25">
      <c r="A777">
        <v>768</v>
      </c>
      <c r="B777">
        <v>855.21164275015406</v>
      </c>
      <c r="C777">
        <v>900.43428042310859</v>
      </c>
      <c r="D777">
        <v>1068.41615319691</v>
      </c>
      <c r="E777">
        <v>2927.1006884388757</v>
      </c>
      <c r="F777">
        <v>900.43428042310859</v>
      </c>
    </row>
    <row r="778" spans="1:6" x14ac:dyDescent="0.25">
      <c r="A778">
        <v>769</v>
      </c>
      <c r="B778">
        <v>974.82964871324577</v>
      </c>
      <c r="C778">
        <v>1503.622028913029</v>
      </c>
      <c r="D778">
        <v>1177.99473336854</v>
      </c>
      <c r="E778">
        <v>2448.5436670664235</v>
      </c>
      <c r="F778">
        <v>1503.622028913029</v>
      </c>
    </row>
    <row r="779" spans="1:6" x14ac:dyDescent="0.25">
      <c r="A779">
        <v>770</v>
      </c>
      <c r="B779">
        <v>340.4988244341011</v>
      </c>
      <c r="C779">
        <v>2245.937790205066</v>
      </c>
      <c r="D779">
        <v>6283.2998193253698</v>
      </c>
      <c r="E779">
        <v>3029.902677775</v>
      </c>
      <c r="F779">
        <v>2245.937790205066</v>
      </c>
    </row>
    <row r="780" spans="1:6" x14ac:dyDescent="0.25">
      <c r="A780">
        <v>771</v>
      </c>
      <c r="B780">
        <v>675.54026787590647</v>
      </c>
      <c r="C780">
        <v>2236.8680236394302</v>
      </c>
      <c r="D780">
        <v>5264.3480438883498</v>
      </c>
      <c r="E780">
        <v>4164.4933757267227</v>
      </c>
      <c r="F780">
        <v>2236.8680236394302</v>
      </c>
    </row>
    <row r="781" spans="1:6" x14ac:dyDescent="0.25">
      <c r="A781">
        <v>772</v>
      </c>
      <c r="B781">
        <v>758.78349128933326</v>
      </c>
      <c r="C781">
        <v>1361.857877761877</v>
      </c>
      <c r="D781">
        <v>4154.1766211193999</v>
      </c>
      <c r="E781">
        <v>3225.2878283809086</v>
      </c>
      <c r="F781">
        <v>1361.857877761877</v>
      </c>
    </row>
    <row r="782" spans="1:6" x14ac:dyDescent="0.25">
      <c r="A782">
        <v>773</v>
      </c>
      <c r="B782">
        <v>980.98407543241467</v>
      </c>
      <c r="C782">
        <v>1524.0279584585646</v>
      </c>
      <c r="D782">
        <v>445.56840596934302</v>
      </c>
      <c r="E782">
        <v>4307.2006093248756</v>
      </c>
      <c r="F782">
        <v>1524.0279584585646</v>
      </c>
    </row>
    <row r="783" spans="1:6" x14ac:dyDescent="0.25">
      <c r="A783">
        <v>774</v>
      </c>
      <c r="B783">
        <v>718.98008267695184</v>
      </c>
      <c r="C783">
        <v>516.05768759561909</v>
      </c>
      <c r="D783">
        <v>8664.0050557733703</v>
      </c>
      <c r="E783">
        <v>3742.6330964776994</v>
      </c>
      <c r="F783">
        <v>516.05768759561909</v>
      </c>
    </row>
    <row r="784" spans="1:6" x14ac:dyDescent="0.25">
      <c r="A784">
        <v>775</v>
      </c>
      <c r="B784">
        <v>998.10025061233421</v>
      </c>
      <c r="C784">
        <v>3862.0453853897561</v>
      </c>
      <c r="D784">
        <v>2225.5363244732098</v>
      </c>
      <c r="E784">
        <v>1432.7488213224892</v>
      </c>
      <c r="F784">
        <v>3862.0453853897561</v>
      </c>
    </row>
    <row r="785" spans="1:6" x14ac:dyDescent="0.25">
      <c r="A785">
        <v>776</v>
      </c>
      <c r="B785">
        <v>1908.1885362838625</v>
      </c>
      <c r="C785">
        <v>136.63647629178695</v>
      </c>
      <c r="D785">
        <v>6482.8797187310602</v>
      </c>
      <c r="E785">
        <v>2544.1565765062828</v>
      </c>
      <c r="F785">
        <v>136.63647629178695</v>
      </c>
    </row>
    <row r="786" spans="1:6" x14ac:dyDescent="0.25">
      <c r="A786">
        <v>777</v>
      </c>
      <c r="B786">
        <v>977.89474441696575</v>
      </c>
      <c r="C786">
        <v>1111.7669221469948</v>
      </c>
      <c r="D786">
        <v>3307.5662305437399</v>
      </c>
      <c r="E786">
        <v>4910.9647436399737</v>
      </c>
      <c r="F786">
        <v>1111.7669221469948</v>
      </c>
    </row>
    <row r="787" spans="1:6" x14ac:dyDescent="0.25">
      <c r="A787">
        <v>778</v>
      </c>
      <c r="B787">
        <v>559.77803863148733</v>
      </c>
      <c r="C787">
        <v>765.85202021873579</v>
      </c>
      <c r="D787">
        <v>1160.33436705138</v>
      </c>
      <c r="E787">
        <v>5260.6859295658396</v>
      </c>
      <c r="F787">
        <v>765.85202021873579</v>
      </c>
    </row>
    <row r="788" spans="1:6" x14ac:dyDescent="0.25">
      <c r="A788">
        <v>779</v>
      </c>
      <c r="B788">
        <v>2152.5924111674854</v>
      </c>
      <c r="C788">
        <v>2684.2938130605617</v>
      </c>
      <c r="D788">
        <v>3731.7818969652099</v>
      </c>
      <c r="E788">
        <v>2372.2818460869162</v>
      </c>
      <c r="F788">
        <v>2684.2938130605617</v>
      </c>
    </row>
    <row r="789" spans="1:6" x14ac:dyDescent="0.25">
      <c r="A789">
        <v>780</v>
      </c>
      <c r="B789">
        <v>949.87509933307717</v>
      </c>
      <c r="C789">
        <v>2035.0110657744344</v>
      </c>
      <c r="D789">
        <v>5176.1693363526001</v>
      </c>
      <c r="E789">
        <v>3233.4805099207592</v>
      </c>
      <c r="F789">
        <v>2035.0110657744344</v>
      </c>
    </row>
    <row r="790" spans="1:6" x14ac:dyDescent="0.25">
      <c r="A790">
        <v>781</v>
      </c>
      <c r="B790">
        <v>522.4146954630944</v>
      </c>
      <c r="C790">
        <v>2273.77810056402</v>
      </c>
      <c r="D790">
        <v>2847.5843049107002</v>
      </c>
      <c r="E790">
        <v>8522.8258837078429</v>
      </c>
      <c r="F790">
        <v>2273.77810056402</v>
      </c>
    </row>
    <row r="791" spans="1:6" x14ac:dyDescent="0.25">
      <c r="A791">
        <v>782</v>
      </c>
      <c r="B791">
        <v>2349.9292834275761</v>
      </c>
      <c r="C791">
        <v>2081.5076457634391</v>
      </c>
      <c r="D791">
        <v>881.37521678294002</v>
      </c>
      <c r="E791">
        <v>4469.4060293742514</v>
      </c>
      <c r="F791">
        <v>2081.5076457634391</v>
      </c>
    </row>
    <row r="792" spans="1:6" x14ac:dyDescent="0.25">
      <c r="A792">
        <v>783</v>
      </c>
      <c r="B792">
        <v>1173.0941138453582</v>
      </c>
      <c r="C792">
        <v>4310.5883180186893</v>
      </c>
      <c r="D792">
        <v>3620.6045597251</v>
      </c>
      <c r="E792">
        <v>4707.8960622355362</v>
      </c>
      <c r="F792">
        <v>4310.5883180186893</v>
      </c>
    </row>
    <row r="793" spans="1:6" x14ac:dyDescent="0.25">
      <c r="A793">
        <v>784</v>
      </c>
      <c r="B793">
        <v>683.28991689681902</v>
      </c>
      <c r="C793">
        <v>1450.1530984806559</v>
      </c>
      <c r="D793">
        <v>2198.7843935666301</v>
      </c>
      <c r="E793">
        <v>5656.9710776211477</v>
      </c>
      <c r="F793">
        <v>1450.1530984806559</v>
      </c>
    </row>
    <row r="794" spans="1:6" x14ac:dyDescent="0.25">
      <c r="A794">
        <v>785</v>
      </c>
      <c r="B794">
        <v>1242.683586452855</v>
      </c>
      <c r="C794">
        <v>658.87492151699757</v>
      </c>
      <c r="D794">
        <v>1271.8256763710101</v>
      </c>
      <c r="E794">
        <v>3908.2850310557201</v>
      </c>
      <c r="F794">
        <v>658.87492151699757</v>
      </c>
    </row>
    <row r="795" spans="1:6" x14ac:dyDescent="0.25">
      <c r="A795">
        <v>786</v>
      </c>
      <c r="B795">
        <v>1202.8502034970222</v>
      </c>
      <c r="C795">
        <v>2056.1272325909076</v>
      </c>
      <c r="D795">
        <v>3568.1948840034602</v>
      </c>
      <c r="E795">
        <v>1097.7850926110807</v>
      </c>
      <c r="F795">
        <v>2056.1272325909076</v>
      </c>
    </row>
    <row r="796" spans="1:6" x14ac:dyDescent="0.25">
      <c r="A796">
        <v>787</v>
      </c>
      <c r="B796">
        <v>1677.3212170394147</v>
      </c>
      <c r="C796">
        <v>895.65907820367147</v>
      </c>
      <c r="D796">
        <v>6164.7535948234199</v>
      </c>
      <c r="E796">
        <v>3386.9205273699686</v>
      </c>
      <c r="F796">
        <v>895.65907820367147</v>
      </c>
    </row>
    <row r="797" spans="1:6" x14ac:dyDescent="0.25">
      <c r="A797">
        <v>788</v>
      </c>
      <c r="B797">
        <v>1261.0709246499382</v>
      </c>
      <c r="C797">
        <v>1545.0561815813294</v>
      </c>
      <c r="D797">
        <v>3773.1321350559301</v>
      </c>
      <c r="E797">
        <v>2776.8828498055063</v>
      </c>
      <c r="F797">
        <v>1545.0561815813294</v>
      </c>
    </row>
    <row r="798" spans="1:6" x14ac:dyDescent="0.25">
      <c r="A798">
        <v>789</v>
      </c>
      <c r="B798">
        <v>1119.0503140767203</v>
      </c>
      <c r="C798">
        <v>1156.6269922243223</v>
      </c>
      <c r="D798">
        <v>1346.2985774808601</v>
      </c>
      <c r="E798">
        <v>3420.2158318686456</v>
      </c>
      <c r="F798">
        <v>1156.6269922243223</v>
      </c>
    </row>
    <row r="799" spans="1:6" x14ac:dyDescent="0.25">
      <c r="A799">
        <v>790</v>
      </c>
      <c r="B799">
        <v>1118.204867348247</v>
      </c>
      <c r="C799">
        <v>1008.2007919705727</v>
      </c>
      <c r="D799">
        <v>5514.2726968757697</v>
      </c>
      <c r="E799">
        <v>2157.0697269443453</v>
      </c>
      <c r="F799">
        <v>1008.2007919705727</v>
      </c>
    </row>
    <row r="800" spans="1:6" x14ac:dyDescent="0.25">
      <c r="A800">
        <v>791</v>
      </c>
      <c r="B800">
        <v>672.74911990749126</v>
      </c>
      <c r="C800">
        <v>879.47887713551813</v>
      </c>
      <c r="D800">
        <v>665.17600953680505</v>
      </c>
      <c r="E800">
        <v>5327.8744838203256</v>
      </c>
      <c r="F800">
        <v>879.47887713551813</v>
      </c>
    </row>
    <row r="801" spans="1:6" x14ac:dyDescent="0.25">
      <c r="A801">
        <v>792</v>
      </c>
      <c r="B801">
        <v>815.23557351623674</v>
      </c>
      <c r="C801">
        <v>1020.6940570663448</v>
      </c>
      <c r="D801">
        <v>2780.2613668224899</v>
      </c>
      <c r="E801">
        <v>3093.3795157271488</v>
      </c>
      <c r="F801">
        <v>1020.6940570663448</v>
      </c>
    </row>
    <row r="802" spans="1:6" x14ac:dyDescent="0.25">
      <c r="A802">
        <v>793</v>
      </c>
      <c r="B802">
        <v>568.29475852344444</v>
      </c>
      <c r="C802">
        <v>1756.6717320851203</v>
      </c>
      <c r="D802">
        <v>4312.8151964293702</v>
      </c>
      <c r="E802">
        <v>3493.3313977242587</v>
      </c>
      <c r="F802">
        <v>1756.6717320851203</v>
      </c>
    </row>
    <row r="803" spans="1:6" x14ac:dyDescent="0.25">
      <c r="A803">
        <v>794</v>
      </c>
      <c r="B803">
        <v>1372.0717350799212</v>
      </c>
      <c r="C803">
        <v>836.43811029781784</v>
      </c>
      <c r="D803">
        <v>3160.0247314714602</v>
      </c>
      <c r="E803">
        <v>2381.7503598855656</v>
      </c>
      <c r="F803">
        <v>836.43811029781784</v>
      </c>
    </row>
    <row r="804" spans="1:6" x14ac:dyDescent="0.25">
      <c r="A804">
        <v>795</v>
      </c>
      <c r="B804">
        <v>630.63019899672167</v>
      </c>
      <c r="C804">
        <v>1792.6143351382646</v>
      </c>
      <c r="D804">
        <v>2526.4001198588098</v>
      </c>
      <c r="E804">
        <v>5162.9608566153975</v>
      </c>
      <c r="F804">
        <v>1792.6143351382646</v>
      </c>
    </row>
    <row r="805" spans="1:6" x14ac:dyDescent="0.25">
      <c r="A805">
        <v>796</v>
      </c>
      <c r="B805">
        <v>368.4159247467544</v>
      </c>
      <c r="C805">
        <v>3020.7259888150106</v>
      </c>
      <c r="D805">
        <v>514.36553853121302</v>
      </c>
      <c r="E805">
        <v>3962.2569800274505</v>
      </c>
      <c r="F805">
        <v>3020.7259888150106</v>
      </c>
    </row>
    <row r="806" spans="1:6" x14ac:dyDescent="0.25">
      <c r="A806">
        <v>797</v>
      </c>
      <c r="B806">
        <v>1063.3244240318854</v>
      </c>
      <c r="C806">
        <v>1147.3681207912796</v>
      </c>
      <c r="D806">
        <v>8270.5364482712903</v>
      </c>
      <c r="E806">
        <v>3351.917950016556</v>
      </c>
      <c r="F806">
        <v>1147.3681207912796</v>
      </c>
    </row>
    <row r="807" spans="1:6" x14ac:dyDescent="0.25">
      <c r="A807">
        <v>798</v>
      </c>
      <c r="B807">
        <v>1382.7705192713952</v>
      </c>
      <c r="C807">
        <v>2821.823225167715</v>
      </c>
      <c r="D807">
        <v>4835.1708503761902</v>
      </c>
      <c r="E807">
        <v>2511.9112826707533</v>
      </c>
      <c r="F807">
        <v>2821.823225167715</v>
      </c>
    </row>
    <row r="808" spans="1:6" x14ac:dyDescent="0.25">
      <c r="A808">
        <v>799</v>
      </c>
      <c r="B808">
        <v>580.04563565542571</v>
      </c>
      <c r="C808">
        <v>1678.0940703757524</v>
      </c>
      <c r="D808">
        <v>2471.52357219539</v>
      </c>
      <c r="E808">
        <v>4375.7505680031809</v>
      </c>
      <c r="F808">
        <v>1678.0940703757524</v>
      </c>
    </row>
    <row r="809" spans="1:6" x14ac:dyDescent="0.25">
      <c r="A809">
        <v>800</v>
      </c>
      <c r="B809">
        <v>1069.4029271195191</v>
      </c>
      <c r="C809">
        <v>1896.472238043631</v>
      </c>
      <c r="D809">
        <v>3980.5311685210399</v>
      </c>
      <c r="E809">
        <v>5124.6318632617113</v>
      </c>
      <c r="F809">
        <v>1896.472238043631</v>
      </c>
    </row>
    <row r="810" spans="1:6" x14ac:dyDescent="0.25">
      <c r="A810">
        <v>801</v>
      </c>
      <c r="B810">
        <v>929.30433895598298</v>
      </c>
      <c r="C810">
        <v>1661.3388221448881</v>
      </c>
      <c r="D810">
        <v>5450.9686293176501</v>
      </c>
      <c r="E810">
        <v>2014.1372135117995</v>
      </c>
      <c r="F810">
        <v>1661.3388221448881</v>
      </c>
    </row>
    <row r="811" spans="1:6" x14ac:dyDescent="0.25">
      <c r="A811">
        <v>802</v>
      </c>
      <c r="B811">
        <v>1981.4298811357669</v>
      </c>
      <c r="C811">
        <v>1681.5281928091272</v>
      </c>
      <c r="D811">
        <v>1650.0700236237601</v>
      </c>
      <c r="E811">
        <v>3442.8653753601579</v>
      </c>
      <c r="F811">
        <v>1681.5281928091272</v>
      </c>
    </row>
    <row r="812" spans="1:6" x14ac:dyDescent="0.25">
      <c r="A812">
        <v>803</v>
      </c>
      <c r="B812">
        <v>831.87674889136292</v>
      </c>
      <c r="C812">
        <v>4099.1528919733764</v>
      </c>
      <c r="D812">
        <v>3966.0707432016202</v>
      </c>
      <c r="E812">
        <v>6427.0917679830573</v>
      </c>
      <c r="F812">
        <v>4099.1528919733764</v>
      </c>
    </row>
    <row r="813" spans="1:6" x14ac:dyDescent="0.25">
      <c r="A813">
        <v>804</v>
      </c>
      <c r="B813">
        <v>776.91801823096591</v>
      </c>
      <c r="C813">
        <v>944.26325312271115</v>
      </c>
      <c r="D813">
        <v>4561.2457053197504</v>
      </c>
      <c r="E813">
        <v>1504.821976537798</v>
      </c>
      <c r="F813">
        <v>944.26325312271115</v>
      </c>
    </row>
    <row r="814" spans="1:6" x14ac:dyDescent="0.25">
      <c r="A814">
        <v>805</v>
      </c>
      <c r="B814">
        <v>637.93572223057777</v>
      </c>
      <c r="C814">
        <v>1793.8181106748048</v>
      </c>
      <c r="D814">
        <v>3356.03369523933</v>
      </c>
      <c r="E814">
        <v>3935.9228174875534</v>
      </c>
      <c r="F814">
        <v>1793.8181106748048</v>
      </c>
    </row>
    <row r="815" spans="1:6" x14ac:dyDescent="0.25">
      <c r="A815">
        <v>806</v>
      </c>
      <c r="B815">
        <v>457.21926477777907</v>
      </c>
      <c r="C815">
        <v>1907.0526629714427</v>
      </c>
      <c r="D815">
        <v>2729.0016563499698</v>
      </c>
      <c r="E815">
        <v>3841.082680501775</v>
      </c>
      <c r="F815">
        <v>1907.0526629714427</v>
      </c>
    </row>
    <row r="816" spans="1:6" x14ac:dyDescent="0.25">
      <c r="A816">
        <v>807</v>
      </c>
      <c r="B816">
        <v>792.84729080158991</v>
      </c>
      <c r="C816">
        <v>1240.0249077719277</v>
      </c>
      <c r="D816">
        <v>4591.4897106250301</v>
      </c>
      <c r="E816">
        <v>4255.0531063596191</v>
      </c>
      <c r="F816">
        <v>1240.0249077719277</v>
      </c>
    </row>
    <row r="817" spans="1:6" x14ac:dyDescent="0.25">
      <c r="A817">
        <v>808</v>
      </c>
      <c r="B817">
        <v>1182.2957557616503</v>
      </c>
      <c r="C817">
        <v>148.79258271785676</v>
      </c>
      <c r="D817">
        <v>718.80766450457804</v>
      </c>
      <c r="E817">
        <v>3375.8969090393184</v>
      </c>
      <c r="F817">
        <v>148.79258271785676</v>
      </c>
    </row>
    <row r="818" spans="1:6" x14ac:dyDescent="0.25">
      <c r="A818">
        <v>809</v>
      </c>
      <c r="B818">
        <v>1062.4924454217469</v>
      </c>
      <c r="C818">
        <v>692.71069505756509</v>
      </c>
      <c r="D818">
        <v>4502.3681187769798</v>
      </c>
      <c r="E818">
        <v>3969.1523457303742</v>
      </c>
      <c r="F818">
        <v>692.71069505756509</v>
      </c>
    </row>
    <row r="819" spans="1:6" x14ac:dyDescent="0.25">
      <c r="A819">
        <v>810</v>
      </c>
      <c r="B819">
        <v>749.20144228096513</v>
      </c>
      <c r="C819">
        <v>1399.8799799558901</v>
      </c>
      <c r="D819">
        <v>1702.29145671681</v>
      </c>
      <c r="E819">
        <v>4669.7443547809862</v>
      </c>
      <c r="F819">
        <v>1399.8799799558901</v>
      </c>
    </row>
    <row r="820" spans="1:6" x14ac:dyDescent="0.25">
      <c r="A820">
        <v>811</v>
      </c>
      <c r="B820">
        <v>497.41952268221871</v>
      </c>
      <c r="C820">
        <v>2554.8624800691591</v>
      </c>
      <c r="D820">
        <v>5692.9630456511904</v>
      </c>
      <c r="E820">
        <v>2124.9418684570464</v>
      </c>
      <c r="F820">
        <v>2554.8624800691591</v>
      </c>
    </row>
    <row r="821" spans="1:6" x14ac:dyDescent="0.25">
      <c r="A821">
        <v>812</v>
      </c>
      <c r="B821">
        <v>1291.5081591417988</v>
      </c>
      <c r="C821">
        <v>485.83447777208545</v>
      </c>
      <c r="D821">
        <v>1059.86499161849</v>
      </c>
      <c r="E821">
        <v>4092.7585769117532</v>
      </c>
      <c r="F821">
        <v>485.83447777208545</v>
      </c>
    </row>
    <row r="822" spans="1:6" x14ac:dyDescent="0.25">
      <c r="A822">
        <v>813</v>
      </c>
      <c r="B822">
        <v>677.16549429697284</v>
      </c>
      <c r="C822">
        <v>3551.4233276471859</v>
      </c>
      <c r="D822">
        <v>2306.0949114761902</v>
      </c>
      <c r="E822">
        <v>3904.0618960251895</v>
      </c>
      <c r="F822">
        <v>3551.4233276471859</v>
      </c>
    </row>
    <row r="823" spans="1:6" x14ac:dyDescent="0.25">
      <c r="A823">
        <v>814</v>
      </c>
      <c r="B823">
        <v>1275.642067267979</v>
      </c>
      <c r="C823">
        <v>716.90031553848655</v>
      </c>
      <c r="D823">
        <v>3466.0659553427199</v>
      </c>
      <c r="E823">
        <v>4972.6369803904163</v>
      </c>
      <c r="F823">
        <v>716.90031553848655</v>
      </c>
    </row>
    <row r="824" spans="1:6" x14ac:dyDescent="0.25">
      <c r="A824">
        <v>815</v>
      </c>
      <c r="B824">
        <v>1321.6635428319355</v>
      </c>
      <c r="C824">
        <v>671.58108467483032</v>
      </c>
      <c r="D824">
        <v>4578.7743432310099</v>
      </c>
      <c r="E824">
        <v>2276.6227236087839</v>
      </c>
      <c r="F824">
        <v>671.58108467483032</v>
      </c>
    </row>
    <row r="825" spans="1:6" x14ac:dyDescent="0.25">
      <c r="A825">
        <v>816</v>
      </c>
      <c r="B825">
        <v>563.55733509958839</v>
      </c>
      <c r="C825">
        <v>610.21105939325457</v>
      </c>
      <c r="D825">
        <v>5989.0204780614704</v>
      </c>
      <c r="E825">
        <v>5288.7521433407837</v>
      </c>
      <c r="F825">
        <v>610.21105939325457</v>
      </c>
    </row>
    <row r="826" spans="1:6" x14ac:dyDescent="0.25">
      <c r="A826">
        <v>817</v>
      </c>
      <c r="B826">
        <v>4035.9679645317133</v>
      </c>
      <c r="C826">
        <v>1479.9581886572762</v>
      </c>
      <c r="D826">
        <v>4909.2184487286704</v>
      </c>
      <c r="E826">
        <v>2182.5235744383403</v>
      </c>
      <c r="F826">
        <v>1479.9581886572762</v>
      </c>
    </row>
    <row r="827" spans="1:6" x14ac:dyDescent="0.25">
      <c r="A827">
        <v>818</v>
      </c>
      <c r="B827">
        <v>1518.0297225426475</v>
      </c>
      <c r="C827">
        <v>1669.1549733197046</v>
      </c>
      <c r="D827">
        <v>6656.6641766447101</v>
      </c>
      <c r="E827">
        <v>4553.478346024991</v>
      </c>
      <c r="F827">
        <v>1669.1549733197046</v>
      </c>
    </row>
    <row r="828" spans="1:6" x14ac:dyDescent="0.25">
      <c r="A828">
        <v>819</v>
      </c>
      <c r="B828">
        <v>720.92204791917027</v>
      </c>
      <c r="C828">
        <v>706.72724997153693</v>
      </c>
      <c r="D828">
        <v>3313.4335850440598</v>
      </c>
      <c r="E828">
        <v>7753.743066645312</v>
      </c>
      <c r="F828">
        <v>706.72724997153693</v>
      </c>
    </row>
    <row r="829" spans="1:6" x14ac:dyDescent="0.25">
      <c r="A829">
        <v>820</v>
      </c>
      <c r="B829">
        <v>1416.7982782679519</v>
      </c>
      <c r="C829">
        <v>1735.6960030196958</v>
      </c>
      <c r="D829">
        <v>1120.69357167158</v>
      </c>
      <c r="E829">
        <v>6043.8608573381334</v>
      </c>
      <c r="F829">
        <v>1735.6960030196958</v>
      </c>
    </row>
    <row r="830" spans="1:6" x14ac:dyDescent="0.25">
      <c r="A830">
        <v>821</v>
      </c>
      <c r="B830">
        <v>1749.0986596502955</v>
      </c>
      <c r="C830">
        <v>3306.7352099612294</v>
      </c>
      <c r="D830">
        <v>1675.0502847744301</v>
      </c>
      <c r="E830">
        <v>2649.8076228478872</v>
      </c>
      <c r="F830">
        <v>3306.7352099612294</v>
      </c>
    </row>
    <row r="831" spans="1:6" x14ac:dyDescent="0.25">
      <c r="A831">
        <v>822</v>
      </c>
      <c r="B831">
        <v>1414.5743050867923</v>
      </c>
      <c r="C831">
        <v>2418.9028902916234</v>
      </c>
      <c r="D831">
        <v>3489.4803760193799</v>
      </c>
      <c r="E831">
        <v>2258.0259264256688</v>
      </c>
      <c r="F831">
        <v>2418.9028902916234</v>
      </c>
    </row>
    <row r="832" spans="1:6" x14ac:dyDescent="0.25">
      <c r="A832">
        <v>823</v>
      </c>
      <c r="B832">
        <v>2176.3727824646794</v>
      </c>
      <c r="C832">
        <v>1327.7122735406399</v>
      </c>
      <c r="D832">
        <v>3865.0867486768602</v>
      </c>
      <c r="E832">
        <v>6933.8602032221334</v>
      </c>
      <c r="F832">
        <v>1327.7122735406399</v>
      </c>
    </row>
    <row r="833" spans="1:6" x14ac:dyDescent="0.25">
      <c r="A833">
        <v>824</v>
      </c>
      <c r="B833">
        <v>766.88705163033535</v>
      </c>
      <c r="C833">
        <v>3322.2471170730973</v>
      </c>
      <c r="D833">
        <v>5373.5693477155601</v>
      </c>
      <c r="E833">
        <v>3382.2547827184267</v>
      </c>
      <c r="F833">
        <v>3322.2471170730973</v>
      </c>
    </row>
    <row r="834" spans="1:6" x14ac:dyDescent="0.25">
      <c r="A834">
        <v>825</v>
      </c>
      <c r="B834">
        <v>1147.2704523585608</v>
      </c>
      <c r="C834">
        <v>1513.6048038834028</v>
      </c>
      <c r="D834">
        <v>1804.15681842204</v>
      </c>
      <c r="E834">
        <v>2009.5344510123227</v>
      </c>
      <c r="F834">
        <v>1513.6048038834028</v>
      </c>
    </row>
    <row r="835" spans="1:6" x14ac:dyDescent="0.25">
      <c r="A835">
        <v>826</v>
      </c>
      <c r="B835">
        <v>649.85859478769191</v>
      </c>
      <c r="C835">
        <v>1914.1784546455394</v>
      </c>
      <c r="D835">
        <v>5662.9463626734696</v>
      </c>
      <c r="E835">
        <v>2335.457820063385</v>
      </c>
      <c r="F835">
        <v>1914.1784546455394</v>
      </c>
    </row>
    <row r="836" spans="1:6" x14ac:dyDescent="0.25">
      <c r="A836">
        <v>827</v>
      </c>
      <c r="B836">
        <v>1220.5108523327524</v>
      </c>
      <c r="C836">
        <v>679.1968135481261</v>
      </c>
      <c r="D836">
        <v>6438.9134989029599</v>
      </c>
      <c r="E836">
        <v>3429.4945288711324</v>
      </c>
      <c r="F836">
        <v>679.1968135481261</v>
      </c>
    </row>
    <row r="837" spans="1:6" x14ac:dyDescent="0.25">
      <c r="A837">
        <v>828</v>
      </c>
      <c r="B837">
        <v>910.8093577078713</v>
      </c>
      <c r="C837">
        <v>1241.9480566560003</v>
      </c>
      <c r="D837">
        <v>2499.1998809011902</v>
      </c>
      <c r="E837">
        <v>3539.1355914118458</v>
      </c>
      <c r="F837">
        <v>1241.9480566560003</v>
      </c>
    </row>
    <row r="838" spans="1:6" x14ac:dyDescent="0.25">
      <c r="A838">
        <v>829</v>
      </c>
      <c r="B838">
        <v>1350.7327026423829</v>
      </c>
      <c r="C838">
        <v>1288.4624115447689</v>
      </c>
      <c r="D838">
        <v>1972.60662238752</v>
      </c>
      <c r="E838">
        <v>7119.0331508695981</v>
      </c>
      <c r="F838">
        <v>1288.4624115447689</v>
      </c>
    </row>
    <row r="839" spans="1:6" x14ac:dyDescent="0.25">
      <c r="A839">
        <v>830</v>
      </c>
      <c r="B839">
        <v>560.23750147369572</v>
      </c>
      <c r="C839">
        <v>1782.7806164505437</v>
      </c>
      <c r="D839">
        <v>2869.9689989765102</v>
      </c>
      <c r="E839">
        <v>3319.8917155930008</v>
      </c>
      <c r="F839">
        <v>1782.7806164505437</v>
      </c>
    </row>
    <row r="840" spans="1:6" x14ac:dyDescent="0.25">
      <c r="A840">
        <v>831</v>
      </c>
      <c r="B840">
        <v>2307.6940908226725</v>
      </c>
      <c r="C840">
        <v>1609.824035309975</v>
      </c>
      <c r="D840">
        <v>5711.2472796748698</v>
      </c>
      <c r="E840">
        <v>3149.7013878134289</v>
      </c>
      <c r="F840">
        <v>1609.824035309975</v>
      </c>
    </row>
    <row r="841" spans="1:6" x14ac:dyDescent="0.25">
      <c r="A841">
        <v>832</v>
      </c>
      <c r="B841">
        <v>2155.9688586535949</v>
      </c>
      <c r="C841">
        <v>664.74059000211685</v>
      </c>
      <c r="D841">
        <v>2091.3302893991599</v>
      </c>
      <c r="E841">
        <v>5825.3437441046854</v>
      </c>
      <c r="F841">
        <v>664.74059000211685</v>
      </c>
    </row>
    <row r="842" spans="1:6" x14ac:dyDescent="0.25">
      <c r="A842">
        <v>833</v>
      </c>
      <c r="B842">
        <v>476.6041613246328</v>
      </c>
      <c r="C842">
        <v>2551.9770416715837</v>
      </c>
      <c r="D842">
        <v>416.85960490890102</v>
      </c>
      <c r="E842">
        <v>1495.8220764132222</v>
      </c>
      <c r="F842">
        <v>2551.9770416715837</v>
      </c>
    </row>
    <row r="843" spans="1:6" x14ac:dyDescent="0.25">
      <c r="A843">
        <v>834</v>
      </c>
      <c r="B843">
        <v>721.32562945102552</v>
      </c>
      <c r="C843">
        <v>1229.0559969896335</v>
      </c>
      <c r="D843">
        <v>3142.5133265699201</v>
      </c>
      <c r="E843">
        <v>1375.3338420037514</v>
      </c>
      <c r="F843">
        <v>1229.0559969896335</v>
      </c>
    </row>
    <row r="844" spans="1:6" x14ac:dyDescent="0.25">
      <c r="A844">
        <v>835</v>
      </c>
      <c r="B844">
        <v>1205.9357175782225</v>
      </c>
      <c r="C844">
        <v>2067.7397830301265</v>
      </c>
      <c r="D844">
        <v>2065.5090790511499</v>
      </c>
      <c r="E844">
        <v>4150.5047654234531</v>
      </c>
      <c r="F844">
        <v>2067.7397830301265</v>
      </c>
    </row>
    <row r="845" spans="1:6" x14ac:dyDescent="0.25">
      <c r="A845">
        <v>836</v>
      </c>
      <c r="B845">
        <v>1507.6712907303254</v>
      </c>
      <c r="C845">
        <v>2765.6640690452878</v>
      </c>
      <c r="D845">
        <v>5468.4250705399099</v>
      </c>
      <c r="E845">
        <v>2013.7998294110253</v>
      </c>
      <c r="F845">
        <v>2765.6640690452878</v>
      </c>
    </row>
    <row r="846" spans="1:6" x14ac:dyDescent="0.25">
      <c r="A846">
        <v>837</v>
      </c>
      <c r="B846">
        <v>2086.4240189965831</v>
      </c>
      <c r="C846">
        <v>811.92979024988301</v>
      </c>
      <c r="D846">
        <v>3842.4027920992999</v>
      </c>
      <c r="E846">
        <v>2251.0010227950038</v>
      </c>
      <c r="F846">
        <v>811.92979024988301</v>
      </c>
    </row>
    <row r="847" spans="1:6" x14ac:dyDescent="0.25">
      <c r="A847">
        <v>838</v>
      </c>
      <c r="B847">
        <v>1519.9515171812288</v>
      </c>
      <c r="C847">
        <v>81.848432302633313</v>
      </c>
      <c r="D847">
        <v>712.99428940857797</v>
      </c>
      <c r="E847">
        <v>4498.0965151716264</v>
      </c>
      <c r="F847">
        <v>81.848432302633313</v>
      </c>
    </row>
    <row r="848" spans="1:6" x14ac:dyDescent="0.25">
      <c r="A848">
        <v>839</v>
      </c>
      <c r="B848">
        <v>728.54951218896224</v>
      </c>
      <c r="C848">
        <v>1606.6410009584913</v>
      </c>
      <c r="D848">
        <v>3434.1361423867202</v>
      </c>
      <c r="E848">
        <v>3685.5286975281251</v>
      </c>
      <c r="F848">
        <v>1606.6410009584913</v>
      </c>
    </row>
    <row r="849" spans="1:6" x14ac:dyDescent="0.25">
      <c r="A849">
        <v>840</v>
      </c>
      <c r="B849">
        <v>1327.019647436347</v>
      </c>
      <c r="C849">
        <v>872.3691956868837</v>
      </c>
      <c r="D849">
        <v>6574.9860466790697</v>
      </c>
      <c r="E849">
        <v>3869.7399787293675</v>
      </c>
      <c r="F849">
        <v>872.3691956868837</v>
      </c>
    </row>
    <row r="850" spans="1:6" x14ac:dyDescent="0.25">
      <c r="A850">
        <v>841</v>
      </c>
      <c r="B850">
        <v>466.5856220970602</v>
      </c>
      <c r="C850">
        <v>3274.7983653899478</v>
      </c>
      <c r="D850">
        <v>786.629967125907</v>
      </c>
      <c r="E850">
        <v>6278.0694019054072</v>
      </c>
      <c r="F850">
        <v>3274.7983653899478</v>
      </c>
    </row>
    <row r="851" spans="1:6" x14ac:dyDescent="0.25">
      <c r="A851">
        <v>842</v>
      </c>
      <c r="B851">
        <v>1324.9038588694998</v>
      </c>
      <c r="C851">
        <v>1762.9592454566307</v>
      </c>
      <c r="D851">
        <v>4114.2785343348596</v>
      </c>
      <c r="E851">
        <v>5727.4845748251628</v>
      </c>
      <c r="F851">
        <v>1762.9592454566307</v>
      </c>
    </row>
    <row r="852" spans="1:6" x14ac:dyDescent="0.25">
      <c r="A852">
        <v>843</v>
      </c>
      <c r="B852">
        <v>3823.138034285204</v>
      </c>
      <c r="C852">
        <v>1791.170111066521</v>
      </c>
      <c r="D852">
        <v>3094.0301084539401</v>
      </c>
      <c r="E852">
        <v>2321.3291706428931</v>
      </c>
      <c r="F852">
        <v>1791.170111066521</v>
      </c>
    </row>
    <row r="853" spans="1:6" x14ac:dyDescent="0.25">
      <c r="A853">
        <v>844</v>
      </c>
      <c r="B853">
        <v>946.49607651310771</v>
      </c>
      <c r="C853">
        <v>1500.9587015668549</v>
      </c>
      <c r="D853">
        <v>2071.3113383434802</v>
      </c>
      <c r="E853">
        <v>4816.0921562201374</v>
      </c>
      <c r="F853">
        <v>1500.9587015668549</v>
      </c>
    </row>
    <row r="854" spans="1:6" x14ac:dyDescent="0.25">
      <c r="A854">
        <v>845</v>
      </c>
      <c r="B854">
        <v>1191.1901806606998</v>
      </c>
      <c r="C854">
        <v>1183.9345608039375</v>
      </c>
      <c r="D854">
        <v>1549.27969634236</v>
      </c>
      <c r="E854">
        <v>5006.1489121940194</v>
      </c>
      <c r="F854">
        <v>1183.9345608039375</v>
      </c>
    </row>
    <row r="855" spans="1:6" x14ac:dyDescent="0.25">
      <c r="A855">
        <v>846</v>
      </c>
      <c r="B855">
        <v>1174.0109091458712</v>
      </c>
      <c r="C855">
        <v>634.73954048018186</v>
      </c>
      <c r="D855">
        <v>2620.4362738178902</v>
      </c>
      <c r="E855">
        <v>3053.0653978460059</v>
      </c>
      <c r="F855">
        <v>634.73954048018186</v>
      </c>
    </row>
    <row r="856" spans="1:6" x14ac:dyDescent="0.25">
      <c r="A856">
        <v>847</v>
      </c>
      <c r="B856">
        <v>577.47960710074813</v>
      </c>
      <c r="C856">
        <v>2463.628917107068</v>
      </c>
      <c r="D856">
        <v>814.36786929131802</v>
      </c>
      <c r="E856">
        <v>2343.1154799624233</v>
      </c>
      <c r="F856">
        <v>2463.628917107068</v>
      </c>
    </row>
    <row r="857" spans="1:6" x14ac:dyDescent="0.25">
      <c r="A857">
        <v>848</v>
      </c>
      <c r="B857">
        <v>667.02762367719504</v>
      </c>
      <c r="C857">
        <v>2074.5151100240478</v>
      </c>
      <c r="D857">
        <v>2239.2323810045</v>
      </c>
      <c r="E857">
        <v>2416.4050955245521</v>
      </c>
      <c r="F857">
        <v>2074.5151100240478</v>
      </c>
    </row>
    <row r="858" spans="1:6" x14ac:dyDescent="0.25">
      <c r="A858">
        <v>849</v>
      </c>
      <c r="B858">
        <v>1739.386449580943</v>
      </c>
      <c r="C858">
        <v>1437.9597948762539</v>
      </c>
      <c r="D858">
        <v>5093.8195342645504</v>
      </c>
      <c r="E858">
        <v>4566.4841225389719</v>
      </c>
      <c r="F858">
        <v>1437.9597948762539</v>
      </c>
    </row>
    <row r="859" spans="1:6" x14ac:dyDescent="0.25">
      <c r="A859">
        <v>850</v>
      </c>
      <c r="B859">
        <v>1346.4872415749735</v>
      </c>
      <c r="C859">
        <v>728.21087042957595</v>
      </c>
      <c r="D859">
        <v>2367.0339717851998</v>
      </c>
      <c r="E859">
        <v>4163.0371531586716</v>
      </c>
      <c r="F859">
        <v>728.21087042957595</v>
      </c>
    </row>
    <row r="860" spans="1:6" x14ac:dyDescent="0.25">
      <c r="A860">
        <v>851</v>
      </c>
      <c r="B860">
        <v>530.85553952226337</v>
      </c>
      <c r="C860">
        <v>1484.8887661408137</v>
      </c>
      <c r="D860">
        <v>3179.87547604777</v>
      </c>
      <c r="E860">
        <v>5447.6394685194728</v>
      </c>
      <c r="F860">
        <v>1484.8887661408137</v>
      </c>
    </row>
    <row r="861" spans="1:6" x14ac:dyDescent="0.25">
      <c r="A861">
        <v>852</v>
      </c>
      <c r="B861">
        <v>577.28448937945655</v>
      </c>
      <c r="C861">
        <v>642.90100337865181</v>
      </c>
      <c r="D861">
        <v>7685.8545061193499</v>
      </c>
      <c r="E861">
        <v>3259.1917103094797</v>
      </c>
      <c r="F861">
        <v>642.90100337865181</v>
      </c>
    </row>
    <row r="862" spans="1:6" x14ac:dyDescent="0.25">
      <c r="A862">
        <v>853</v>
      </c>
      <c r="B862">
        <v>1170.2158528120285</v>
      </c>
      <c r="C862">
        <v>968.59886410194315</v>
      </c>
      <c r="D862">
        <v>4779.3830482260501</v>
      </c>
      <c r="E862">
        <v>2631.9459801483367</v>
      </c>
      <c r="F862">
        <v>968.59886410194315</v>
      </c>
    </row>
    <row r="863" spans="1:6" x14ac:dyDescent="0.25">
      <c r="A863">
        <v>854</v>
      </c>
      <c r="B863">
        <v>548.56902065106544</v>
      </c>
      <c r="C863">
        <v>1620.5943906979694</v>
      </c>
      <c r="D863">
        <v>3577.52204103955</v>
      </c>
      <c r="E863">
        <v>6907.9813136092071</v>
      </c>
      <c r="F863">
        <v>1620.5943906979694</v>
      </c>
    </row>
    <row r="864" spans="1:6" x14ac:dyDescent="0.25">
      <c r="A864">
        <v>855</v>
      </c>
      <c r="B864">
        <v>1664.5926049835316</v>
      </c>
      <c r="C864">
        <v>805.5863442911093</v>
      </c>
      <c r="D864">
        <v>2006.2284332289601</v>
      </c>
      <c r="E864">
        <v>11861.634660166386</v>
      </c>
      <c r="F864">
        <v>805.5863442911093</v>
      </c>
    </row>
    <row r="865" spans="1:6" x14ac:dyDescent="0.25">
      <c r="A865">
        <v>856</v>
      </c>
      <c r="B865">
        <v>916.2163327153055</v>
      </c>
      <c r="C865">
        <v>1425.19288137833</v>
      </c>
      <c r="D865">
        <v>2691.2462224022202</v>
      </c>
      <c r="E865">
        <v>3130.7141457921553</v>
      </c>
      <c r="F865">
        <v>1425.19288137833</v>
      </c>
    </row>
    <row r="866" spans="1:6" x14ac:dyDescent="0.25">
      <c r="A866">
        <v>857</v>
      </c>
      <c r="B866">
        <v>1693.3732514041751</v>
      </c>
      <c r="C866">
        <v>1059.0326058534051</v>
      </c>
      <c r="D866">
        <v>3039.12074820511</v>
      </c>
      <c r="E866">
        <v>4062.2168399671373</v>
      </c>
      <c r="F866">
        <v>1059.0326058534051</v>
      </c>
    </row>
    <row r="867" spans="1:6" x14ac:dyDescent="0.25">
      <c r="A867">
        <v>858</v>
      </c>
      <c r="B867">
        <v>685.89197782734323</v>
      </c>
      <c r="C867">
        <v>1085.2568451877023</v>
      </c>
      <c r="D867">
        <v>4432.0070292904302</v>
      </c>
      <c r="E867">
        <v>2715.5716860141888</v>
      </c>
      <c r="F867">
        <v>1085.2568451877023</v>
      </c>
    </row>
    <row r="868" spans="1:6" x14ac:dyDescent="0.25">
      <c r="A868">
        <v>859</v>
      </c>
      <c r="B868">
        <v>651.47853198021937</v>
      </c>
      <c r="C868">
        <v>557.21888941907935</v>
      </c>
      <c r="D868">
        <v>5391.2347117855097</v>
      </c>
      <c r="E868">
        <v>3386.9385642878574</v>
      </c>
      <c r="F868">
        <v>557.21888941907935</v>
      </c>
    </row>
    <row r="869" spans="1:6" x14ac:dyDescent="0.25">
      <c r="A869">
        <v>860</v>
      </c>
      <c r="B869">
        <v>992.2993179218289</v>
      </c>
      <c r="C869">
        <v>1672.062719405382</v>
      </c>
      <c r="D869">
        <v>3109.9929149600998</v>
      </c>
      <c r="E869">
        <v>2023.5796297525512</v>
      </c>
      <c r="F869">
        <v>1672.062719405382</v>
      </c>
    </row>
    <row r="870" spans="1:6" x14ac:dyDescent="0.25">
      <c r="A870">
        <v>861</v>
      </c>
      <c r="B870">
        <v>800.10399493132934</v>
      </c>
      <c r="C870">
        <v>3813.6818647569316</v>
      </c>
      <c r="D870">
        <v>5524.5183843867399</v>
      </c>
      <c r="E870">
        <v>2395.3111759980561</v>
      </c>
      <c r="F870">
        <v>3813.6818647569316</v>
      </c>
    </row>
    <row r="871" spans="1:6" x14ac:dyDescent="0.25">
      <c r="A871">
        <v>862</v>
      </c>
      <c r="B871">
        <v>1409.6131747942038</v>
      </c>
      <c r="C871">
        <v>994.55653998603646</v>
      </c>
      <c r="D871">
        <v>5799.8179034023096</v>
      </c>
      <c r="E871">
        <v>6174.2091631304093</v>
      </c>
      <c r="F871">
        <v>994.55653998603646</v>
      </c>
    </row>
    <row r="872" spans="1:6" x14ac:dyDescent="0.25">
      <c r="A872">
        <v>863</v>
      </c>
      <c r="B872">
        <v>899.89080410418012</v>
      </c>
      <c r="C872">
        <v>1625.8751144254045</v>
      </c>
      <c r="D872">
        <v>752.57640961037896</v>
      </c>
      <c r="E872">
        <v>3455.8388468611183</v>
      </c>
      <c r="F872">
        <v>1625.8751144254045</v>
      </c>
    </row>
    <row r="873" spans="1:6" x14ac:dyDescent="0.25">
      <c r="A873">
        <v>864</v>
      </c>
      <c r="B873">
        <v>3116.7903261968631</v>
      </c>
      <c r="C873">
        <v>1595.3088795461692</v>
      </c>
      <c r="D873">
        <v>2179.9302286689299</v>
      </c>
      <c r="E873">
        <v>4556.1310460150498</v>
      </c>
      <c r="F873">
        <v>1595.3088795461692</v>
      </c>
    </row>
    <row r="874" spans="1:6" x14ac:dyDescent="0.25">
      <c r="A874">
        <v>865</v>
      </c>
      <c r="B874">
        <v>777.68355594123841</v>
      </c>
      <c r="C874">
        <v>692.04405565631259</v>
      </c>
      <c r="D874">
        <v>2658.43430449992</v>
      </c>
      <c r="E874">
        <v>1708.1362551404127</v>
      </c>
      <c r="F874">
        <v>692.04405565631259</v>
      </c>
    </row>
    <row r="875" spans="1:6" x14ac:dyDescent="0.25">
      <c r="A875">
        <v>866</v>
      </c>
      <c r="B875">
        <v>1504.0331879542894</v>
      </c>
      <c r="C875">
        <v>3155.0804724111636</v>
      </c>
      <c r="D875">
        <v>2026.9754958921301</v>
      </c>
      <c r="E875">
        <v>4484.2339898928331</v>
      </c>
      <c r="F875">
        <v>3155.0804724111636</v>
      </c>
    </row>
    <row r="876" spans="1:6" x14ac:dyDescent="0.25">
      <c r="A876">
        <v>867</v>
      </c>
      <c r="B876">
        <v>944.11864427173748</v>
      </c>
      <c r="C876">
        <v>556.33860406671067</v>
      </c>
      <c r="D876">
        <v>1100.8703337781301</v>
      </c>
      <c r="E876">
        <v>4158.3903231079685</v>
      </c>
      <c r="F876">
        <v>556.33860406671067</v>
      </c>
    </row>
    <row r="877" spans="1:6" x14ac:dyDescent="0.25">
      <c r="A877">
        <v>868</v>
      </c>
      <c r="B877">
        <v>883.84824203653523</v>
      </c>
      <c r="C877">
        <v>3120.6617044354007</v>
      </c>
      <c r="D877">
        <v>3364.8566330547401</v>
      </c>
      <c r="E877">
        <v>4555.4770341085714</v>
      </c>
      <c r="F877">
        <v>3120.6617044354007</v>
      </c>
    </row>
    <row r="878" spans="1:6" x14ac:dyDescent="0.25">
      <c r="A878">
        <v>869</v>
      </c>
      <c r="B878">
        <v>3017.157531411377</v>
      </c>
      <c r="C878">
        <v>1721.1267281581031</v>
      </c>
      <c r="D878">
        <v>4616.5947523330797</v>
      </c>
      <c r="E878">
        <v>2418.2689780568253</v>
      </c>
      <c r="F878">
        <v>1721.1267281581031</v>
      </c>
    </row>
    <row r="879" spans="1:6" x14ac:dyDescent="0.25">
      <c r="A879">
        <v>870</v>
      </c>
      <c r="B879">
        <v>1123.9636024843096</v>
      </c>
      <c r="C879">
        <v>1905.2662393565547</v>
      </c>
      <c r="D879">
        <v>4371.8526656250897</v>
      </c>
      <c r="E879">
        <v>1865.0264226830079</v>
      </c>
      <c r="F879">
        <v>1905.2662393565547</v>
      </c>
    </row>
    <row r="880" spans="1:6" x14ac:dyDescent="0.25">
      <c r="A880">
        <v>871</v>
      </c>
      <c r="B880">
        <v>1098.4481492199964</v>
      </c>
      <c r="C880">
        <v>599.66475759965851</v>
      </c>
      <c r="D880">
        <v>5342.5476830154003</v>
      </c>
      <c r="E880">
        <v>5175.1558768467175</v>
      </c>
      <c r="F880">
        <v>599.66475759965851</v>
      </c>
    </row>
    <row r="881" spans="1:6" x14ac:dyDescent="0.25">
      <c r="A881">
        <v>872</v>
      </c>
      <c r="B881">
        <v>1200.5208000651253</v>
      </c>
      <c r="C881">
        <v>1946.7623413892156</v>
      </c>
      <c r="D881">
        <v>323.04747168900599</v>
      </c>
      <c r="E881">
        <v>5895.9937056715871</v>
      </c>
      <c r="F881">
        <v>1946.7623413892156</v>
      </c>
    </row>
    <row r="882" spans="1:6" x14ac:dyDescent="0.25">
      <c r="A882">
        <v>873</v>
      </c>
      <c r="B882">
        <v>537.04267849470671</v>
      </c>
      <c r="C882">
        <v>1066.778688260024</v>
      </c>
      <c r="D882">
        <v>6917.94549439813</v>
      </c>
      <c r="E882">
        <v>1608.6568829238304</v>
      </c>
      <c r="F882">
        <v>1066.778688260024</v>
      </c>
    </row>
    <row r="883" spans="1:6" x14ac:dyDescent="0.25">
      <c r="A883">
        <v>874</v>
      </c>
      <c r="B883">
        <v>3272.8126988055178</v>
      </c>
      <c r="C883">
        <v>4110.7339681896365</v>
      </c>
      <c r="D883">
        <v>3043.6341478160102</v>
      </c>
      <c r="E883">
        <v>3690.3453421365525</v>
      </c>
      <c r="F883">
        <v>4110.7339681896365</v>
      </c>
    </row>
    <row r="884" spans="1:6" x14ac:dyDescent="0.25">
      <c r="A884">
        <v>875</v>
      </c>
      <c r="B884">
        <v>437.67420818195325</v>
      </c>
      <c r="C884">
        <v>570.80017585104861</v>
      </c>
      <c r="D884">
        <v>1610.1955959004299</v>
      </c>
      <c r="E884">
        <v>6112.447884945228</v>
      </c>
      <c r="F884">
        <v>570.80017585104861</v>
      </c>
    </row>
    <row r="885" spans="1:6" x14ac:dyDescent="0.25">
      <c r="A885">
        <v>876</v>
      </c>
      <c r="B885">
        <v>1317.3205471872757</v>
      </c>
      <c r="C885">
        <v>1517.4953097494113</v>
      </c>
      <c r="D885">
        <v>3332.9730070861801</v>
      </c>
      <c r="E885">
        <v>2687.4185131276995</v>
      </c>
      <c r="F885">
        <v>1517.4953097494113</v>
      </c>
    </row>
    <row r="886" spans="1:6" x14ac:dyDescent="0.25">
      <c r="A886">
        <v>877</v>
      </c>
      <c r="B886">
        <v>1102.1678184239158</v>
      </c>
      <c r="C886">
        <v>3246.5647563404473</v>
      </c>
      <c r="D886">
        <v>4318.4681986558198</v>
      </c>
      <c r="E886">
        <v>4137.8676587657974</v>
      </c>
      <c r="F886">
        <v>3246.5647563404473</v>
      </c>
    </row>
    <row r="887" spans="1:6" x14ac:dyDescent="0.25">
      <c r="A887">
        <v>878</v>
      </c>
      <c r="B887">
        <v>665.51796953355813</v>
      </c>
      <c r="C887">
        <v>1759.2987756076143</v>
      </c>
      <c r="D887">
        <v>1334.10968332222</v>
      </c>
      <c r="E887">
        <v>3478.6069604347003</v>
      </c>
      <c r="F887">
        <v>1759.2987756076143</v>
      </c>
    </row>
    <row r="888" spans="1:6" x14ac:dyDescent="0.25">
      <c r="A888">
        <v>879</v>
      </c>
      <c r="B888">
        <v>1469.1957999159183</v>
      </c>
      <c r="C888">
        <v>2097.2179010343002</v>
      </c>
      <c r="D888">
        <v>4041.2343914758299</v>
      </c>
      <c r="E888">
        <v>4411.3048272768501</v>
      </c>
      <c r="F888">
        <v>2097.2179010343002</v>
      </c>
    </row>
    <row r="889" spans="1:6" x14ac:dyDescent="0.25">
      <c r="A889">
        <v>880</v>
      </c>
      <c r="B889">
        <v>1109.4546696359027</v>
      </c>
      <c r="C889">
        <v>476.32572421000333</v>
      </c>
      <c r="D889">
        <v>1487.5371591170899</v>
      </c>
      <c r="E889">
        <v>2946.0900690364315</v>
      </c>
      <c r="F889">
        <v>476.32572421000333</v>
      </c>
    </row>
    <row r="890" spans="1:6" x14ac:dyDescent="0.25">
      <c r="A890">
        <v>881</v>
      </c>
      <c r="B890">
        <v>870.11130588956087</v>
      </c>
      <c r="C890">
        <v>1865.7696643629054</v>
      </c>
      <c r="D890">
        <v>2480.9601424510902</v>
      </c>
      <c r="E890">
        <v>2341.4172862416108</v>
      </c>
      <c r="F890">
        <v>1865.7696643629054</v>
      </c>
    </row>
    <row r="891" spans="1:6" x14ac:dyDescent="0.25">
      <c r="A891">
        <v>882</v>
      </c>
      <c r="B891">
        <v>485.55229759016021</v>
      </c>
      <c r="C891">
        <v>2933.2428902538718</v>
      </c>
      <c r="D891">
        <v>8007.5947792689003</v>
      </c>
      <c r="E891">
        <v>2330.0659901657209</v>
      </c>
      <c r="F891">
        <v>2933.2428902538718</v>
      </c>
    </row>
    <row r="892" spans="1:6" x14ac:dyDescent="0.25">
      <c r="A892">
        <v>883</v>
      </c>
      <c r="B892">
        <v>1200.0794342989263</v>
      </c>
      <c r="C892">
        <v>2480.5257957365507</v>
      </c>
      <c r="D892">
        <v>2853.92471641875</v>
      </c>
      <c r="E892">
        <v>2093.8906930154167</v>
      </c>
      <c r="F892">
        <v>2480.5257957365507</v>
      </c>
    </row>
    <row r="893" spans="1:6" x14ac:dyDescent="0.25">
      <c r="A893">
        <v>884</v>
      </c>
      <c r="B893">
        <v>1211.9257870130309</v>
      </c>
      <c r="C893">
        <v>502.23400766514982</v>
      </c>
      <c r="D893">
        <v>2915.8591313070201</v>
      </c>
      <c r="E893">
        <v>2371.0127741027845</v>
      </c>
      <c r="F893">
        <v>502.23400766514982</v>
      </c>
    </row>
    <row r="894" spans="1:6" x14ac:dyDescent="0.25">
      <c r="A894">
        <v>885</v>
      </c>
      <c r="B894">
        <v>490.87273399476101</v>
      </c>
      <c r="C894">
        <v>2182.1433527557333</v>
      </c>
      <c r="D894">
        <v>5886.0484650438402</v>
      </c>
      <c r="E894">
        <v>2146.4741018221735</v>
      </c>
      <c r="F894">
        <v>2182.1433527557333</v>
      </c>
    </row>
    <row r="895" spans="1:6" x14ac:dyDescent="0.25">
      <c r="A895">
        <v>886</v>
      </c>
      <c r="B895">
        <v>712.58890474617647</v>
      </c>
      <c r="C895">
        <v>373.893436342575</v>
      </c>
      <c r="D895">
        <v>3608.2552032866001</v>
      </c>
      <c r="E895">
        <v>3225.0627299411344</v>
      </c>
      <c r="F895">
        <v>373.893436342575</v>
      </c>
    </row>
    <row r="896" spans="1:6" x14ac:dyDescent="0.25">
      <c r="A896">
        <v>887</v>
      </c>
      <c r="B896">
        <v>737.11786027757614</v>
      </c>
      <c r="C896">
        <v>1969.4307292156245</v>
      </c>
      <c r="D896">
        <v>4343.0812082169195</v>
      </c>
      <c r="E896">
        <v>3369.087003189692</v>
      </c>
      <c r="F896">
        <v>1969.4307292156245</v>
      </c>
    </row>
    <row r="897" spans="1:6" x14ac:dyDescent="0.25">
      <c r="A897">
        <v>888</v>
      </c>
      <c r="B897">
        <v>1040.4491960011733</v>
      </c>
      <c r="C897">
        <v>2386.2829111816363</v>
      </c>
      <c r="D897">
        <v>4185.1820996679699</v>
      </c>
      <c r="E897">
        <v>2540.5687845486941</v>
      </c>
      <c r="F897">
        <v>2386.2829111816363</v>
      </c>
    </row>
    <row r="898" spans="1:6" x14ac:dyDescent="0.25">
      <c r="A898">
        <v>889</v>
      </c>
      <c r="B898">
        <v>1150.5279823480389</v>
      </c>
      <c r="C898">
        <v>559.93898066154088</v>
      </c>
      <c r="D898">
        <v>4797.2693612858302</v>
      </c>
      <c r="E898">
        <v>3575.9961376467882</v>
      </c>
      <c r="F898">
        <v>559.93898066154088</v>
      </c>
    </row>
    <row r="899" spans="1:6" x14ac:dyDescent="0.25">
      <c r="A899">
        <v>890</v>
      </c>
      <c r="B899">
        <v>1634.3358688846247</v>
      </c>
      <c r="C899">
        <v>1549.6149494609492</v>
      </c>
      <c r="D899">
        <v>4840.1901256819501</v>
      </c>
      <c r="E899">
        <v>4013.4156945131526</v>
      </c>
      <c r="F899">
        <v>1549.6149494609492</v>
      </c>
    </row>
    <row r="900" spans="1:6" x14ac:dyDescent="0.25">
      <c r="A900">
        <v>891</v>
      </c>
      <c r="B900">
        <v>696.64765727789234</v>
      </c>
      <c r="C900">
        <v>2747.4886544820884</v>
      </c>
      <c r="D900">
        <v>3551.29725235659</v>
      </c>
      <c r="E900">
        <v>6720.114541536469</v>
      </c>
      <c r="F900">
        <v>2747.4886544820884</v>
      </c>
    </row>
    <row r="901" spans="1:6" x14ac:dyDescent="0.25">
      <c r="A901">
        <v>892</v>
      </c>
      <c r="B901">
        <v>1749.0903668271997</v>
      </c>
      <c r="C901">
        <v>595.51571120656024</v>
      </c>
      <c r="D901">
        <v>1919.69995941206</v>
      </c>
      <c r="E901">
        <v>2271.9220438664011</v>
      </c>
      <c r="F901">
        <v>595.51571120656024</v>
      </c>
    </row>
    <row r="902" spans="1:6" x14ac:dyDescent="0.25">
      <c r="A902">
        <v>893</v>
      </c>
      <c r="B902">
        <v>2038.3486310081003</v>
      </c>
      <c r="C902">
        <v>1367.6245803809509</v>
      </c>
      <c r="D902">
        <v>2712.10764246295</v>
      </c>
      <c r="E902">
        <v>4569.4258329678705</v>
      </c>
      <c r="F902">
        <v>1367.6245803809509</v>
      </c>
    </row>
    <row r="903" spans="1:6" x14ac:dyDescent="0.25">
      <c r="A903">
        <v>894</v>
      </c>
      <c r="B903">
        <v>754.58832536435057</v>
      </c>
      <c r="C903">
        <v>1309.8331352004186</v>
      </c>
      <c r="D903">
        <v>1379.4361457334201</v>
      </c>
      <c r="E903">
        <v>4209.2738015413997</v>
      </c>
      <c r="F903">
        <v>1309.8331352004186</v>
      </c>
    </row>
    <row r="904" spans="1:6" x14ac:dyDescent="0.25">
      <c r="A904">
        <v>895</v>
      </c>
      <c r="B904">
        <v>1304.1507961565353</v>
      </c>
      <c r="C904">
        <v>1074.1618602218532</v>
      </c>
      <c r="D904">
        <v>4161.9739969788097</v>
      </c>
      <c r="E904">
        <v>3446.1501433494891</v>
      </c>
      <c r="F904">
        <v>1074.1618602218532</v>
      </c>
    </row>
    <row r="905" spans="1:6" x14ac:dyDescent="0.25">
      <c r="A905">
        <v>896</v>
      </c>
      <c r="B905">
        <v>348.6575239574488</v>
      </c>
      <c r="C905">
        <v>831.5758283846327</v>
      </c>
      <c r="D905">
        <v>1995.96707527632</v>
      </c>
      <c r="E905">
        <v>3116.7133510674394</v>
      </c>
      <c r="F905">
        <v>831.5758283846327</v>
      </c>
    </row>
    <row r="906" spans="1:6" x14ac:dyDescent="0.25">
      <c r="A906">
        <v>897</v>
      </c>
      <c r="B906">
        <v>1670.4508135497445</v>
      </c>
      <c r="C906">
        <v>1581.0977209679327</v>
      </c>
      <c r="D906">
        <v>5399.2365407600801</v>
      </c>
      <c r="E906">
        <v>1553.152073624645</v>
      </c>
      <c r="F906">
        <v>1581.0977209679327</v>
      </c>
    </row>
    <row r="907" spans="1:6" x14ac:dyDescent="0.25">
      <c r="A907">
        <v>898</v>
      </c>
      <c r="B907">
        <v>1137.2495078155289</v>
      </c>
      <c r="C907">
        <v>1698.9688279447294</v>
      </c>
      <c r="D907">
        <v>569.55583584039005</v>
      </c>
      <c r="E907">
        <v>2404.5166041240168</v>
      </c>
      <c r="F907">
        <v>1698.9688279447294</v>
      </c>
    </row>
    <row r="908" spans="1:6" x14ac:dyDescent="0.25">
      <c r="A908">
        <v>899</v>
      </c>
      <c r="B908">
        <v>1266.1742703615055</v>
      </c>
      <c r="C908">
        <v>1344.9501674198827</v>
      </c>
      <c r="D908">
        <v>6375.6224042512004</v>
      </c>
      <c r="E908">
        <v>2906.4706634702356</v>
      </c>
      <c r="F908">
        <v>1344.9501674198827</v>
      </c>
    </row>
    <row r="909" spans="1:6" x14ac:dyDescent="0.25">
      <c r="A909">
        <v>900</v>
      </c>
      <c r="B909">
        <v>822.10339990739578</v>
      </c>
      <c r="C909">
        <v>1305.8019577509731</v>
      </c>
      <c r="D909">
        <v>3322.7665718807998</v>
      </c>
      <c r="E909">
        <v>3919.0478424486664</v>
      </c>
      <c r="F909">
        <v>1305.8019577509731</v>
      </c>
    </row>
    <row r="910" spans="1:6" x14ac:dyDescent="0.25">
      <c r="A910">
        <v>901</v>
      </c>
      <c r="B910">
        <v>1092.7512833594335</v>
      </c>
      <c r="C910">
        <v>2084.0689526161409</v>
      </c>
      <c r="D910">
        <v>2156.77677391016</v>
      </c>
      <c r="E910">
        <v>4465.872285704093</v>
      </c>
      <c r="F910">
        <v>2084.0689526161409</v>
      </c>
    </row>
    <row r="911" spans="1:6" x14ac:dyDescent="0.25">
      <c r="A911">
        <v>902</v>
      </c>
      <c r="B911">
        <v>1887.7053506546486</v>
      </c>
      <c r="C911">
        <v>2275.134465922803</v>
      </c>
      <c r="D911">
        <v>1234.53593235271</v>
      </c>
      <c r="E911">
        <v>1193.5541823366432</v>
      </c>
      <c r="F911">
        <v>2275.134465922803</v>
      </c>
    </row>
    <row r="912" spans="1:6" x14ac:dyDescent="0.25">
      <c r="A912">
        <v>903</v>
      </c>
      <c r="B912">
        <v>516.74928878060325</v>
      </c>
      <c r="C912">
        <v>1143.6207861053144</v>
      </c>
      <c r="D912">
        <v>5813.14036150642</v>
      </c>
      <c r="E912">
        <v>2330.1433742721147</v>
      </c>
      <c r="F912">
        <v>1143.6207861053144</v>
      </c>
    </row>
    <row r="913" spans="1:6" x14ac:dyDescent="0.25">
      <c r="A913">
        <v>904</v>
      </c>
      <c r="B913">
        <v>667.5649214800319</v>
      </c>
      <c r="C913">
        <v>1197.6070615138715</v>
      </c>
      <c r="D913">
        <v>4469.2137271442598</v>
      </c>
      <c r="E913">
        <v>3135.9169828465892</v>
      </c>
      <c r="F913">
        <v>1197.6070615138715</v>
      </c>
    </row>
    <row r="914" spans="1:6" x14ac:dyDescent="0.25">
      <c r="A914">
        <v>905</v>
      </c>
      <c r="B914">
        <v>1340.1816011310061</v>
      </c>
      <c r="C914">
        <v>1294.2279938374579</v>
      </c>
      <c r="D914">
        <v>5792.1792028299897</v>
      </c>
      <c r="E914">
        <v>5560.9993656478146</v>
      </c>
      <c r="F914">
        <v>1294.2279938374579</v>
      </c>
    </row>
    <row r="915" spans="1:6" x14ac:dyDescent="0.25">
      <c r="A915">
        <v>906</v>
      </c>
      <c r="B915">
        <v>2304.6572958209845</v>
      </c>
      <c r="C915">
        <v>888.33794452793995</v>
      </c>
      <c r="D915">
        <v>2873.4651124665402</v>
      </c>
      <c r="E915">
        <v>3843.4094702608049</v>
      </c>
      <c r="F915">
        <v>888.33794452793995</v>
      </c>
    </row>
    <row r="916" spans="1:6" x14ac:dyDescent="0.25">
      <c r="A916">
        <v>907</v>
      </c>
      <c r="B916">
        <v>1201.7940133409663</v>
      </c>
      <c r="C916">
        <v>2127.3144425511532</v>
      </c>
      <c r="D916">
        <v>8549.3786493717798</v>
      </c>
      <c r="E916">
        <v>2958.2203836283411</v>
      </c>
      <c r="F916">
        <v>2127.3144425511532</v>
      </c>
    </row>
    <row r="917" spans="1:6" x14ac:dyDescent="0.25">
      <c r="A917">
        <v>908</v>
      </c>
      <c r="B917">
        <v>1282.6687163075801</v>
      </c>
      <c r="C917">
        <v>2758.73833100719</v>
      </c>
      <c r="D917">
        <v>540.37426853659099</v>
      </c>
      <c r="E917">
        <v>2857.4408869245176</v>
      </c>
      <c r="F917">
        <v>2758.73833100719</v>
      </c>
    </row>
    <row r="918" spans="1:6" x14ac:dyDescent="0.25">
      <c r="A918">
        <v>909</v>
      </c>
      <c r="B918">
        <v>399.444498755768</v>
      </c>
      <c r="C918">
        <v>604.39357025783181</v>
      </c>
      <c r="D918">
        <v>2548.8623987651999</v>
      </c>
      <c r="E918">
        <v>4470.8821453745295</v>
      </c>
      <c r="F918">
        <v>604.39357025783181</v>
      </c>
    </row>
    <row r="919" spans="1:6" x14ac:dyDescent="0.25">
      <c r="A919">
        <v>910</v>
      </c>
      <c r="B919">
        <v>2696.6514620369562</v>
      </c>
      <c r="C919">
        <v>1587.2330648306497</v>
      </c>
      <c r="D919">
        <v>4681.1253651057204</v>
      </c>
      <c r="E919">
        <v>4395.6152363628635</v>
      </c>
      <c r="F919">
        <v>1587.2330648306497</v>
      </c>
    </row>
    <row r="920" spans="1:6" x14ac:dyDescent="0.25">
      <c r="A920">
        <v>911</v>
      </c>
      <c r="B920">
        <v>1346.867412396263</v>
      </c>
      <c r="C920">
        <v>1134.7925497247038</v>
      </c>
      <c r="D920">
        <v>5232.0462525276398</v>
      </c>
      <c r="E920">
        <v>5552.4015707850504</v>
      </c>
      <c r="F920">
        <v>1134.7925497247038</v>
      </c>
    </row>
    <row r="921" spans="1:6" x14ac:dyDescent="0.25">
      <c r="A921">
        <v>912</v>
      </c>
      <c r="B921">
        <v>497.78306803520638</v>
      </c>
      <c r="C921">
        <v>1182.0197990411534</v>
      </c>
      <c r="D921">
        <v>6015.86095846221</v>
      </c>
      <c r="E921">
        <v>1558.1062558108101</v>
      </c>
      <c r="F921">
        <v>1182.0197990411534</v>
      </c>
    </row>
    <row r="922" spans="1:6" x14ac:dyDescent="0.25">
      <c r="A922">
        <v>913</v>
      </c>
      <c r="B922">
        <v>586.43773249757248</v>
      </c>
      <c r="C922">
        <v>1447.002607903579</v>
      </c>
      <c r="D922">
        <v>5115.4582519407804</v>
      </c>
      <c r="E922">
        <v>2795.0405967426409</v>
      </c>
      <c r="F922">
        <v>1447.002607903579</v>
      </c>
    </row>
    <row r="923" spans="1:6" x14ac:dyDescent="0.25">
      <c r="A923">
        <v>914</v>
      </c>
      <c r="B923">
        <v>387.82813215242692</v>
      </c>
      <c r="C923">
        <v>2678.0360364733197</v>
      </c>
      <c r="D923">
        <v>4748.7518558519996</v>
      </c>
      <c r="E923">
        <v>2010.161730046789</v>
      </c>
      <c r="F923">
        <v>2678.0360364733197</v>
      </c>
    </row>
    <row r="924" spans="1:6" x14ac:dyDescent="0.25">
      <c r="A924">
        <v>915</v>
      </c>
      <c r="B924">
        <v>756.40402165498347</v>
      </c>
      <c r="C924">
        <v>1938.8810002335679</v>
      </c>
      <c r="D924">
        <v>1923.0710336155601</v>
      </c>
      <c r="E924">
        <v>3811.3363796398976</v>
      </c>
      <c r="F924">
        <v>1938.8810002335679</v>
      </c>
    </row>
    <row r="925" spans="1:6" x14ac:dyDescent="0.25">
      <c r="A925">
        <v>916</v>
      </c>
      <c r="B925">
        <v>809.02468049450397</v>
      </c>
      <c r="C925">
        <v>1437.3564810853941</v>
      </c>
      <c r="D925">
        <v>3563.6297700909199</v>
      </c>
      <c r="E925">
        <v>7096.1108394144603</v>
      </c>
      <c r="F925">
        <v>1437.3564810853941</v>
      </c>
    </row>
    <row r="926" spans="1:6" x14ac:dyDescent="0.25">
      <c r="A926">
        <v>917</v>
      </c>
      <c r="B926">
        <v>628.33374547597953</v>
      </c>
      <c r="C926">
        <v>2103.8713797992809</v>
      </c>
      <c r="D926">
        <v>2292.9658064248401</v>
      </c>
      <c r="E926">
        <v>7129.7308055387102</v>
      </c>
      <c r="F926">
        <v>2103.8713797992809</v>
      </c>
    </row>
    <row r="927" spans="1:6" x14ac:dyDescent="0.25">
      <c r="A927">
        <v>918</v>
      </c>
      <c r="B927">
        <v>1631.4023663021308</v>
      </c>
      <c r="C927">
        <v>428.22681937506036</v>
      </c>
      <c r="D927">
        <v>990.272521312104</v>
      </c>
      <c r="E927">
        <v>5515.6772001032814</v>
      </c>
      <c r="F927">
        <v>428.22681937506036</v>
      </c>
    </row>
    <row r="928" spans="1:6" x14ac:dyDescent="0.25">
      <c r="A928">
        <v>919</v>
      </c>
      <c r="B928">
        <v>1441.2256755570722</v>
      </c>
      <c r="C928">
        <v>3173.250765647575</v>
      </c>
      <c r="D928">
        <v>3232.9479988745002</v>
      </c>
      <c r="E928">
        <v>4911.0266846701697</v>
      </c>
      <c r="F928">
        <v>3173.250765647575</v>
      </c>
    </row>
    <row r="929" spans="1:6" x14ac:dyDescent="0.25">
      <c r="A929">
        <v>920</v>
      </c>
      <c r="B929">
        <v>1386.3502658799071</v>
      </c>
      <c r="C929">
        <v>1206.3351496908961</v>
      </c>
      <c r="D929">
        <v>2977.1146600172901</v>
      </c>
      <c r="E929">
        <v>1977.0079793156976</v>
      </c>
      <c r="F929">
        <v>1206.3351496908961</v>
      </c>
    </row>
    <row r="930" spans="1:6" x14ac:dyDescent="0.25">
      <c r="A930">
        <v>921</v>
      </c>
      <c r="B930">
        <v>2836.3073436979284</v>
      </c>
      <c r="C930">
        <v>263.25590026627231</v>
      </c>
      <c r="D930">
        <v>622.23086121846904</v>
      </c>
      <c r="E930">
        <v>2019.8574007823975</v>
      </c>
      <c r="F930">
        <v>263.25590026627231</v>
      </c>
    </row>
    <row r="931" spans="1:6" x14ac:dyDescent="0.25">
      <c r="A931">
        <v>922</v>
      </c>
      <c r="B931">
        <v>788.52201798427211</v>
      </c>
      <c r="C931">
        <v>1151.2861030611741</v>
      </c>
      <c r="D931">
        <v>2131.4328051366001</v>
      </c>
      <c r="E931">
        <v>6420.8758955299172</v>
      </c>
      <c r="F931">
        <v>1151.2861030611741</v>
      </c>
    </row>
    <row r="932" spans="1:6" x14ac:dyDescent="0.25">
      <c r="A932">
        <v>923</v>
      </c>
      <c r="B932">
        <v>996.12821167133586</v>
      </c>
      <c r="C932">
        <v>1674.4126044856798</v>
      </c>
      <c r="D932">
        <v>3630.7267955351099</v>
      </c>
      <c r="E932">
        <v>1976.4257526144088</v>
      </c>
      <c r="F932">
        <v>1674.4126044856798</v>
      </c>
    </row>
    <row r="933" spans="1:6" x14ac:dyDescent="0.25">
      <c r="A933">
        <v>924</v>
      </c>
      <c r="B933">
        <v>524.82101917215641</v>
      </c>
      <c r="C933">
        <v>923.31989272020246</v>
      </c>
      <c r="D933">
        <v>3954.5285690835999</v>
      </c>
      <c r="E933">
        <v>2869.7491393493128</v>
      </c>
      <c r="F933">
        <v>923.31989272020246</v>
      </c>
    </row>
    <row r="934" spans="1:6" x14ac:dyDescent="0.25">
      <c r="A934">
        <v>925</v>
      </c>
      <c r="B934">
        <v>1407.4011844110969</v>
      </c>
      <c r="C934">
        <v>1396.3435829448742</v>
      </c>
      <c r="D934">
        <v>1128.6604302630101</v>
      </c>
      <c r="E934">
        <v>7410.6835900834467</v>
      </c>
      <c r="F934">
        <v>1396.3435829448742</v>
      </c>
    </row>
    <row r="935" spans="1:6" x14ac:dyDescent="0.25">
      <c r="A935">
        <v>926</v>
      </c>
      <c r="B935">
        <v>1077.7946278427078</v>
      </c>
      <c r="C935">
        <v>1131.5625877482673</v>
      </c>
      <c r="D935">
        <v>3768.2620598329099</v>
      </c>
      <c r="E935">
        <v>5711.2799933780971</v>
      </c>
      <c r="F935">
        <v>1131.5625877482673</v>
      </c>
    </row>
    <row r="936" spans="1:6" x14ac:dyDescent="0.25">
      <c r="A936">
        <v>927</v>
      </c>
      <c r="B936">
        <v>579.60595495427231</v>
      </c>
      <c r="C936">
        <v>933.89180384232702</v>
      </c>
      <c r="D936">
        <v>2234.2459157625199</v>
      </c>
      <c r="E936">
        <v>4762.1312476736384</v>
      </c>
      <c r="F936">
        <v>933.89180384232702</v>
      </c>
    </row>
    <row r="937" spans="1:6" x14ac:dyDescent="0.25">
      <c r="A937">
        <v>928</v>
      </c>
      <c r="B937">
        <v>581.04651288526418</v>
      </c>
      <c r="C937">
        <v>129.66387728164648</v>
      </c>
      <c r="D937">
        <v>742.21508439615297</v>
      </c>
      <c r="E937">
        <v>4038.3829407871312</v>
      </c>
      <c r="F937">
        <v>129.66387728164648</v>
      </c>
    </row>
    <row r="938" spans="1:6" x14ac:dyDescent="0.25">
      <c r="A938">
        <v>929</v>
      </c>
      <c r="B938">
        <v>1887.6495393908897</v>
      </c>
      <c r="C938">
        <v>980.16170491253774</v>
      </c>
      <c r="D938">
        <v>2140.7597709788201</v>
      </c>
      <c r="E938">
        <v>2599.2114235853132</v>
      </c>
      <c r="F938">
        <v>980.16170491253774</v>
      </c>
    </row>
    <row r="939" spans="1:6" x14ac:dyDescent="0.25">
      <c r="A939">
        <v>930</v>
      </c>
      <c r="B939">
        <v>1854.8534684695023</v>
      </c>
      <c r="C939">
        <v>1169.9372478951095</v>
      </c>
      <c r="D939">
        <v>3286.2651261317001</v>
      </c>
      <c r="E939">
        <v>2027.0933817318555</v>
      </c>
      <c r="F939">
        <v>1169.9372478951095</v>
      </c>
    </row>
    <row r="940" spans="1:6" x14ac:dyDescent="0.25">
      <c r="A940">
        <v>931</v>
      </c>
      <c r="B940">
        <v>578.03513660168358</v>
      </c>
      <c r="C940">
        <v>599.26459481533436</v>
      </c>
      <c r="D940">
        <v>2369.5147805629899</v>
      </c>
      <c r="E940">
        <v>2895.3106334471208</v>
      </c>
      <c r="F940">
        <v>599.26459481533436</v>
      </c>
    </row>
    <row r="941" spans="1:6" x14ac:dyDescent="0.25">
      <c r="A941">
        <v>932</v>
      </c>
      <c r="B941">
        <v>2276.4541782044944</v>
      </c>
      <c r="C941">
        <v>2359.0383409940323</v>
      </c>
      <c r="D941">
        <v>1708.9733362756999</v>
      </c>
      <c r="E941">
        <v>2150.7305589934153</v>
      </c>
      <c r="F941">
        <v>2359.0383409940323</v>
      </c>
    </row>
    <row r="942" spans="1:6" x14ac:dyDescent="0.25">
      <c r="A942">
        <v>933</v>
      </c>
      <c r="B942">
        <v>1201.9575577752069</v>
      </c>
      <c r="C942">
        <v>2278.126224010271</v>
      </c>
      <c r="D942">
        <v>5855.1869814911097</v>
      </c>
      <c r="E942">
        <v>3291.9509626821487</v>
      </c>
      <c r="F942">
        <v>2278.126224010271</v>
      </c>
    </row>
    <row r="943" spans="1:6" x14ac:dyDescent="0.25">
      <c r="A943">
        <v>934</v>
      </c>
      <c r="B943">
        <v>1755.2220008392771</v>
      </c>
      <c r="C943">
        <v>4186.4420831288298</v>
      </c>
      <c r="D943">
        <v>3392.2411667431302</v>
      </c>
      <c r="E943">
        <v>4208.1816050030475</v>
      </c>
      <c r="F943">
        <v>4186.4420831288298</v>
      </c>
    </row>
    <row r="944" spans="1:6" x14ac:dyDescent="0.25">
      <c r="A944">
        <v>935</v>
      </c>
      <c r="B944">
        <v>1793.9717095700137</v>
      </c>
      <c r="C944">
        <v>1601.354080167222</v>
      </c>
      <c r="D944">
        <v>1358.3356891205001</v>
      </c>
      <c r="E944">
        <v>2739.5733572454524</v>
      </c>
      <c r="F944">
        <v>1601.354080167222</v>
      </c>
    </row>
    <row r="945" spans="1:6" x14ac:dyDescent="0.25">
      <c r="A945">
        <v>936</v>
      </c>
      <c r="B945">
        <v>1007.08584737904</v>
      </c>
      <c r="C945">
        <v>285.75511788154205</v>
      </c>
      <c r="D945">
        <v>1894.8182458641299</v>
      </c>
      <c r="E945">
        <v>4075.8211048102703</v>
      </c>
      <c r="F945">
        <v>285.75511788154205</v>
      </c>
    </row>
    <row r="946" spans="1:6" x14ac:dyDescent="0.25">
      <c r="A946">
        <v>937</v>
      </c>
      <c r="B946">
        <v>709.20459097642242</v>
      </c>
      <c r="C946">
        <v>635.89189618524119</v>
      </c>
      <c r="D946">
        <v>4645.3285514466897</v>
      </c>
      <c r="E946">
        <v>3080.4471257721857</v>
      </c>
      <c r="F946">
        <v>635.89189618524119</v>
      </c>
    </row>
    <row r="947" spans="1:6" x14ac:dyDescent="0.25">
      <c r="A947">
        <v>938</v>
      </c>
      <c r="B947">
        <v>1665.1320696632936</v>
      </c>
      <c r="C947">
        <v>1001.2677296809915</v>
      </c>
      <c r="D947">
        <v>400.39858831720102</v>
      </c>
      <c r="E947">
        <v>5313.8099491137664</v>
      </c>
      <c r="F947">
        <v>1001.2677296809915</v>
      </c>
    </row>
    <row r="948" spans="1:6" x14ac:dyDescent="0.25">
      <c r="A948">
        <v>939</v>
      </c>
      <c r="B948">
        <v>1461.9177079230365</v>
      </c>
      <c r="C948">
        <v>248.55753789316609</v>
      </c>
      <c r="D948">
        <v>489.85420498465999</v>
      </c>
      <c r="E948">
        <v>2699.0692646264897</v>
      </c>
      <c r="F948">
        <v>248.55753789316609</v>
      </c>
    </row>
    <row r="949" spans="1:6" x14ac:dyDescent="0.25">
      <c r="A949">
        <v>940</v>
      </c>
      <c r="B949">
        <v>785.68796807976139</v>
      </c>
      <c r="C949">
        <v>544.97484587413669</v>
      </c>
      <c r="D949">
        <v>880.21874590311802</v>
      </c>
      <c r="E949">
        <v>2585.8961543704304</v>
      </c>
      <c r="F949">
        <v>544.97484587413669</v>
      </c>
    </row>
    <row r="950" spans="1:6" x14ac:dyDescent="0.25">
      <c r="A950">
        <v>941</v>
      </c>
      <c r="B950">
        <v>792.58077509225495</v>
      </c>
      <c r="C950">
        <v>88.785918884095153</v>
      </c>
      <c r="D950">
        <v>3319.6753768038702</v>
      </c>
      <c r="E950">
        <v>2136.1647070905692</v>
      </c>
      <c r="F950">
        <v>88.785918884095153</v>
      </c>
    </row>
    <row r="951" spans="1:6" x14ac:dyDescent="0.25">
      <c r="A951">
        <v>942</v>
      </c>
      <c r="B951">
        <v>1098.1924724086723</v>
      </c>
      <c r="C951">
        <v>949.92742125549933</v>
      </c>
      <c r="D951">
        <v>4424.6459755343103</v>
      </c>
      <c r="E951">
        <v>1252.5777113651789</v>
      </c>
      <c r="F951">
        <v>949.92742125549933</v>
      </c>
    </row>
    <row r="952" spans="1:6" x14ac:dyDescent="0.25">
      <c r="A952">
        <v>943</v>
      </c>
      <c r="B952">
        <v>1184.0560171946661</v>
      </c>
      <c r="C952">
        <v>1872.5867390925289</v>
      </c>
      <c r="D952">
        <v>8999.7754806724806</v>
      </c>
      <c r="E952">
        <v>4725.052865804545</v>
      </c>
      <c r="F952">
        <v>1872.5867390925289</v>
      </c>
    </row>
    <row r="953" spans="1:6" x14ac:dyDescent="0.25">
      <c r="A953">
        <v>944</v>
      </c>
      <c r="B953">
        <v>1391.9541832586387</v>
      </c>
      <c r="C953">
        <v>1178.5818671216969</v>
      </c>
      <c r="D953">
        <v>762.96170412391905</v>
      </c>
      <c r="E953">
        <v>4252.9289505902607</v>
      </c>
      <c r="F953">
        <v>1178.5818671216969</v>
      </c>
    </row>
    <row r="954" spans="1:6" x14ac:dyDescent="0.25">
      <c r="A954">
        <v>945</v>
      </c>
      <c r="B954">
        <v>922.90130010494909</v>
      </c>
      <c r="C954">
        <v>2607.7307389662146</v>
      </c>
      <c r="D954">
        <v>2401.01012433713</v>
      </c>
      <c r="E954">
        <v>5894.410130452311</v>
      </c>
      <c r="F954">
        <v>2607.7307389662146</v>
      </c>
    </row>
    <row r="955" spans="1:6" x14ac:dyDescent="0.25">
      <c r="A955">
        <v>946</v>
      </c>
      <c r="B955">
        <v>243.08090419113611</v>
      </c>
      <c r="C955">
        <v>1549.5674616447252</v>
      </c>
      <c r="D955">
        <v>5151.8828210595902</v>
      </c>
      <c r="E955">
        <v>4936.5982813508745</v>
      </c>
      <c r="F955">
        <v>1549.5674616447252</v>
      </c>
    </row>
    <row r="956" spans="1:6" x14ac:dyDescent="0.25">
      <c r="A956">
        <v>947</v>
      </c>
      <c r="B956">
        <v>1246.5396710506245</v>
      </c>
      <c r="C956">
        <v>603.98647668605952</v>
      </c>
      <c r="D956">
        <v>4496.7308542343399</v>
      </c>
      <c r="E956">
        <v>3014.6636046759663</v>
      </c>
      <c r="F956">
        <v>603.98647668605952</v>
      </c>
    </row>
    <row r="957" spans="1:6" x14ac:dyDescent="0.25">
      <c r="A957">
        <v>948</v>
      </c>
      <c r="B957">
        <v>1947.8830568254396</v>
      </c>
      <c r="C957">
        <v>2036.3934028677681</v>
      </c>
      <c r="D957">
        <v>5650.5016256025101</v>
      </c>
      <c r="E957">
        <v>4819.3823721917724</v>
      </c>
      <c r="F957">
        <v>2036.3934028677681</v>
      </c>
    </row>
    <row r="958" spans="1:6" x14ac:dyDescent="0.25">
      <c r="A958">
        <v>949</v>
      </c>
      <c r="B958">
        <v>674.26985436058214</v>
      </c>
      <c r="C958">
        <v>2498.3352820431674</v>
      </c>
      <c r="D958">
        <v>4363.4066407368</v>
      </c>
      <c r="E958">
        <v>4936.0140182374271</v>
      </c>
      <c r="F958">
        <v>2498.3352820431674</v>
      </c>
    </row>
    <row r="959" spans="1:6" x14ac:dyDescent="0.25">
      <c r="A959">
        <v>950</v>
      </c>
      <c r="B959">
        <v>1687.1920556525017</v>
      </c>
      <c r="C959">
        <v>1738.8523586845001</v>
      </c>
      <c r="D959">
        <v>4077.5351277803702</v>
      </c>
      <c r="E959">
        <v>3176.7777844742482</v>
      </c>
      <c r="F959">
        <v>1738.8523586845001</v>
      </c>
    </row>
    <row r="960" spans="1:6" x14ac:dyDescent="0.25">
      <c r="A960">
        <v>951</v>
      </c>
      <c r="B960">
        <v>1543.7093089715954</v>
      </c>
      <c r="C960">
        <v>535.76348949098315</v>
      </c>
      <c r="D960">
        <v>4308.2289251565298</v>
      </c>
      <c r="E960">
        <v>3069.9059681082872</v>
      </c>
      <c r="F960">
        <v>535.76348949098315</v>
      </c>
    </row>
    <row r="961" spans="1:6" x14ac:dyDescent="0.25">
      <c r="A961">
        <v>952</v>
      </c>
      <c r="B961">
        <v>2599.2484274352437</v>
      </c>
      <c r="C961">
        <v>1887.6625829698355</v>
      </c>
      <c r="D961">
        <v>6472.5150490939404</v>
      </c>
      <c r="E961">
        <v>4420.5736584541019</v>
      </c>
      <c r="F961">
        <v>1887.6625829698355</v>
      </c>
    </row>
    <row r="962" spans="1:6" x14ac:dyDescent="0.25">
      <c r="A962">
        <v>953</v>
      </c>
      <c r="B962">
        <v>1673.6661588682821</v>
      </c>
      <c r="C962">
        <v>980.3827306315485</v>
      </c>
      <c r="D962">
        <v>7846.0639264532001</v>
      </c>
      <c r="E962">
        <v>2564.4040760973321</v>
      </c>
      <c r="F962">
        <v>980.3827306315485</v>
      </c>
    </row>
    <row r="963" spans="1:6" x14ac:dyDescent="0.25">
      <c r="A963">
        <v>954</v>
      </c>
      <c r="B963">
        <v>763.80896327682217</v>
      </c>
      <c r="C963">
        <v>1185.1091881826846</v>
      </c>
      <c r="D963">
        <v>4148.0943060379304</v>
      </c>
      <c r="E963">
        <v>3124.1001712542575</v>
      </c>
      <c r="F963">
        <v>1185.1091881826846</v>
      </c>
    </row>
    <row r="964" spans="1:6" x14ac:dyDescent="0.25">
      <c r="A964">
        <v>955</v>
      </c>
      <c r="B964">
        <v>1416.5348367946617</v>
      </c>
      <c r="C964">
        <v>1267.7789509624968</v>
      </c>
      <c r="D964">
        <v>1367.6346928947901</v>
      </c>
      <c r="E964">
        <v>3844.2700633708414</v>
      </c>
      <c r="F964">
        <v>1267.7789509624968</v>
      </c>
    </row>
    <row r="965" spans="1:6" x14ac:dyDescent="0.25">
      <c r="A965">
        <v>956</v>
      </c>
      <c r="B965">
        <v>373.25401872249233</v>
      </c>
      <c r="C965">
        <v>1526.0455928884294</v>
      </c>
      <c r="D965">
        <v>9106.1261401605498</v>
      </c>
      <c r="E965">
        <v>2086.6518669685593</v>
      </c>
      <c r="F965">
        <v>1526.0455928884294</v>
      </c>
    </row>
    <row r="966" spans="1:6" x14ac:dyDescent="0.25">
      <c r="A966">
        <v>957</v>
      </c>
      <c r="B966">
        <v>1512.6508044564159</v>
      </c>
      <c r="C966">
        <v>1138.1032564755672</v>
      </c>
      <c r="D966">
        <v>2394.59350987067</v>
      </c>
      <c r="E966">
        <v>2854.0999139052478</v>
      </c>
      <c r="F966">
        <v>1138.1032564755672</v>
      </c>
    </row>
    <row r="967" spans="1:6" x14ac:dyDescent="0.25">
      <c r="A967">
        <v>958</v>
      </c>
      <c r="B967">
        <v>372.07319667244013</v>
      </c>
      <c r="C967">
        <v>1599.8802618120749</v>
      </c>
      <c r="D967">
        <v>1849.5545068209599</v>
      </c>
      <c r="E967">
        <v>3477.9783252906923</v>
      </c>
      <c r="F967">
        <v>1599.8802618120749</v>
      </c>
    </row>
    <row r="968" spans="1:6" x14ac:dyDescent="0.25">
      <c r="A968">
        <v>959</v>
      </c>
      <c r="B968">
        <v>675.08195678182767</v>
      </c>
      <c r="C968">
        <v>1161.4160304639229</v>
      </c>
      <c r="D968">
        <v>420.17227481318798</v>
      </c>
      <c r="E968">
        <v>3832.3903754777079</v>
      </c>
      <c r="F968">
        <v>1161.4160304639229</v>
      </c>
    </row>
    <row r="969" spans="1:6" x14ac:dyDescent="0.25">
      <c r="A969">
        <v>960</v>
      </c>
      <c r="B969">
        <v>937.47367568512675</v>
      </c>
      <c r="C969">
        <v>1238.8019381671015</v>
      </c>
      <c r="D969">
        <v>1791.0070871657699</v>
      </c>
      <c r="E969">
        <v>2636.6816334895971</v>
      </c>
      <c r="F969">
        <v>1238.8019381671015</v>
      </c>
    </row>
    <row r="970" spans="1:6" x14ac:dyDescent="0.25">
      <c r="A970">
        <v>961</v>
      </c>
      <c r="B970">
        <v>1812.5373502459506</v>
      </c>
      <c r="C970">
        <v>1278.5223530838859</v>
      </c>
      <c r="D970">
        <v>263.40978519580301</v>
      </c>
      <c r="E970">
        <v>3253.6967132399268</v>
      </c>
      <c r="F970">
        <v>1278.5223530838859</v>
      </c>
    </row>
    <row r="971" spans="1:6" x14ac:dyDescent="0.25">
      <c r="A971">
        <v>962</v>
      </c>
      <c r="B971">
        <v>2206.5205784529298</v>
      </c>
      <c r="C971">
        <v>723.88259206769681</v>
      </c>
      <c r="D971">
        <v>409.08437198397701</v>
      </c>
      <c r="E971">
        <v>3494.9395913330709</v>
      </c>
      <c r="F971">
        <v>723.88259206769681</v>
      </c>
    </row>
    <row r="972" spans="1:6" x14ac:dyDescent="0.25">
      <c r="A972">
        <v>963</v>
      </c>
      <c r="B972">
        <v>651.56786681221161</v>
      </c>
      <c r="C972">
        <v>1292.9453356283843</v>
      </c>
      <c r="D972">
        <v>3373.9536761637301</v>
      </c>
      <c r="E972">
        <v>1878.3828070850404</v>
      </c>
      <c r="F972">
        <v>1292.9453356283843</v>
      </c>
    </row>
    <row r="973" spans="1:6" x14ac:dyDescent="0.25">
      <c r="A973">
        <v>964</v>
      </c>
      <c r="B973">
        <v>1483.1951207787133</v>
      </c>
      <c r="C973">
        <v>1494.598844166364</v>
      </c>
      <c r="D973">
        <v>5127.7768190626102</v>
      </c>
      <c r="E973">
        <v>3294.9919467817717</v>
      </c>
      <c r="F973">
        <v>1494.598844166364</v>
      </c>
    </row>
    <row r="974" spans="1:6" x14ac:dyDescent="0.25">
      <c r="A974">
        <v>965</v>
      </c>
      <c r="B974">
        <v>1750.4001033548857</v>
      </c>
      <c r="C974">
        <v>1292.9679897890078</v>
      </c>
      <c r="D974">
        <v>6597.3374364010097</v>
      </c>
      <c r="E974">
        <v>3370.6755081826777</v>
      </c>
      <c r="F974">
        <v>1292.9679897890078</v>
      </c>
    </row>
    <row r="975" spans="1:6" x14ac:dyDescent="0.25">
      <c r="A975">
        <v>966</v>
      </c>
      <c r="B975">
        <v>952.70092219327989</v>
      </c>
      <c r="C975">
        <v>2411.3588263460747</v>
      </c>
      <c r="D975">
        <v>745.20097836642606</v>
      </c>
      <c r="E975">
        <v>7269.8250187000594</v>
      </c>
      <c r="F975">
        <v>2411.3588263460747</v>
      </c>
    </row>
    <row r="976" spans="1:6" x14ac:dyDescent="0.25">
      <c r="A976">
        <v>967</v>
      </c>
      <c r="B976">
        <v>1233.1259139618539</v>
      </c>
      <c r="C976">
        <v>2353.8896161793036</v>
      </c>
      <c r="D976">
        <v>1935.6298193271</v>
      </c>
      <c r="E976">
        <v>3159.8435629528785</v>
      </c>
      <c r="F976">
        <v>2353.8896161793036</v>
      </c>
    </row>
    <row r="977" spans="1:6" x14ac:dyDescent="0.25">
      <c r="A977">
        <v>968</v>
      </c>
      <c r="B977">
        <v>1568.1664864754935</v>
      </c>
      <c r="C977">
        <v>1713.8787499907035</v>
      </c>
      <c r="D977">
        <v>4519.1139326296197</v>
      </c>
      <c r="E977">
        <v>4411.6432283517006</v>
      </c>
      <c r="F977">
        <v>1713.8787499907035</v>
      </c>
    </row>
    <row r="978" spans="1:6" x14ac:dyDescent="0.25">
      <c r="A978">
        <v>969</v>
      </c>
      <c r="B978">
        <v>1591.5150801002751</v>
      </c>
      <c r="C978">
        <v>860.48923257331035</v>
      </c>
      <c r="D978">
        <v>1186.1815106721399</v>
      </c>
      <c r="E978">
        <v>2442.088488353636</v>
      </c>
      <c r="F978">
        <v>860.48923257331035</v>
      </c>
    </row>
    <row r="979" spans="1:6" x14ac:dyDescent="0.25">
      <c r="A979">
        <v>970</v>
      </c>
      <c r="B979">
        <v>283.3174290633724</v>
      </c>
      <c r="C979">
        <v>1589.0714302211691</v>
      </c>
      <c r="D979">
        <v>5917.5975089909898</v>
      </c>
      <c r="E979">
        <v>6133.7882203939143</v>
      </c>
      <c r="F979">
        <v>1589.0714302211691</v>
      </c>
    </row>
    <row r="980" spans="1:6" x14ac:dyDescent="0.25">
      <c r="A980">
        <v>971</v>
      </c>
      <c r="B980">
        <v>756.58039267199069</v>
      </c>
      <c r="C980">
        <v>1094.2053005672653</v>
      </c>
      <c r="D980">
        <v>5102.0825965817403</v>
      </c>
      <c r="E980">
        <v>5675.0022487682427</v>
      </c>
      <c r="F980">
        <v>1094.2053005672653</v>
      </c>
    </row>
    <row r="981" spans="1:6" x14ac:dyDescent="0.25">
      <c r="A981">
        <v>972</v>
      </c>
      <c r="B981">
        <v>1048.3369244591604</v>
      </c>
      <c r="C981">
        <v>1729.0551651056619</v>
      </c>
      <c r="D981">
        <v>363.14167755610902</v>
      </c>
      <c r="E981">
        <v>3933.6284572278341</v>
      </c>
      <c r="F981">
        <v>1729.0551651056619</v>
      </c>
    </row>
    <row r="982" spans="1:6" x14ac:dyDescent="0.25">
      <c r="A982">
        <v>973</v>
      </c>
      <c r="B982">
        <v>1465.5185452753863</v>
      </c>
      <c r="C982">
        <v>1458.5549340459575</v>
      </c>
      <c r="D982">
        <v>4880.6463872457098</v>
      </c>
      <c r="E982">
        <v>2179.8949773520285</v>
      </c>
      <c r="F982">
        <v>1458.5549340459575</v>
      </c>
    </row>
    <row r="983" spans="1:6" x14ac:dyDescent="0.25">
      <c r="A983">
        <v>974</v>
      </c>
      <c r="B983">
        <v>1520.4444770720925</v>
      </c>
      <c r="C983">
        <v>3630.4630213539917</v>
      </c>
      <c r="D983">
        <v>2209.9348771467498</v>
      </c>
      <c r="E983">
        <v>6958.5338183888725</v>
      </c>
      <c r="F983">
        <v>3630.4630213539917</v>
      </c>
    </row>
    <row r="984" spans="1:6" x14ac:dyDescent="0.25">
      <c r="A984">
        <v>975</v>
      </c>
      <c r="B984">
        <v>1606.5878011917916</v>
      </c>
      <c r="C984">
        <v>2800.9207874865115</v>
      </c>
      <c r="D984">
        <v>2283.46944813766</v>
      </c>
      <c r="E984">
        <v>2290.5908131050801</v>
      </c>
      <c r="F984">
        <v>2800.9207874865115</v>
      </c>
    </row>
    <row r="985" spans="1:6" x14ac:dyDescent="0.25">
      <c r="A985">
        <v>976</v>
      </c>
      <c r="B985">
        <v>560.05457821479843</v>
      </c>
      <c r="C985">
        <v>1983.616520136791</v>
      </c>
      <c r="D985">
        <v>7657.5389761624301</v>
      </c>
      <c r="E985">
        <v>3162.206807733317</v>
      </c>
      <c r="F985">
        <v>1983.616520136791</v>
      </c>
    </row>
    <row r="986" spans="1:6" x14ac:dyDescent="0.25">
      <c r="A986">
        <v>977</v>
      </c>
      <c r="B986">
        <v>1602.0096275975552</v>
      </c>
      <c r="C986">
        <v>1196.6002838467821</v>
      </c>
      <c r="D986">
        <v>950.27216051485595</v>
      </c>
      <c r="E986">
        <v>685.20752304423877</v>
      </c>
      <c r="F986">
        <v>1196.6002838467821</v>
      </c>
    </row>
    <row r="987" spans="1:6" x14ac:dyDescent="0.25">
      <c r="A987">
        <v>978</v>
      </c>
      <c r="B987">
        <v>568.55334211650427</v>
      </c>
      <c r="C987">
        <v>1928.026567476179</v>
      </c>
      <c r="D987">
        <v>4159.7090763755295</v>
      </c>
      <c r="E987">
        <v>4014.7428950818089</v>
      </c>
      <c r="F987">
        <v>1928.026567476179</v>
      </c>
    </row>
    <row r="988" spans="1:6" x14ac:dyDescent="0.25">
      <c r="A988">
        <v>979</v>
      </c>
      <c r="B988">
        <v>2402.4773990006761</v>
      </c>
      <c r="C988">
        <v>2980.2883030627786</v>
      </c>
      <c r="D988">
        <v>909.10166766744499</v>
      </c>
      <c r="E988">
        <v>1872.3046627798544</v>
      </c>
      <c r="F988">
        <v>2980.2883030627786</v>
      </c>
    </row>
    <row r="989" spans="1:6" x14ac:dyDescent="0.25">
      <c r="A989">
        <v>980</v>
      </c>
      <c r="B989">
        <v>421.50106826364225</v>
      </c>
      <c r="C989">
        <v>1869.2297078581589</v>
      </c>
      <c r="D989">
        <v>3725.3089360937101</v>
      </c>
      <c r="E989">
        <v>2657.2548630813767</v>
      </c>
      <c r="F989">
        <v>1869.2297078581589</v>
      </c>
    </row>
    <row r="990" spans="1:6" x14ac:dyDescent="0.25">
      <c r="A990">
        <v>981</v>
      </c>
      <c r="B990">
        <v>478.89965059960218</v>
      </c>
      <c r="C990">
        <v>2131.2281693511486</v>
      </c>
      <c r="D990">
        <v>6395.1197701783003</v>
      </c>
      <c r="E990">
        <v>2827.1708213907295</v>
      </c>
      <c r="F990">
        <v>2131.2281693511486</v>
      </c>
    </row>
    <row r="991" spans="1:6" x14ac:dyDescent="0.25">
      <c r="A991">
        <v>982</v>
      </c>
      <c r="B991">
        <v>721.58166460062296</v>
      </c>
      <c r="C991">
        <v>763.52715582766086</v>
      </c>
      <c r="D991">
        <v>6460.4116995378299</v>
      </c>
      <c r="E991">
        <v>2826.9081240434625</v>
      </c>
      <c r="F991">
        <v>763.52715582766086</v>
      </c>
    </row>
    <row r="992" spans="1:6" x14ac:dyDescent="0.25">
      <c r="A992">
        <v>983</v>
      </c>
      <c r="B992">
        <v>1587.4047559078526</v>
      </c>
      <c r="C992">
        <v>3193.9497738074469</v>
      </c>
      <c r="D992">
        <v>1494.90637304246</v>
      </c>
      <c r="E992">
        <v>3058.5894465638708</v>
      </c>
      <c r="F992">
        <v>3193.9497738074469</v>
      </c>
    </row>
    <row r="993" spans="1:6" x14ac:dyDescent="0.25">
      <c r="A993">
        <v>984</v>
      </c>
      <c r="B993">
        <v>1557.9349375219647</v>
      </c>
      <c r="C993">
        <v>1253.0631583670645</v>
      </c>
      <c r="D993">
        <v>5213.5453325164599</v>
      </c>
      <c r="E993">
        <v>3238.8454114382566</v>
      </c>
      <c r="F993">
        <v>1253.0631583670645</v>
      </c>
    </row>
    <row r="994" spans="1:6" x14ac:dyDescent="0.25">
      <c r="A994">
        <v>985</v>
      </c>
      <c r="B994">
        <v>711.21852230630066</v>
      </c>
      <c r="C994">
        <v>860.69198608588636</v>
      </c>
      <c r="D994">
        <v>5068.1111634482304</v>
      </c>
      <c r="E994">
        <v>2311.2797096936474</v>
      </c>
      <c r="F994">
        <v>860.69198608588636</v>
      </c>
    </row>
    <row r="995" spans="1:6" x14ac:dyDescent="0.25">
      <c r="A995">
        <v>986</v>
      </c>
      <c r="B995">
        <v>1266.8601040174201</v>
      </c>
      <c r="C995">
        <v>1114.3601083024162</v>
      </c>
      <c r="D995">
        <v>1685.1084099781001</v>
      </c>
      <c r="E995">
        <v>2549.9130058521569</v>
      </c>
      <c r="F995">
        <v>1114.3601083024162</v>
      </c>
    </row>
    <row r="996" spans="1:6" x14ac:dyDescent="0.25">
      <c r="A996">
        <v>987</v>
      </c>
      <c r="B996">
        <v>1006.2061726764701</v>
      </c>
      <c r="C996">
        <v>999.29132205647954</v>
      </c>
      <c r="D996">
        <v>3022.9883087181001</v>
      </c>
      <c r="E996">
        <v>4653.5422352782007</v>
      </c>
      <c r="F996">
        <v>999.29132205647954</v>
      </c>
    </row>
    <row r="997" spans="1:6" x14ac:dyDescent="0.25">
      <c r="A997">
        <v>988</v>
      </c>
      <c r="B997">
        <v>1039.7323107786435</v>
      </c>
      <c r="C997">
        <v>1830.2952049806318</v>
      </c>
      <c r="D997">
        <v>2822.2102898600801</v>
      </c>
      <c r="E997">
        <v>5747.7718720377543</v>
      </c>
      <c r="F997">
        <v>1830.2952049806318</v>
      </c>
    </row>
    <row r="998" spans="1:6" x14ac:dyDescent="0.25">
      <c r="A998">
        <v>989</v>
      </c>
      <c r="B998">
        <v>1645.427877848949</v>
      </c>
      <c r="C998">
        <v>1219.7743964517381</v>
      </c>
      <c r="D998">
        <v>855.39303713418201</v>
      </c>
      <c r="E998">
        <v>4938.9280215377412</v>
      </c>
      <c r="F998">
        <v>1219.7743964517381</v>
      </c>
    </row>
    <row r="999" spans="1:6" x14ac:dyDescent="0.25">
      <c r="A999">
        <v>990</v>
      </c>
      <c r="B999">
        <v>792.63517719908475</v>
      </c>
      <c r="C999">
        <v>2625.1615337025564</v>
      </c>
      <c r="D999">
        <v>1643.4773017862001</v>
      </c>
      <c r="E999">
        <v>4683.180643560102</v>
      </c>
      <c r="F999">
        <v>2625.1615337025564</v>
      </c>
    </row>
    <row r="1000" spans="1:6" x14ac:dyDescent="0.25">
      <c r="A1000">
        <v>991</v>
      </c>
      <c r="B1000">
        <v>804.97467150556542</v>
      </c>
      <c r="C1000">
        <v>2271.8020770971825</v>
      </c>
      <c r="D1000">
        <v>4621.4565099066203</v>
      </c>
      <c r="E1000">
        <v>4134.5520038434552</v>
      </c>
      <c r="F1000">
        <v>2271.8020770971825</v>
      </c>
    </row>
    <row r="1001" spans="1:6" x14ac:dyDescent="0.25">
      <c r="A1001">
        <v>992</v>
      </c>
      <c r="B1001">
        <v>304.53829158313829</v>
      </c>
      <c r="C1001">
        <v>1831.5003625119471</v>
      </c>
      <c r="D1001">
        <v>2971.5749568884999</v>
      </c>
      <c r="E1001">
        <v>1720.2480703174767</v>
      </c>
      <c r="F1001">
        <v>1831.5003625119471</v>
      </c>
    </row>
    <row r="1002" spans="1:6" x14ac:dyDescent="0.25">
      <c r="A1002">
        <v>993</v>
      </c>
      <c r="B1002">
        <v>633.49816949529827</v>
      </c>
      <c r="C1002">
        <v>2773.2676378472765</v>
      </c>
      <c r="D1002">
        <v>4461.2961677273297</v>
      </c>
      <c r="E1002">
        <v>5872.2123834769118</v>
      </c>
      <c r="F1002">
        <v>2773.2676378472765</v>
      </c>
    </row>
    <row r="1003" spans="1:6" x14ac:dyDescent="0.25">
      <c r="A1003">
        <v>994</v>
      </c>
      <c r="B1003">
        <v>495.28147088680021</v>
      </c>
      <c r="C1003">
        <v>2588.9421346544787</v>
      </c>
      <c r="D1003">
        <v>1897.4609039403001</v>
      </c>
      <c r="E1003">
        <v>3392.2772699565917</v>
      </c>
      <c r="F1003">
        <v>2588.9421346544787</v>
      </c>
    </row>
    <row r="1004" spans="1:6" x14ac:dyDescent="0.25">
      <c r="A1004">
        <v>995</v>
      </c>
      <c r="B1004">
        <v>854.36021400989978</v>
      </c>
      <c r="C1004">
        <v>151.91155172913273</v>
      </c>
      <c r="D1004">
        <v>5023.10366685588</v>
      </c>
      <c r="E1004">
        <v>1617.230963567765</v>
      </c>
      <c r="F1004">
        <v>151.91155172913273</v>
      </c>
    </row>
    <row r="1005" spans="1:6" x14ac:dyDescent="0.25">
      <c r="A1005">
        <v>996</v>
      </c>
      <c r="B1005">
        <v>1410.8943483278742</v>
      </c>
      <c r="C1005">
        <v>877.72800964890075</v>
      </c>
      <c r="D1005">
        <v>1213.0222897752601</v>
      </c>
      <c r="E1005">
        <v>3778.9258022254394</v>
      </c>
      <c r="F1005">
        <v>877.72800964890075</v>
      </c>
    </row>
    <row r="1006" spans="1:6" x14ac:dyDescent="0.25">
      <c r="A1006">
        <v>997</v>
      </c>
      <c r="B1006">
        <v>1396.6127149909807</v>
      </c>
      <c r="C1006">
        <v>962.29342805379679</v>
      </c>
      <c r="D1006">
        <v>4375.75200982555</v>
      </c>
      <c r="E1006">
        <v>3173.429429177027</v>
      </c>
      <c r="F1006">
        <v>962.29342805379679</v>
      </c>
    </row>
    <row r="1007" spans="1:6" x14ac:dyDescent="0.25">
      <c r="A1007">
        <v>998</v>
      </c>
      <c r="B1007">
        <v>1423.730758768058</v>
      </c>
      <c r="C1007">
        <v>831.37715195273631</v>
      </c>
      <c r="D1007">
        <v>1879.35020881626</v>
      </c>
      <c r="E1007">
        <v>3447.4297014195927</v>
      </c>
      <c r="F1007">
        <v>831.37715195273631</v>
      </c>
    </row>
    <row r="1008" spans="1:6" x14ac:dyDescent="0.25">
      <c r="A1008">
        <v>999</v>
      </c>
      <c r="B1008">
        <v>739.20417248493004</v>
      </c>
      <c r="C1008">
        <v>1280.5389205450917</v>
      </c>
      <c r="D1008">
        <v>1659.06431201743</v>
      </c>
      <c r="E1008">
        <v>2721.327748080605</v>
      </c>
      <c r="F1008">
        <v>1280.5389205450917</v>
      </c>
    </row>
    <row r="1009" spans="1:6" x14ac:dyDescent="0.25">
      <c r="A1009">
        <v>1000</v>
      </c>
      <c r="B1009">
        <v>1365.3262496717944</v>
      </c>
      <c r="C1009">
        <v>1905.3903843116686</v>
      </c>
      <c r="D1009">
        <v>1962.4408441800199</v>
      </c>
      <c r="E1009">
        <v>1614.6953589042919</v>
      </c>
      <c r="F1009">
        <v>1905.3903843116686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7CB5-4CC9-4C82-913C-D9DE5E99B339}">
  <dimension ref="A1:E5"/>
  <sheetViews>
    <sheetView workbookViewId="0">
      <selection activeCell="C1" sqref="C1"/>
    </sheetView>
  </sheetViews>
  <sheetFormatPr defaultRowHeight="15" x14ac:dyDescent="0.25"/>
  <cols>
    <col min="3" max="3" width="19.5703125" bestFit="1" customWidth="1"/>
    <col min="4" max="4" width="12" bestFit="1" customWidth="1"/>
  </cols>
  <sheetData>
    <row r="1" spans="1:5" x14ac:dyDescent="0.25">
      <c r="B1" t="s">
        <v>143</v>
      </c>
      <c r="C1" t="s">
        <v>139</v>
      </c>
      <c r="D1" t="s">
        <v>155</v>
      </c>
      <c r="E1" t="s">
        <v>8</v>
      </c>
    </row>
    <row r="2" spans="1:5" x14ac:dyDescent="0.25">
      <c r="A2" t="s">
        <v>153</v>
      </c>
      <c r="B2">
        <f>GCAM_Initial_Values!D5</f>
        <v>2006.7863417127162</v>
      </c>
      <c r="C2">
        <f>GCAM_Initial_Values!D17</f>
        <v>4189.1651871509248</v>
      </c>
      <c r="D2">
        <f>GCAM_Initial_Values!H17</f>
        <v>5515.4256875459168</v>
      </c>
      <c r="E2">
        <f>GCAM_Initial_Values!G5</f>
        <v>1870.8427508224997</v>
      </c>
    </row>
    <row r="5" spans="1:5" x14ac:dyDescent="0.25">
      <c r="A5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F89D-F503-4AC6-B513-FDFF2DEE9A60}">
  <dimension ref="A1:AU43"/>
  <sheetViews>
    <sheetView topLeftCell="AD1" workbookViewId="0">
      <pane ySplit="6" topLeftCell="A11" activePane="bottomLeft" state="frozen"/>
      <selection pane="bottomLeft" activeCell="AP46" sqref="AP46"/>
    </sheetView>
  </sheetViews>
  <sheetFormatPr defaultColWidth="9.140625" defaultRowHeight="12.75" x14ac:dyDescent="0.2"/>
  <cols>
    <col min="1" max="1" width="9.140625" style="26"/>
    <col min="2" max="2" width="58" style="26" bestFit="1" customWidth="1"/>
    <col min="3" max="3" width="9.140625" style="29"/>
    <col min="4" max="33" width="9.140625" style="26"/>
    <col min="34" max="34" width="9.140625" style="29"/>
    <col min="35" max="37" width="9.140625" style="26"/>
    <col min="38" max="38" width="9.140625" style="29"/>
    <col min="39" max="16384" width="9.140625" style="26"/>
  </cols>
  <sheetData>
    <row r="1" spans="1:47" ht="18" x14ac:dyDescent="0.25">
      <c r="A1" s="82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</row>
    <row r="2" spans="1:47" ht="16.5" x14ac:dyDescent="0.25">
      <c r="A2" s="84" t="s">
        <v>67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</row>
    <row r="3" spans="1:47" x14ac:dyDescent="0.2">
      <c r="A3" s="83" t="s">
        <v>66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</row>
    <row r="4" spans="1:47" x14ac:dyDescent="0.2">
      <c r="A4" s="83" t="s">
        <v>65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</row>
    <row r="6" spans="1:47" x14ac:dyDescent="0.2">
      <c r="A6" s="85" t="s">
        <v>64</v>
      </c>
      <c r="B6" s="85" t="s">
        <v>41</v>
      </c>
      <c r="C6" s="86">
        <v>1975</v>
      </c>
      <c r="D6" s="87">
        <v>1976</v>
      </c>
      <c r="E6" s="31">
        <v>1977</v>
      </c>
      <c r="F6" s="31">
        <v>1978</v>
      </c>
      <c r="G6" s="31">
        <v>1979</v>
      </c>
      <c r="H6" s="31">
        <v>1980</v>
      </c>
      <c r="I6" s="31">
        <v>1981</v>
      </c>
      <c r="J6" s="31">
        <v>1982</v>
      </c>
      <c r="K6" s="31">
        <v>1983</v>
      </c>
      <c r="L6" s="31">
        <v>1984</v>
      </c>
      <c r="M6" s="31">
        <v>1985</v>
      </c>
      <c r="N6" s="31">
        <v>1986</v>
      </c>
      <c r="O6" s="31">
        <v>1987</v>
      </c>
      <c r="P6" s="31">
        <v>1988</v>
      </c>
      <c r="Q6" s="31">
        <v>1989</v>
      </c>
      <c r="R6" s="31">
        <v>1990</v>
      </c>
      <c r="S6" s="31">
        <v>1991</v>
      </c>
      <c r="T6" s="31">
        <v>1992</v>
      </c>
      <c r="U6" s="31">
        <v>1993</v>
      </c>
      <c r="V6" s="31">
        <v>1994</v>
      </c>
      <c r="W6" s="31">
        <v>1995</v>
      </c>
      <c r="X6" s="31">
        <v>1996</v>
      </c>
      <c r="Y6" s="31">
        <v>1997</v>
      </c>
      <c r="Z6" s="31">
        <v>1998</v>
      </c>
      <c r="AA6" s="31">
        <v>1999</v>
      </c>
      <c r="AB6" s="31">
        <v>2000</v>
      </c>
      <c r="AC6" s="31">
        <v>2001</v>
      </c>
      <c r="AD6" s="31">
        <v>2002</v>
      </c>
      <c r="AE6" s="31">
        <v>2003</v>
      </c>
      <c r="AF6" s="31">
        <v>2004</v>
      </c>
      <c r="AG6" s="31">
        <v>2005</v>
      </c>
      <c r="AH6" s="30">
        <v>2006</v>
      </c>
      <c r="AI6" s="31">
        <v>2007</v>
      </c>
      <c r="AJ6" s="31">
        <v>2008</v>
      </c>
      <c r="AK6" s="31">
        <v>2009</v>
      </c>
      <c r="AL6" s="30">
        <v>2010</v>
      </c>
      <c r="AM6" s="31">
        <v>2011</v>
      </c>
      <c r="AN6" s="31">
        <v>2012</v>
      </c>
      <c r="AO6" s="31">
        <v>2013</v>
      </c>
      <c r="AP6" s="31">
        <v>2014</v>
      </c>
      <c r="AQ6" s="31">
        <v>2015</v>
      </c>
      <c r="AR6" s="31">
        <v>2016</v>
      </c>
      <c r="AS6" s="31">
        <v>2017</v>
      </c>
    </row>
    <row r="7" spans="1:47" x14ac:dyDescent="0.2">
      <c r="A7" s="28">
        <v>1</v>
      </c>
      <c r="B7" s="27" t="s">
        <v>63</v>
      </c>
      <c r="C7" s="29">
        <v>31.361000000000001</v>
      </c>
      <c r="D7" s="26">
        <v>33.082999999999998</v>
      </c>
      <c r="E7" s="26">
        <v>35.134999999999998</v>
      </c>
      <c r="F7" s="26">
        <v>37.601999999999997</v>
      </c>
      <c r="G7" s="26">
        <v>40.706000000000003</v>
      </c>
      <c r="H7" s="26">
        <v>44.377000000000002</v>
      </c>
      <c r="I7" s="26">
        <v>48.52</v>
      </c>
      <c r="J7" s="26">
        <v>51.53</v>
      </c>
      <c r="K7" s="26">
        <v>53.564999999999998</v>
      </c>
      <c r="L7" s="26">
        <v>55.466000000000001</v>
      </c>
      <c r="M7" s="26">
        <v>57.24</v>
      </c>
      <c r="N7" s="26">
        <v>58.395000000000003</v>
      </c>
      <c r="O7" s="26">
        <v>59.884999999999998</v>
      </c>
      <c r="P7" s="26">
        <v>61.981999999999999</v>
      </c>
      <c r="Q7" s="26">
        <v>64.391999999999996</v>
      </c>
      <c r="R7" s="26">
        <v>66.772999999999996</v>
      </c>
      <c r="S7" s="26">
        <v>68.995999999999995</v>
      </c>
      <c r="T7" s="26">
        <v>70.569000000000003</v>
      </c>
      <c r="U7" s="26">
        <v>72.248000000000005</v>
      </c>
      <c r="V7" s="26">
        <v>73.784999999999997</v>
      </c>
      <c r="W7" s="26">
        <v>75.323999999999998</v>
      </c>
      <c r="X7" s="26">
        <v>76.698999999999998</v>
      </c>
      <c r="Y7" s="26">
        <v>78.012</v>
      </c>
      <c r="Z7" s="26">
        <v>78.858999999999995</v>
      </c>
      <c r="AA7" s="26">
        <v>80.064999999999998</v>
      </c>
      <c r="AB7" s="26">
        <v>81.887</v>
      </c>
      <c r="AC7" s="26">
        <v>83.754000000000005</v>
      </c>
      <c r="AD7" s="26">
        <v>85.039000000000001</v>
      </c>
      <c r="AE7" s="26">
        <v>86.734999999999999</v>
      </c>
      <c r="AF7" s="26">
        <v>89.12</v>
      </c>
      <c r="AG7" s="26">
        <v>91.988</v>
      </c>
      <c r="AH7" s="29">
        <v>94.813999999999993</v>
      </c>
      <c r="AI7" s="26">
        <v>97.337000000000003</v>
      </c>
      <c r="AJ7" s="26">
        <v>99.245999999999995</v>
      </c>
      <c r="AK7" s="26">
        <v>100</v>
      </c>
      <c r="AL7" s="29">
        <v>101.221</v>
      </c>
      <c r="AM7" s="26">
        <v>103.31100000000001</v>
      </c>
      <c r="AN7" s="26">
        <v>105.214</v>
      </c>
      <c r="AO7" s="26">
        <v>106.913</v>
      </c>
      <c r="AP7" s="26">
        <v>108.83199999999999</v>
      </c>
      <c r="AQ7" s="26">
        <v>110.012</v>
      </c>
      <c r="AR7" s="26">
        <v>111.416</v>
      </c>
      <c r="AS7" s="26">
        <v>113.42100000000001</v>
      </c>
      <c r="AU7" s="26">
        <f>$AL7/$C7</f>
        <v>3.2276075380249356</v>
      </c>
    </row>
    <row r="8" spans="1:47" x14ac:dyDescent="0.2">
      <c r="A8" s="28">
        <v>2</v>
      </c>
      <c r="B8" s="27" t="s">
        <v>62</v>
      </c>
      <c r="C8" s="29">
        <v>30.33</v>
      </c>
      <c r="D8" s="26">
        <v>31.992999999999999</v>
      </c>
      <c r="E8" s="26">
        <v>34.076000000000001</v>
      </c>
      <c r="F8" s="26">
        <v>36.463000000000001</v>
      </c>
      <c r="G8" s="26">
        <v>39.695999999999998</v>
      </c>
      <c r="H8" s="26">
        <v>43.959000000000003</v>
      </c>
      <c r="I8" s="26">
        <v>47.831000000000003</v>
      </c>
      <c r="J8" s="26">
        <v>50.48</v>
      </c>
      <c r="K8" s="26">
        <v>52.652999999999999</v>
      </c>
      <c r="L8" s="26">
        <v>54.645000000000003</v>
      </c>
      <c r="M8" s="26">
        <v>56.582000000000001</v>
      </c>
      <c r="N8" s="26">
        <v>57.805999999999997</v>
      </c>
      <c r="O8" s="26">
        <v>59.65</v>
      </c>
      <c r="P8" s="26">
        <v>61.973999999999997</v>
      </c>
      <c r="Q8" s="26">
        <v>64.641000000000005</v>
      </c>
      <c r="R8" s="26">
        <v>67.44</v>
      </c>
      <c r="S8" s="26">
        <v>69.652000000000001</v>
      </c>
      <c r="T8" s="26">
        <v>71.494</v>
      </c>
      <c r="U8" s="26">
        <v>73.278999999999996</v>
      </c>
      <c r="V8" s="26">
        <v>74.802999999999997</v>
      </c>
      <c r="W8" s="26">
        <v>76.355999999999995</v>
      </c>
      <c r="X8" s="26">
        <v>77.980999999999995</v>
      </c>
      <c r="Y8" s="26">
        <v>79.326999999999998</v>
      </c>
      <c r="Z8" s="26">
        <v>79.936000000000007</v>
      </c>
      <c r="AA8" s="26">
        <v>81.11</v>
      </c>
      <c r="AB8" s="26">
        <v>83.131</v>
      </c>
      <c r="AC8" s="26">
        <v>84.736000000000004</v>
      </c>
      <c r="AD8" s="26">
        <v>85.873000000000005</v>
      </c>
      <c r="AE8" s="26">
        <v>87.572000000000003</v>
      </c>
      <c r="AF8" s="26">
        <v>89.703000000000003</v>
      </c>
      <c r="AG8" s="26">
        <v>92.260999999999996</v>
      </c>
      <c r="AH8" s="29">
        <v>94.728999999999999</v>
      </c>
      <c r="AI8" s="26">
        <v>97.102000000000004</v>
      </c>
      <c r="AJ8" s="26">
        <v>100.065</v>
      </c>
      <c r="AK8" s="26">
        <v>100</v>
      </c>
      <c r="AL8" s="29">
        <v>101.65300000000001</v>
      </c>
      <c r="AM8" s="26">
        <v>104.149</v>
      </c>
      <c r="AN8" s="26">
        <v>106.121</v>
      </c>
      <c r="AO8" s="26">
        <v>107.532</v>
      </c>
      <c r="AP8" s="26">
        <v>109.157</v>
      </c>
      <c r="AQ8" s="26">
        <v>109.48099999999999</v>
      </c>
      <c r="AR8" s="26">
        <v>110.789</v>
      </c>
      <c r="AS8" s="26">
        <v>112.655</v>
      </c>
      <c r="AU8" s="26">
        <f t="shared" ref="AU8:AU31" si="0">$AL8/$C8</f>
        <v>3.3515661061655129</v>
      </c>
    </row>
    <row r="9" spans="1:47" x14ac:dyDescent="0.2">
      <c r="A9" s="28">
        <v>3</v>
      </c>
      <c r="B9" s="26" t="s">
        <v>61</v>
      </c>
      <c r="C9" s="29">
        <v>46.475000000000001</v>
      </c>
      <c r="D9" s="26">
        <v>48.293999999999997</v>
      </c>
      <c r="E9" s="26">
        <v>50.89</v>
      </c>
      <c r="F9" s="26">
        <v>54.014000000000003</v>
      </c>
      <c r="G9" s="26">
        <v>59.122</v>
      </c>
      <c r="H9" s="26">
        <v>65.742000000000004</v>
      </c>
      <c r="I9" s="26">
        <v>70.626999999999995</v>
      </c>
      <c r="J9" s="26">
        <v>72.551000000000002</v>
      </c>
      <c r="K9" s="26">
        <v>73.861999999999995</v>
      </c>
      <c r="L9" s="26">
        <v>75.259</v>
      </c>
      <c r="M9" s="26">
        <v>76.465999999999994</v>
      </c>
      <c r="N9" s="26">
        <v>76.108999999999995</v>
      </c>
      <c r="O9" s="26">
        <v>78.557000000000002</v>
      </c>
      <c r="P9" s="26">
        <v>80.626999999999995</v>
      </c>
      <c r="Q9" s="26">
        <v>83.728999999999999</v>
      </c>
      <c r="R9" s="26">
        <v>87.158000000000001</v>
      </c>
      <c r="S9" s="26">
        <v>89.289000000000001</v>
      </c>
      <c r="T9" s="26">
        <v>90.366</v>
      </c>
      <c r="U9" s="26">
        <v>91.150999999999996</v>
      </c>
      <c r="V9" s="26">
        <v>92.078000000000003</v>
      </c>
      <c r="W9" s="26">
        <v>92.938999999999993</v>
      </c>
      <c r="X9" s="26">
        <v>93.96</v>
      </c>
      <c r="Y9" s="26">
        <v>93.850999999999999</v>
      </c>
      <c r="Z9" s="26">
        <v>92.44</v>
      </c>
      <c r="AA9" s="26">
        <v>92.924999999999997</v>
      </c>
      <c r="AB9" s="26">
        <v>94.769000000000005</v>
      </c>
      <c r="AC9" s="26">
        <v>94.697000000000003</v>
      </c>
      <c r="AD9" s="26">
        <v>93.805999999999997</v>
      </c>
      <c r="AE9" s="26">
        <v>93.703000000000003</v>
      </c>
      <c r="AF9" s="26">
        <v>95.03</v>
      </c>
      <c r="AG9" s="26">
        <v>96.950999999999993</v>
      </c>
      <c r="AH9" s="29">
        <v>98.277000000000001</v>
      </c>
      <c r="AI9" s="26">
        <v>99.403000000000006</v>
      </c>
      <c r="AJ9" s="26">
        <v>102.36199999999999</v>
      </c>
      <c r="AK9" s="26">
        <v>100</v>
      </c>
      <c r="AL9" s="29">
        <v>101.637</v>
      </c>
      <c r="AM9" s="26">
        <v>105.413</v>
      </c>
      <c r="AN9" s="26">
        <v>106.70099999999999</v>
      </c>
      <c r="AO9" s="26">
        <v>106.116</v>
      </c>
      <c r="AP9" s="26">
        <v>105.78</v>
      </c>
      <c r="AQ9" s="26">
        <v>102.69499999999999</v>
      </c>
      <c r="AR9" s="26">
        <v>101.209</v>
      </c>
      <c r="AS9" s="26">
        <v>101.559</v>
      </c>
      <c r="AU9" s="26">
        <f t="shared" si="0"/>
        <v>2.1869176976869285</v>
      </c>
    </row>
    <row r="10" spans="1:47" x14ac:dyDescent="0.2">
      <c r="A10" s="28">
        <v>4</v>
      </c>
      <c r="B10" s="26" t="s">
        <v>60</v>
      </c>
      <c r="C10" s="29">
        <v>74.186999999999998</v>
      </c>
      <c r="D10" s="26">
        <v>78.244</v>
      </c>
      <c r="E10" s="26">
        <v>81.843000000000004</v>
      </c>
      <c r="F10" s="26">
        <v>86.424999999999997</v>
      </c>
      <c r="G10" s="26">
        <v>92.152000000000001</v>
      </c>
      <c r="H10" s="26">
        <v>100.149</v>
      </c>
      <c r="I10" s="26">
        <v>106.848</v>
      </c>
      <c r="J10" s="26">
        <v>111.014</v>
      </c>
      <c r="K10" s="26">
        <v>113.27</v>
      </c>
      <c r="L10" s="26">
        <v>114.946</v>
      </c>
      <c r="M10" s="26">
        <v>116.161</v>
      </c>
      <c r="N10" s="26">
        <v>117.44</v>
      </c>
      <c r="O10" s="26">
        <v>120.818</v>
      </c>
      <c r="P10" s="26">
        <v>122.81100000000001</v>
      </c>
      <c r="Q10" s="26">
        <v>125.04900000000001</v>
      </c>
      <c r="R10" s="26">
        <v>126.292</v>
      </c>
      <c r="S10" s="26">
        <v>128.143</v>
      </c>
      <c r="T10" s="26">
        <v>129.02799999999999</v>
      </c>
      <c r="U10" s="26">
        <v>130.297</v>
      </c>
      <c r="V10" s="26">
        <v>132.84800000000001</v>
      </c>
      <c r="W10" s="26">
        <v>133.81700000000001</v>
      </c>
      <c r="X10" s="26">
        <v>132.46700000000001</v>
      </c>
      <c r="Y10" s="26">
        <v>129.57400000000001</v>
      </c>
      <c r="Z10" s="26">
        <v>125.91200000000001</v>
      </c>
      <c r="AA10" s="26">
        <v>122.52</v>
      </c>
      <c r="AB10" s="26">
        <v>120.339</v>
      </c>
      <c r="AC10" s="26">
        <v>117.982</v>
      </c>
      <c r="AD10" s="26">
        <v>115.03400000000001</v>
      </c>
      <c r="AE10" s="26">
        <v>110.88500000000001</v>
      </c>
      <c r="AF10" s="26">
        <v>108.752</v>
      </c>
      <c r="AG10" s="26">
        <v>107.66800000000001</v>
      </c>
      <c r="AH10" s="29">
        <v>105.91500000000001</v>
      </c>
      <c r="AI10" s="26">
        <v>103.764</v>
      </c>
      <c r="AJ10" s="26">
        <v>101.758</v>
      </c>
      <c r="AK10" s="26">
        <v>100</v>
      </c>
      <c r="AL10" s="29">
        <v>98.620999999999995</v>
      </c>
      <c r="AM10" s="26">
        <v>97.724000000000004</v>
      </c>
      <c r="AN10" s="26">
        <v>96.412999999999997</v>
      </c>
      <c r="AO10" s="26">
        <v>94.59</v>
      </c>
      <c r="AP10" s="26">
        <v>92.394999999999996</v>
      </c>
      <c r="AQ10" s="26">
        <v>90.43</v>
      </c>
      <c r="AR10" s="26">
        <v>88.46</v>
      </c>
      <c r="AS10" s="26">
        <v>86.611000000000004</v>
      </c>
      <c r="AU10" s="26">
        <f t="shared" si="0"/>
        <v>1.3293568954129429</v>
      </c>
    </row>
    <row r="11" spans="1:47" x14ac:dyDescent="0.2">
      <c r="A11" s="28">
        <v>5</v>
      </c>
      <c r="B11" s="26" t="s">
        <v>59</v>
      </c>
      <c r="C11" s="29">
        <v>35.831000000000003</v>
      </c>
      <c r="D11" s="26">
        <v>36.997999999999998</v>
      </c>
      <c r="E11" s="26">
        <v>39.118000000000002</v>
      </c>
      <c r="F11" s="26">
        <v>41.618000000000002</v>
      </c>
      <c r="G11" s="26">
        <v>46.103000000000002</v>
      </c>
      <c r="H11" s="26">
        <v>51.76</v>
      </c>
      <c r="I11" s="26">
        <v>55.756999999999998</v>
      </c>
      <c r="J11" s="26">
        <v>57.021999999999998</v>
      </c>
      <c r="K11" s="26">
        <v>58.000999999999998</v>
      </c>
      <c r="L11" s="26">
        <v>59.207000000000001</v>
      </c>
      <c r="M11" s="26">
        <v>60.314999999999998</v>
      </c>
      <c r="N11" s="26">
        <v>59.545000000000002</v>
      </c>
      <c r="O11" s="26">
        <v>61.57</v>
      </c>
      <c r="P11" s="26">
        <v>63.527000000000001</v>
      </c>
      <c r="Q11" s="26">
        <v>66.679000000000002</v>
      </c>
      <c r="R11" s="26">
        <v>70.501000000000005</v>
      </c>
      <c r="S11" s="26">
        <v>72.558999999999997</v>
      </c>
      <c r="T11" s="26">
        <v>73.614000000000004</v>
      </c>
      <c r="U11" s="26">
        <v>74.212000000000003</v>
      </c>
      <c r="V11" s="26">
        <v>74.606999999999999</v>
      </c>
      <c r="W11" s="26">
        <v>75.387</v>
      </c>
      <c r="X11" s="26">
        <v>77.093999999999994</v>
      </c>
      <c r="Y11" s="26">
        <v>77.899000000000001</v>
      </c>
      <c r="Z11" s="26">
        <v>77.325999999999993</v>
      </c>
      <c r="AA11" s="26">
        <v>79.248000000000005</v>
      </c>
      <c r="AB11" s="26">
        <v>82.650999999999996</v>
      </c>
      <c r="AC11" s="26">
        <v>83.528999999999996</v>
      </c>
      <c r="AD11" s="26">
        <v>83.537999999999997</v>
      </c>
      <c r="AE11" s="26">
        <v>85.263999999999996</v>
      </c>
      <c r="AF11" s="26">
        <v>88.213999999999999</v>
      </c>
      <c r="AG11" s="26">
        <v>91.591999999999999</v>
      </c>
      <c r="AH11" s="29">
        <v>94.438000000000002</v>
      </c>
      <c r="AI11" s="26">
        <v>97.213999999999999</v>
      </c>
      <c r="AJ11" s="26">
        <v>102.65300000000001</v>
      </c>
      <c r="AK11" s="26">
        <v>100</v>
      </c>
      <c r="AL11" s="29">
        <v>103.084</v>
      </c>
      <c r="AM11" s="26">
        <v>109.188</v>
      </c>
      <c r="AN11" s="26">
        <v>111.84</v>
      </c>
      <c r="AO11" s="26">
        <v>111.946</v>
      </c>
      <c r="AP11" s="26">
        <v>112.68899999999999</v>
      </c>
      <c r="AQ11" s="26">
        <v>108.961</v>
      </c>
      <c r="AR11" s="26">
        <v>107.8</v>
      </c>
      <c r="AS11" s="26">
        <v>109.571</v>
      </c>
      <c r="AU11" s="26">
        <f t="shared" si="0"/>
        <v>2.8769501269850126</v>
      </c>
    </row>
    <row r="12" spans="1:47" x14ac:dyDescent="0.2">
      <c r="A12" s="28">
        <v>6</v>
      </c>
      <c r="B12" s="26" t="s">
        <v>58</v>
      </c>
      <c r="C12" s="29">
        <v>23.077000000000002</v>
      </c>
      <c r="D12" s="26">
        <v>24.675999999999998</v>
      </c>
      <c r="E12" s="26">
        <v>26.536999999999999</v>
      </c>
      <c r="F12" s="26">
        <v>28.6</v>
      </c>
      <c r="G12" s="26">
        <v>30.989000000000001</v>
      </c>
      <c r="H12" s="26">
        <v>34.195</v>
      </c>
      <c r="I12" s="26">
        <v>37.600999999999999</v>
      </c>
      <c r="J12" s="26">
        <v>40.54</v>
      </c>
      <c r="K12" s="26">
        <v>43.064999999999998</v>
      </c>
      <c r="L12" s="26">
        <v>45.307000000000002</v>
      </c>
      <c r="M12" s="26">
        <v>47.564999999999998</v>
      </c>
      <c r="N12" s="26">
        <v>49.503</v>
      </c>
      <c r="O12" s="26">
        <v>51.073</v>
      </c>
      <c r="P12" s="26">
        <v>53.500999999999998</v>
      </c>
      <c r="Q12" s="26">
        <v>55.966000000000001</v>
      </c>
      <c r="R12" s="26">
        <v>58.472999999999999</v>
      </c>
      <c r="S12" s="26">
        <v>60.698</v>
      </c>
      <c r="T12" s="26">
        <v>62.831000000000003</v>
      </c>
      <c r="U12" s="26">
        <v>65.006</v>
      </c>
      <c r="V12" s="26">
        <v>66.763000000000005</v>
      </c>
      <c r="W12" s="26">
        <v>68.593999999999994</v>
      </c>
      <c r="X12" s="26">
        <v>70.462000000000003</v>
      </c>
      <c r="Y12" s="26">
        <v>72.427999999999997</v>
      </c>
      <c r="Z12" s="26">
        <v>73.921999999999997</v>
      </c>
      <c r="AA12" s="26">
        <v>75.403999999999996</v>
      </c>
      <c r="AB12" s="26">
        <v>77.501999999999995</v>
      </c>
      <c r="AC12" s="26">
        <v>79.88</v>
      </c>
      <c r="AD12" s="26">
        <v>81.968999999999994</v>
      </c>
      <c r="AE12" s="26">
        <v>84.533000000000001</v>
      </c>
      <c r="AF12" s="26">
        <v>87.058000000000007</v>
      </c>
      <c r="AG12" s="26">
        <v>89.933000000000007</v>
      </c>
      <c r="AH12" s="29">
        <v>92.975999999999999</v>
      </c>
      <c r="AI12" s="26">
        <v>95.980999999999995</v>
      </c>
      <c r="AJ12" s="26">
        <v>98.947000000000003</v>
      </c>
      <c r="AK12" s="26">
        <v>100</v>
      </c>
      <c r="AL12" s="29">
        <v>101.661</v>
      </c>
      <c r="AM12" s="26">
        <v>103.524</v>
      </c>
      <c r="AN12" s="26">
        <v>105.84</v>
      </c>
      <c r="AO12" s="26">
        <v>108.276</v>
      </c>
      <c r="AP12" s="26">
        <v>110.929</v>
      </c>
      <c r="AQ12" s="26">
        <v>113.065</v>
      </c>
      <c r="AR12" s="26">
        <v>115.878</v>
      </c>
      <c r="AS12" s="26">
        <v>118.56699999999999</v>
      </c>
      <c r="AU12" s="26">
        <f t="shared" si="0"/>
        <v>4.4052953156822809</v>
      </c>
    </row>
    <row r="13" spans="1:47" x14ac:dyDescent="0.2">
      <c r="A13" s="28">
        <v>7</v>
      </c>
      <c r="B13" s="27" t="s">
        <v>57</v>
      </c>
      <c r="C13" s="29">
        <v>41.259</v>
      </c>
      <c r="D13" s="26">
        <v>43.531999999999996</v>
      </c>
      <c r="E13" s="26">
        <v>46.746000000000002</v>
      </c>
      <c r="F13" s="26">
        <v>50.536999999999999</v>
      </c>
      <c r="G13" s="26">
        <v>55.08</v>
      </c>
      <c r="H13" s="26">
        <v>60.158000000000001</v>
      </c>
      <c r="I13" s="26">
        <v>65.84</v>
      </c>
      <c r="J13" s="26">
        <v>69.694000000000003</v>
      </c>
      <c r="K13" s="26">
        <v>69.941999999999993</v>
      </c>
      <c r="L13" s="26">
        <v>70.682000000000002</v>
      </c>
      <c r="M13" s="26">
        <v>71.552000000000007</v>
      </c>
      <c r="N13" s="26">
        <v>73.117000000000004</v>
      </c>
      <c r="O13" s="26">
        <v>74.7</v>
      </c>
      <c r="P13" s="26">
        <v>76.558999999999997</v>
      </c>
      <c r="Q13" s="26">
        <v>78.507000000000005</v>
      </c>
      <c r="R13" s="26">
        <v>80.078999999999994</v>
      </c>
      <c r="S13" s="26">
        <v>81.494</v>
      </c>
      <c r="T13" s="26">
        <v>81.453999999999994</v>
      </c>
      <c r="U13" s="26">
        <v>82.408000000000001</v>
      </c>
      <c r="V13" s="26">
        <v>83.638999999999996</v>
      </c>
      <c r="W13" s="26">
        <v>84.953999999999994</v>
      </c>
      <c r="X13" s="26">
        <v>84.903999999999996</v>
      </c>
      <c r="Y13" s="26">
        <v>84.918999999999997</v>
      </c>
      <c r="Z13" s="26">
        <v>84.308000000000007</v>
      </c>
      <c r="AA13" s="26">
        <v>84.441000000000003</v>
      </c>
      <c r="AB13" s="26">
        <v>85.613</v>
      </c>
      <c r="AC13" s="26">
        <v>86.43</v>
      </c>
      <c r="AD13" s="26">
        <v>86.78</v>
      </c>
      <c r="AE13" s="26">
        <v>87.838999999999999</v>
      </c>
      <c r="AF13" s="26">
        <v>90.656000000000006</v>
      </c>
      <c r="AG13" s="26">
        <v>94.555999999999997</v>
      </c>
      <c r="AH13" s="29">
        <v>98.191000000000003</v>
      </c>
      <c r="AI13" s="26">
        <v>99.984999999999999</v>
      </c>
      <c r="AJ13" s="26">
        <v>101.203</v>
      </c>
      <c r="AK13" s="26">
        <v>100</v>
      </c>
      <c r="AL13" s="29">
        <v>99.075999999999993</v>
      </c>
      <c r="AM13" s="26">
        <v>100.42400000000001</v>
      </c>
      <c r="AN13" s="26">
        <v>101.864</v>
      </c>
      <c r="AO13" s="26">
        <v>103.43</v>
      </c>
      <c r="AP13" s="26">
        <v>105.601</v>
      </c>
      <c r="AQ13" s="26">
        <v>106.479</v>
      </c>
      <c r="AR13" s="26">
        <v>106.961</v>
      </c>
      <c r="AS13" s="26">
        <v>108.824</v>
      </c>
      <c r="AU13" s="26">
        <f t="shared" si="0"/>
        <v>2.4013185002060156</v>
      </c>
    </row>
    <row r="14" spans="1:47" x14ac:dyDescent="0.2">
      <c r="A14" s="28">
        <v>8</v>
      </c>
      <c r="B14" s="26" t="s">
        <v>56</v>
      </c>
      <c r="C14" s="29">
        <v>40.152999999999999</v>
      </c>
      <c r="D14" s="26">
        <v>42.469000000000001</v>
      </c>
      <c r="E14" s="26">
        <v>45.728000000000002</v>
      </c>
      <c r="F14" s="26">
        <v>49.552999999999997</v>
      </c>
      <c r="G14" s="26">
        <v>54.006</v>
      </c>
      <c r="H14" s="26">
        <v>59.043999999999997</v>
      </c>
      <c r="I14" s="26">
        <v>64.465999999999994</v>
      </c>
      <c r="J14" s="26">
        <v>68.454999999999998</v>
      </c>
      <c r="K14" s="26">
        <v>68.716999999999999</v>
      </c>
      <c r="L14" s="26">
        <v>69.385999999999996</v>
      </c>
      <c r="M14" s="26">
        <v>70.397000000000006</v>
      </c>
      <c r="N14" s="26">
        <v>72.12</v>
      </c>
      <c r="O14" s="26">
        <v>73.587000000000003</v>
      </c>
      <c r="P14" s="26">
        <v>75.638999999999996</v>
      </c>
      <c r="Q14" s="26">
        <v>77.587000000000003</v>
      </c>
      <c r="R14" s="26">
        <v>79.28</v>
      </c>
      <c r="S14" s="26">
        <v>80.662000000000006</v>
      </c>
      <c r="T14" s="26">
        <v>80.677999999999997</v>
      </c>
      <c r="U14" s="26">
        <v>81.647000000000006</v>
      </c>
      <c r="V14" s="26">
        <v>82.885999999999996</v>
      </c>
      <c r="W14" s="26">
        <v>84.242000000000004</v>
      </c>
      <c r="X14" s="26">
        <v>84.298000000000002</v>
      </c>
      <c r="Y14" s="26">
        <v>84.447999999999993</v>
      </c>
      <c r="Z14" s="26">
        <v>83.995000000000005</v>
      </c>
      <c r="AA14" s="26">
        <v>84.186000000000007</v>
      </c>
      <c r="AB14" s="26">
        <v>85.45</v>
      </c>
      <c r="AC14" s="26">
        <v>86.268000000000001</v>
      </c>
      <c r="AD14" s="26">
        <v>86.613</v>
      </c>
      <c r="AE14" s="26">
        <v>87.733999999999995</v>
      </c>
      <c r="AF14" s="26">
        <v>90.546000000000006</v>
      </c>
      <c r="AG14" s="26">
        <v>94.507000000000005</v>
      </c>
      <c r="AH14" s="29">
        <v>98.167000000000002</v>
      </c>
      <c r="AI14" s="26">
        <v>99.988</v>
      </c>
      <c r="AJ14" s="26">
        <v>100.996</v>
      </c>
      <c r="AK14" s="26">
        <v>100</v>
      </c>
      <c r="AL14" s="29">
        <v>99.179000000000002</v>
      </c>
      <c r="AM14" s="26">
        <v>100.524</v>
      </c>
      <c r="AN14" s="26">
        <v>102.062</v>
      </c>
      <c r="AO14" s="26">
        <v>103.67</v>
      </c>
      <c r="AP14" s="26">
        <v>106.01900000000001</v>
      </c>
      <c r="AQ14" s="26">
        <v>107.148</v>
      </c>
      <c r="AR14" s="26">
        <v>107.801</v>
      </c>
      <c r="AS14" s="26">
        <v>109.645</v>
      </c>
      <c r="AU14" s="26">
        <f t="shared" si="0"/>
        <v>2.4700271461659153</v>
      </c>
    </row>
    <row r="15" spans="1:47" x14ac:dyDescent="0.2">
      <c r="A15" s="28">
        <v>9</v>
      </c>
      <c r="B15" s="26" t="s">
        <v>55</v>
      </c>
      <c r="C15" s="29">
        <v>49.29</v>
      </c>
      <c r="D15" s="26">
        <v>52.005000000000003</v>
      </c>
      <c r="E15" s="26">
        <v>55.451000000000001</v>
      </c>
      <c r="F15" s="26">
        <v>59.158999999999999</v>
      </c>
      <c r="G15" s="26">
        <v>63.917000000000002</v>
      </c>
      <c r="H15" s="26">
        <v>69.558000000000007</v>
      </c>
      <c r="I15" s="26">
        <v>76.173000000000002</v>
      </c>
      <c r="J15" s="26">
        <v>81.036000000000001</v>
      </c>
      <c r="K15" s="26">
        <v>80.902000000000001</v>
      </c>
      <c r="L15" s="26">
        <v>81.16</v>
      </c>
      <c r="M15" s="26">
        <v>81.997</v>
      </c>
      <c r="N15" s="26">
        <v>83.435000000000002</v>
      </c>
      <c r="O15" s="26">
        <v>84.387</v>
      </c>
      <c r="P15" s="26">
        <v>86.510999999999996</v>
      </c>
      <c r="Q15" s="26">
        <v>88.516999999999996</v>
      </c>
      <c r="R15" s="26">
        <v>90.412999999999997</v>
      </c>
      <c r="S15" s="26">
        <v>92.116</v>
      </c>
      <c r="T15" s="26">
        <v>91.772999999999996</v>
      </c>
      <c r="U15" s="26">
        <v>91.968000000000004</v>
      </c>
      <c r="V15" s="26">
        <v>92.665999999999997</v>
      </c>
      <c r="W15" s="26">
        <v>93.558000000000007</v>
      </c>
      <c r="X15" s="26">
        <v>92.968000000000004</v>
      </c>
      <c r="Y15" s="26">
        <v>92.453000000000003</v>
      </c>
      <c r="Z15" s="26">
        <v>91.010999999999996</v>
      </c>
      <c r="AA15" s="26">
        <v>90.167000000000002</v>
      </c>
      <c r="AB15" s="26">
        <v>90.66</v>
      </c>
      <c r="AC15" s="26">
        <v>90.393000000000001</v>
      </c>
      <c r="AD15" s="26">
        <v>90.046999999999997</v>
      </c>
      <c r="AE15" s="26">
        <v>89.884</v>
      </c>
      <c r="AF15" s="26">
        <v>91.141000000000005</v>
      </c>
      <c r="AG15" s="26">
        <v>93.828999999999994</v>
      </c>
      <c r="AH15" s="29">
        <v>96.561000000000007</v>
      </c>
      <c r="AI15" s="26">
        <v>98.573999999999998</v>
      </c>
      <c r="AJ15" s="26">
        <v>100.336</v>
      </c>
      <c r="AK15" s="26">
        <v>100</v>
      </c>
      <c r="AL15" s="29">
        <v>99.069000000000003</v>
      </c>
      <c r="AM15" s="26">
        <v>100.545</v>
      </c>
      <c r="AN15" s="26">
        <v>102.215</v>
      </c>
      <c r="AO15" s="26">
        <v>103.023</v>
      </c>
      <c r="AP15" s="26">
        <v>104.399</v>
      </c>
      <c r="AQ15" s="26">
        <v>105.069</v>
      </c>
      <c r="AR15" s="26">
        <v>104.79</v>
      </c>
      <c r="AS15" s="26">
        <v>105.849</v>
      </c>
      <c r="AU15" s="26">
        <f t="shared" si="0"/>
        <v>2.0099208764455265</v>
      </c>
    </row>
    <row r="16" spans="1:47" x14ac:dyDescent="0.2">
      <c r="A16" s="28">
        <v>10</v>
      </c>
      <c r="B16" s="26" t="s">
        <v>54</v>
      </c>
      <c r="C16" s="29">
        <v>20.244</v>
      </c>
      <c r="D16" s="26">
        <v>21.236000000000001</v>
      </c>
      <c r="E16" s="26">
        <v>23.077999999999999</v>
      </c>
      <c r="F16" s="26">
        <v>25.306999999999999</v>
      </c>
      <c r="G16" s="26">
        <v>28.247</v>
      </c>
      <c r="H16" s="26">
        <v>30.873000000000001</v>
      </c>
      <c r="I16" s="26">
        <v>35.119</v>
      </c>
      <c r="J16" s="26">
        <v>37.89</v>
      </c>
      <c r="K16" s="26">
        <v>36.924999999999997</v>
      </c>
      <c r="L16" s="26">
        <v>37.247</v>
      </c>
      <c r="M16" s="26">
        <v>38.131999999999998</v>
      </c>
      <c r="N16" s="26">
        <v>38.863999999999997</v>
      </c>
      <c r="O16" s="26">
        <v>39.488</v>
      </c>
      <c r="P16" s="26">
        <v>41.162999999999997</v>
      </c>
      <c r="Q16" s="26">
        <v>42.774999999999999</v>
      </c>
      <c r="R16" s="26">
        <v>44.156999999999996</v>
      </c>
      <c r="S16" s="26">
        <v>44.956000000000003</v>
      </c>
      <c r="T16" s="26">
        <v>44.966999999999999</v>
      </c>
      <c r="U16" s="26">
        <v>46.286000000000001</v>
      </c>
      <c r="V16" s="26">
        <v>47.92</v>
      </c>
      <c r="W16" s="26">
        <v>49.996000000000002</v>
      </c>
      <c r="X16" s="26">
        <v>51.265999999999998</v>
      </c>
      <c r="Y16" s="26">
        <v>53.222999999999999</v>
      </c>
      <c r="Z16" s="26">
        <v>55.658999999999999</v>
      </c>
      <c r="AA16" s="26">
        <v>57.378</v>
      </c>
      <c r="AB16" s="26">
        <v>59.634999999999998</v>
      </c>
      <c r="AC16" s="26">
        <v>62.762</v>
      </c>
      <c r="AD16" s="26">
        <v>65.403999999999996</v>
      </c>
      <c r="AE16" s="26">
        <v>67.774000000000001</v>
      </c>
      <c r="AF16" s="26">
        <v>72.879000000000005</v>
      </c>
      <c r="AG16" s="26">
        <v>82.055999999999997</v>
      </c>
      <c r="AH16" s="29">
        <v>92.048000000000002</v>
      </c>
      <c r="AI16" s="26">
        <v>97.62</v>
      </c>
      <c r="AJ16" s="26">
        <v>102.259</v>
      </c>
      <c r="AK16" s="26">
        <v>100</v>
      </c>
      <c r="AL16" s="29">
        <v>98.843000000000004</v>
      </c>
      <c r="AM16" s="26">
        <v>101.851</v>
      </c>
      <c r="AN16" s="26">
        <v>105.884</v>
      </c>
      <c r="AO16" s="26">
        <v>108.116</v>
      </c>
      <c r="AP16" s="26">
        <v>113.398</v>
      </c>
      <c r="AQ16" s="26">
        <v>115.48399999999999</v>
      </c>
      <c r="AR16" s="26">
        <v>115.637</v>
      </c>
      <c r="AS16" s="26">
        <v>118.809</v>
      </c>
      <c r="AU16" s="26">
        <f t="shared" si="0"/>
        <v>4.8825824935783446</v>
      </c>
    </row>
    <row r="17" spans="1:47" x14ac:dyDescent="0.2">
      <c r="A17" s="28">
        <v>11</v>
      </c>
      <c r="B17" s="26" t="s">
        <v>53</v>
      </c>
      <c r="C17" s="29">
        <v>74.162000000000006</v>
      </c>
      <c r="D17" s="26">
        <v>78.713999999999999</v>
      </c>
      <c r="E17" s="26">
        <v>83.551000000000002</v>
      </c>
      <c r="F17" s="26">
        <v>88.191999999999993</v>
      </c>
      <c r="G17" s="26">
        <v>93.896000000000001</v>
      </c>
      <c r="H17" s="26">
        <v>102.16200000000001</v>
      </c>
      <c r="I17" s="26">
        <v>109.63800000000001</v>
      </c>
      <c r="J17" s="26">
        <v>115.712</v>
      </c>
      <c r="K17" s="26">
        <v>116.045</v>
      </c>
      <c r="L17" s="26">
        <v>115.09699999999999</v>
      </c>
      <c r="M17" s="26">
        <v>115.096</v>
      </c>
      <c r="N17" s="26">
        <v>117.40900000000001</v>
      </c>
      <c r="O17" s="26">
        <v>118.17400000000001</v>
      </c>
      <c r="P17" s="26">
        <v>119.80800000000001</v>
      </c>
      <c r="Q17" s="26">
        <v>122.098</v>
      </c>
      <c r="R17" s="26">
        <v>124.59399999999999</v>
      </c>
      <c r="S17" s="26">
        <v>126.705</v>
      </c>
      <c r="T17" s="26">
        <v>126.51300000000001</v>
      </c>
      <c r="U17" s="26">
        <v>125.03400000000001</v>
      </c>
      <c r="V17" s="26">
        <v>124.812</v>
      </c>
      <c r="W17" s="26">
        <v>123.44499999999999</v>
      </c>
      <c r="X17" s="26">
        <v>120.646</v>
      </c>
      <c r="Y17" s="26">
        <v>117.31699999999999</v>
      </c>
      <c r="Z17" s="26">
        <v>112.054</v>
      </c>
      <c r="AA17" s="26">
        <v>107.72799999999999</v>
      </c>
      <c r="AB17" s="26">
        <v>105.386</v>
      </c>
      <c r="AC17" s="26">
        <v>102.28</v>
      </c>
      <c r="AD17" s="26">
        <v>100.246</v>
      </c>
      <c r="AE17" s="26">
        <v>98.52</v>
      </c>
      <c r="AF17" s="26">
        <v>98.36</v>
      </c>
      <c r="AG17" s="26">
        <v>98.638999999999996</v>
      </c>
      <c r="AH17" s="29">
        <v>98.316999999999993</v>
      </c>
      <c r="AI17" s="26">
        <v>98.602000000000004</v>
      </c>
      <c r="AJ17" s="26">
        <v>98.691000000000003</v>
      </c>
      <c r="AK17" s="26">
        <v>100</v>
      </c>
      <c r="AL17" s="29">
        <v>98.009</v>
      </c>
      <c r="AM17" s="26">
        <v>98.858000000000004</v>
      </c>
      <c r="AN17" s="26">
        <v>99.861000000000004</v>
      </c>
      <c r="AO17" s="26">
        <v>100.047</v>
      </c>
      <c r="AP17" s="26">
        <v>99.906000000000006</v>
      </c>
      <c r="AQ17" s="26">
        <v>99.760999999999996</v>
      </c>
      <c r="AR17" s="26">
        <v>99.634</v>
      </c>
      <c r="AS17" s="26">
        <v>100.026</v>
      </c>
      <c r="AU17" s="26">
        <f t="shared" si="0"/>
        <v>1.3215528168064505</v>
      </c>
    </row>
    <row r="18" spans="1:47" x14ac:dyDescent="0.2">
      <c r="A18" s="28">
        <v>12</v>
      </c>
      <c r="B18" s="26" t="s">
        <v>52</v>
      </c>
      <c r="C18" s="29">
        <v>49.259</v>
      </c>
      <c r="D18" s="26">
        <v>51.430999999999997</v>
      </c>
      <c r="E18" s="26">
        <v>53.691000000000003</v>
      </c>
      <c r="F18" s="26">
        <v>56.487000000000002</v>
      </c>
      <c r="G18" s="26">
        <v>60.241999999999997</v>
      </c>
      <c r="H18" s="26">
        <v>64.894000000000005</v>
      </c>
      <c r="I18" s="26">
        <v>69.739000000000004</v>
      </c>
      <c r="J18" s="26">
        <v>73.694999999999993</v>
      </c>
      <c r="K18" s="26">
        <v>76.448999999999998</v>
      </c>
      <c r="L18" s="26">
        <v>78.597999999999999</v>
      </c>
      <c r="M18" s="26">
        <v>79.900999999999996</v>
      </c>
      <c r="N18" s="26">
        <v>80.522000000000006</v>
      </c>
      <c r="O18" s="26">
        <v>81.965000000000003</v>
      </c>
      <c r="P18" s="26">
        <v>84.521000000000001</v>
      </c>
      <c r="Q18" s="26">
        <v>85.584999999999994</v>
      </c>
      <c r="R18" s="26">
        <v>86.456000000000003</v>
      </c>
      <c r="S18" s="26">
        <v>88.504999999999995</v>
      </c>
      <c r="T18" s="26">
        <v>87.462000000000003</v>
      </c>
      <c r="U18" s="26">
        <v>88.069000000000003</v>
      </c>
      <c r="V18" s="26">
        <v>88.421999999999997</v>
      </c>
      <c r="W18" s="26">
        <v>90.897999999999996</v>
      </c>
      <c r="X18" s="26">
        <v>91.21</v>
      </c>
      <c r="Y18" s="26">
        <v>91.724000000000004</v>
      </c>
      <c r="Z18" s="26">
        <v>91.32</v>
      </c>
      <c r="AA18" s="26">
        <v>93.073999999999998</v>
      </c>
      <c r="AB18" s="26">
        <v>96.125</v>
      </c>
      <c r="AC18" s="26">
        <v>96.408000000000001</v>
      </c>
      <c r="AD18" s="26">
        <v>95.406999999999996</v>
      </c>
      <c r="AE18" s="26">
        <v>95.191999999999993</v>
      </c>
      <c r="AF18" s="26">
        <v>95.108999999999995</v>
      </c>
      <c r="AG18" s="26">
        <v>95.986000000000004</v>
      </c>
      <c r="AH18" s="29">
        <v>97.507999999999996</v>
      </c>
      <c r="AI18" s="26">
        <v>99.180999999999997</v>
      </c>
      <c r="AJ18" s="26">
        <v>100.82599999999999</v>
      </c>
      <c r="AK18" s="26">
        <v>100</v>
      </c>
      <c r="AL18" s="29">
        <v>100.539</v>
      </c>
      <c r="AM18" s="26">
        <v>101.88200000000001</v>
      </c>
      <c r="AN18" s="26">
        <v>102.96599999999999</v>
      </c>
      <c r="AO18" s="26">
        <v>103.755</v>
      </c>
      <c r="AP18" s="26">
        <v>104.77800000000001</v>
      </c>
      <c r="AQ18" s="26">
        <v>105.752</v>
      </c>
      <c r="AR18" s="26">
        <v>104.96599999999999</v>
      </c>
      <c r="AS18" s="26">
        <v>105.646</v>
      </c>
      <c r="AU18" s="26">
        <f t="shared" si="0"/>
        <v>2.0410280354859012</v>
      </c>
    </row>
    <row r="19" spans="1:47" x14ac:dyDescent="0.2">
      <c r="A19" s="28">
        <v>13</v>
      </c>
      <c r="B19" s="26" t="s">
        <v>51</v>
      </c>
      <c r="C19" s="29">
        <v>23.933</v>
      </c>
      <c r="D19" s="26">
        <v>25.481999999999999</v>
      </c>
      <c r="E19" s="26">
        <v>28.084</v>
      </c>
      <c r="F19" s="26">
        <v>31.533000000000001</v>
      </c>
      <c r="G19" s="26">
        <v>35.094000000000001</v>
      </c>
      <c r="H19" s="26">
        <v>38.880000000000003</v>
      </c>
      <c r="I19" s="26">
        <v>42.026000000000003</v>
      </c>
      <c r="J19" s="26">
        <v>44.28</v>
      </c>
      <c r="K19" s="26">
        <v>45.329000000000001</v>
      </c>
      <c r="L19" s="26">
        <v>46.670999999999999</v>
      </c>
      <c r="M19" s="26">
        <v>47.953000000000003</v>
      </c>
      <c r="N19" s="26">
        <v>50.067999999999998</v>
      </c>
      <c r="O19" s="26">
        <v>52.234000000000002</v>
      </c>
      <c r="P19" s="26">
        <v>54.052</v>
      </c>
      <c r="Q19" s="26">
        <v>55.819000000000003</v>
      </c>
      <c r="R19" s="26">
        <v>57.104999999999997</v>
      </c>
      <c r="S19" s="26">
        <v>57.847999999999999</v>
      </c>
      <c r="T19" s="26">
        <v>58.561</v>
      </c>
      <c r="U19" s="26">
        <v>60.945</v>
      </c>
      <c r="V19" s="26">
        <v>63.15</v>
      </c>
      <c r="W19" s="26">
        <v>65.408000000000001</v>
      </c>
      <c r="X19" s="26">
        <v>66.811999999999998</v>
      </c>
      <c r="Y19" s="26">
        <v>68.424000000000007</v>
      </c>
      <c r="Z19" s="26">
        <v>70.228999999999999</v>
      </c>
      <c r="AA19" s="26">
        <v>72.86</v>
      </c>
      <c r="AB19" s="26">
        <v>76.093000000000004</v>
      </c>
      <c r="AC19" s="26">
        <v>79.704999999999998</v>
      </c>
      <c r="AD19" s="26">
        <v>81.679000000000002</v>
      </c>
      <c r="AE19" s="26">
        <v>85.549000000000007</v>
      </c>
      <c r="AF19" s="26">
        <v>91.546000000000006</v>
      </c>
      <c r="AG19" s="26">
        <v>98.102999999999994</v>
      </c>
      <c r="AH19" s="29">
        <v>103.821</v>
      </c>
      <c r="AI19" s="26">
        <v>105.176</v>
      </c>
      <c r="AJ19" s="26">
        <v>103.64700000000001</v>
      </c>
      <c r="AK19" s="26">
        <v>100</v>
      </c>
      <c r="AL19" s="29">
        <v>99.644000000000005</v>
      </c>
      <c r="AM19" s="26">
        <v>100.395</v>
      </c>
      <c r="AN19" s="26">
        <v>101.324</v>
      </c>
      <c r="AO19" s="26">
        <v>106.393</v>
      </c>
      <c r="AP19" s="26">
        <v>112.854</v>
      </c>
      <c r="AQ19" s="26">
        <v>115.883</v>
      </c>
      <c r="AR19" s="26">
        <v>120.157</v>
      </c>
      <c r="AS19" s="26">
        <v>125.036</v>
      </c>
      <c r="AU19" s="26">
        <f t="shared" si="0"/>
        <v>4.1634563155475703</v>
      </c>
    </row>
    <row r="20" spans="1:47" x14ac:dyDescent="0.2">
      <c r="A20" s="28">
        <v>14</v>
      </c>
      <c r="B20" s="26" t="s">
        <v>50</v>
      </c>
      <c r="C20" s="29">
        <v>53.067</v>
      </c>
      <c r="D20" s="26">
        <v>54.808999999999997</v>
      </c>
      <c r="E20" s="26">
        <v>57.040999999999997</v>
      </c>
      <c r="F20" s="26">
        <v>60.517000000000003</v>
      </c>
      <c r="G20" s="26">
        <v>67.801000000000002</v>
      </c>
      <c r="H20" s="26">
        <v>74.679000000000002</v>
      </c>
      <c r="I20" s="26">
        <v>80.194999999999993</v>
      </c>
      <c r="J20" s="26">
        <v>80.563999999999993</v>
      </c>
      <c r="K20" s="26">
        <v>80.882999999999996</v>
      </c>
      <c r="L20" s="26">
        <v>81.635999999999996</v>
      </c>
      <c r="M20" s="26">
        <v>79.210999999999999</v>
      </c>
      <c r="N20" s="26">
        <v>77.870999999999995</v>
      </c>
      <c r="O20" s="26">
        <v>79.617999999999995</v>
      </c>
      <c r="P20" s="26">
        <v>83.695999999999998</v>
      </c>
      <c r="Q20" s="26">
        <v>85.084999999999994</v>
      </c>
      <c r="R20" s="26">
        <v>85.566000000000003</v>
      </c>
      <c r="S20" s="26">
        <v>86.519000000000005</v>
      </c>
      <c r="T20" s="26">
        <v>86.096000000000004</v>
      </c>
      <c r="U20" s="26">
        <v>86.228999999999999</v>
      </c>
      <c r="V20" s="26">
        <v>87.227000000000004</v>
      </c>
      <c r="W20" s="26">
        <v>89.177000000000007</v>
      </c>
      <c r="X20" s="26">
        <v>87.988</v>
      </c>
      <c r="Y20" s="26">
        <v>86.435000000000002</v>
      </c>
      <c r="Z20" s="26">
        <v>84.388000000000005</v>
      </c>
      <c r="AA20" s="26">
        <v>85.578999999999994</v>
      </c>
      <c r="AB20" s="26">
        <v>87.159000000000006</v>
      </c>
      <c r="AC20" s="26">
        <v>86.65</v>
      </c>
      <c r="AD20" s="26">
        <v>86.091999999999999</v>
      </c>
      <c r="AE20" s="26">
        <v>87.786000000000001</v>
      </c>
      <c r="AF20" s="26">
        <v>90.844999999999999</v>
      </c>
      <c r="AG20" s="26">
        <v>94.716999999999999</v>
      </c>
      <c r="AH20" s="29">
        <v>97.978999999999999</v>
      </c>
      <c r="AI20" s="26">
        <v>101.107</v>
      </c>
      <c r="AJ20" s="26">
        <v>105.809</v>
      </c>
      <c r="AK20" s="26">
        <v>100</v>
      </c>
      <c r="AL20" s="29">
        <v>104.26300000000001</v>
      </c>
      <c r="AM20" s="26">
        <v>110.96</v>
      </c>
      <c r="AN20" s="26">
        <v>111.97</v>
      </c>
      <c r="AO20" s="26">
        <v>112.06399999999999</v>
      </c>
      <c r="AP20" s="26">
        <v>112.051</v>
      </c>
      <c r="AQ20" s="26">
        <v>106.48099999999999</v>
      </c>
      <c r="AR20" s="26">
        <v>104.458</v>
      </c>
      <c r="AS20" s="26">
        <v>106.96299999999999</v>
      </c>
      <c r="AU20" s="26">
        <f t="shared" si="0"/>
        <v>1.964742683777112</v>
      </c>
    </row>
    <row r="21" spans="1:47" x14ac:dyDescent="0.2">
      <c r="A21" s="28">
        <v>15</v>
      </c>
      <c r="B21" s="26" t="s">
        <v>48</v>
      </c>
      <c r="C21" s="29">
        <v>63.735999999999997</v>
      </c>
      <c r="D21" s="26">
        <v>65.463999999999999</v>
      </c>
      <c r="E21" s="26">
        <v>67.894999999999996</v>
      </c>
      <c r="F21" s="26">
        <v>71.805000000000007</v>
      </c>
      <c r="G21" s="26">
        <v>81.111999999999995</v>
      </c>
      <c r="H21" s="26">
        <v>88.878</v>
      </c>
      <c r="I21" s="26">
        <v>95.192999999999998</v>
      </c>
      <c r="J21" s="26">
        <v>94.393000000000001</v>
      </c>
      <c r="K21" s="26">
        <v>93.828999999999994</v>
      </c>
      <c r="L21" s="26">
        <v>94.67</v>
      </c>
      <c r="M21" s="26">
        <v>89.953999999999994</v>
      </c>
      <c r="N21" s="26">
        <v>86.838999999999999</v>
      </c>
      <c r="O21" s="26">
        <v>88.820999999999998</v>
      </c>
      <c r="P21" s="26">
        <v>94.3</v>
      </c>
      <c r="Q21" s="26">
        <v>95.51</v>
      </c>
      <c r="R21" s="26">
        <v>94.667000000000002</v>
      </c>
      <c r="S21" s="26">
        <v>94.623999999999995</v>
      </c>
      <c r="T21" s="26">
        <v>93.146000000000001</v>
      </c>
      <c r="U21" s="26">
        <v>92.676000000000002</v>
      </c>
      <c r="V21" s="26">
        <v>93.727999999999994</v>
      </c>
      <c r="W21" s="26">
        <v>95.954999999999998</v>
      </c>
      <c r="X21" s="26">
        <v>93.513999999999996</v>
      </c>
      <c r="Y21" s="26">
        <v>90.918000000000006</v>
      </c>
      <c r="Z21" s="26">
        <v>88.051000000000002</v>
      </c>
      <c r="AA21" s="26">
        <v>86.858999999999995</v>
      </c>
      <c r="AB21" s="26">
        <v>88.366</v>
      </c>
      <c r="AC21" s="26">
        <v>87.85</v>
      </c>
      <c r="AD21" s="26">
        <v>87.204999999999998</v>
      </c>
      <c r="AE21" s="26">
        <v>88.991</v>
      </c>
      <c r="AF21" s="26">
        <v>92.248000000000005</v>
      </c>
      <c r="AG21" s="26">
        <v>95.47</v>
      </c>
      <c r="AH21" s="29">
        <v>98.828000000000003</v>
      </c>
      <c r="AI21" s="26">
        <v>102.187</v>
      </c>
      <c r="AJ21" s="26">
        <v>107.20399999999999</v>
      </c>
      <c r="AK21" s="26">
        <v>100</v>
      </c>
      <c r="AL21" s="29">
        <v>105.033</v>
      </c>
      <c r="AM21" s="26">
        <v>113.048</v>
      </c>
      <c r="AN21" s="26">
        <v>113.526</v>
      </c>
      <c r="AO21" s="26">
        <v>112.774</v>
      </c>
      <c r="AP21" s="26">
        <v>111.664</v>
      </c>
      <c r="AQ21" s="26">
        <v>103.746</v>
      </c>
      <c r="AR21" s="26">
        <v>99.9</v>
      </c>
      <c r="AS21" s="26">
        <v>102.286</v>
      </c>
      <c r="AU21" s="26">
        <f t="shared" si="0"/>
        <v>1.6479383707794655</v>
      </c>
    </row>
    <row r="22" spans="1:47" x14ac:dyDescent="0.2">
      <c r="A22" s="28">
        <v>16</v>
      </c>
      <c r="B22" s="26" t="s">
        <v>47</v>
      </c>
      <c r="C22" s="29">
        <v>30.952000000000002</v>
      </c>
      <c r="D22" s="26">
        <v>32.743000000000002</v>
      </c>
      <c r="E22" s="26">
        <v>34.581000000000003</v>
      </c>
      <c r="F22" s="26">
        <v>37.164999999999999</v>
      </c>
      <c r="G22" s="26">
        <v>40.222999999999999</v>
      </c>
      <c r="H22" s="26">
        <v>45.345999999999997</v>
      </c>
      <c r="I22" s="26">
        <v>49.253</v>
      </c>
      <c r="J22" s="26">
        <v>52.040999999999997</v>
      </c>
      <c r="K22" s="26">
        <v>54.113</v>
      </c>
      <c r="L22" s="26">
        <v>54.677999999999997</v>
      </c>
      <c r="M22" s="26">
        <v>56.646999999999998</v>
      </c>
      <c r="N22" s="26">
        <v>58.582000000000001</v>
      </c>
      <c r="O22" s="26">
        <v>59.837000000000003</v>
      </c>
      <c r="P22" s="26">
        <v>61.17</v>
      </c>
      <c r="Q22" s="26">
        <v>62.863999999999997</v>
      </c>
      <c r="R22" s="26">
        <v>65.843000000000004</v>
      </c>
      <c r="S22" s="26">
        <v>68.653999999999996</v>
      </c>
      <c r="T22" s="26">
        <v>70.266000000000005</v>
      </c>
      <c r="U22" s="26">
        <v>71.558999999999997</v>
      </c>
      <c r="V22" s="26">
        <v>72.427999999999997</v>
      </c>
      <c r="W22" s="26">
        <v>73.790000000000006</v>
      </c>
      <c r="X22" s="26">
        <v>75.245999999999995</v>
      </c>
      <c r="Y22" s="26">
        <v>76.007999999999996</v>
      </c>
      <c r="Z22" s="26">
        <v>75.849999999999994</v>
      </c>
      <c r="AA22" s="26">
        <v>82.772000000000006</v>
      </c>
      <c r="AB22" s="26">
        <v>84.543999999999997</v>
      </c>
      <c r="AC22" s="26">
        <v>84.048000000000002</v>
      </c>
      <c r="AD22" s="26">
        <v>83.701999999999998</v>
      </c>
      <c r="AE22" s="26">
        <v>85.185000000000002</v>
      </c>
      <c r="AF22" s="26">
        <v>87.787000000000006</v>
      </c>
      <c r="AG22" s="26">
        <v>93.179000000000002</v>
      </c>
      <c r="AH22" s="29">
        <v>96.218999999999994</v>
      </c>
      <c r="AI22" s="26">
        <v>98.822999999999993</v>
      </c>
      <c r="AJ22" s="26">
        <v>102.813</v>
      </c>
      <c r="AK22" s="26">
        <v>100</v>
      </c>
      <c r="AL22" s="29">
        <v>102.64100000000001</v>
      </c>
      <c r="AM22" s="26">
        <v>106.477</v>
      </c>
      <c r="AN22" s="26">
        <v>108.64</v>
      </c>
      <c r="AO22" s="26">
        <v>110.56</v>
      </c>
      <c r="AP22" s="26">
        <v>112.914</v>
      </c>
      <c r="AQ22" s="26">
        <v>112.36499999999999</v>
      </c>
      <c r="AR22" s="26">
        <v>114.22799999999999</v>
      </c>
      <c r="AS22" s="26">
        <v>117.002</v>
      </c>
      <c r="AU22" s="26">
        <f t="shared" si="0"/>
        <v>3.3161346601188937</v>
      </c>
    </row>
    <row r="23" spans="1:47" x14ac:dyDescent="0.2">
      <c r="A23" s="28">
        <v>17</v>
      </c>
      <c r="B23" s="26" t="s">
        <v>49</v>
      </c>
      <c r="C23" s="29">
        <v>45.432000000000002</v>
      </c>
      <c r="D23" s="26">
        <v>46.8</v>
      </c>
      <c r="E23" s="26">
        <v>50.923000000000002</v>
      </c>
      <c r="F23" s="26">
        <v>54.52</v>
      </c>
      <c r="G23" s="26">
        <v>63.843000000000004</v>
      </c>
      <c r="H23" s="26">
        <v>79.522000000000006</v>
      </c>
      <c r="I23" s="26">
        <v>83.784999999999997</v>
      </c>
      <c r="J23" s="26">
        <v>80.959999999999994</v>
      </c>
      <c r="K23" s="26">
        <v>77.926000000000002</v>
      </c>
      <c r="L23" s="26">
        <v>77.253</v>
      </c>
      <c r="M23" s="26">
        <v>74.715000000000003</v>
      </c>
      <c r="N23" s="26">
        <v>74.713999999999999</v>
      </c>
      <c r="O23" s="26">
        <v>79.238</v>
      </c>
      <c r="P23" s="26">
        <v>83.028999999999996</v>
      </c>
      <c r="Q23" s="26">
        <v>84.843999999999994</v>
      </c>
      <c r="R23" s="26">
        <v>87.277000000000001</v>
      </c>
      <c r="S23" s="26">
        <v>86.55</v>
      </c>
      <c r="T23" s="26">
        <v>86.619</v>
      </c>
      <c r="U23" s="26">
        <v>85.956000000000003</v>
      </c>
      <c r="V23" s="26">
        <v>86.763000000000005</v>
      </c>
      <c r="W23" s="26">
        <v>89.14</v>
      </c>
      <c r="X23" s="26">
        <v>87.585999999999999</v>
      </c>
      <c r="Y23" s="26">
        <v>84.542000000000002</v>
      </c>
      <c r="Z23" s="26">
        <v>79.989000000000004</v>
      </c>
      <c r="AA23" s="26">
        <v>81.278000000000006</v>
      </c>
      <c r="AB23" s="26">
        <v>84.817999999999998</v>
      </c>
      <c r="AC23" s="26">
        <v>82.715999999999994</v>
      </c>
      <c r="AD23" s="26">
        <v>81.712000000000003</v>
      </c>
      <c r="AE23" s="26">
        <v>84.512</v>
      </c>
      <c r="AF23" s="26">
        <v>88.471000000000004</v>
      </c>
      <c r="AG23" s="26">
        <v>93.802000000000007</v>
      </c>
      <c r="AH23" s="29">
        <v>97.662999999999997</v>
      </c>
      <c r="AI23" s="26">
        <v>101.024</v>
      </c>
      <c r="AJ23" s="26">
        <v>111.58799999999999</v>
      </c>
      <c r="AK23" s="26">
        <v>100</v>
      </c>
      <c r="AL23" s="29">
        <v>105.8</v>
      </c>
      <c r="AM23" s="26">
        <v>113.94199999999999</v>
      </c>
      <c r="AN23" s="26">
        <v>114.67100000000001</v>
      </c>
      <c r="AO23" s="26">
        <v>113.634</v>
      </c>
      <c r="AP23" s="26">
        <v>113.24</v>
      </c>
      <c r="AQ23" s="26">
        <v>104.364</v>
      </c>
      <c r="AR23" s="26">
        <v>101.09</v>
      </c>
      <c r="AS23" s="26">
        <v>103.637</v>
      </c>
      <c r="AU23" s="26">
        <f t="shared" si="0"/>
        <v>2.3287550625110054</v>
      </c>
    </row>
    <row r="24" spans="1:47" x14ac:dyDescent="0.2">
      <c r="A24" s="28">
        <v>18</v>
      </c>
      <c r="B24" s="26" t="s">
        <v>48</v>
      </c>
      <c r="C24" s="29">
        <v>49.220999999999997</v>
      </c>
      <c r="D24" s="26">
        <v>50.536999999999999</v>
      </c>
      <c r="E24" s="26">
        <v>55.167000000000002</v>
      </c>
      <c r="F24" s="26">
        <v>58.845999999999997</v>
      </c>
      <c r="G24" s="26">
        <v>69.391000000000005</v>
      </c>
      <c r="H24" s="26">
        <v>87.56</v>
      </c>
      <c r="I24" s="26">
        <v>92.433999999999997</v>
      </c>
      <c r="J24" s="26">
        <v>88.7</v>
      </c>
      <c r="K24" s="26">
        <v>84.992000000000004</v>
      </c>
      <c r="L24" s="26">
        <v>84.408000000000001</v>
      </c>
      <c r="M24" s="26">
        <v>81.085999999999999</v>
      </c>
      <c r="N24" s="26">
        <v>79.27</v>
      </c>
      <c r="O24" s="26">
        <v>84.923000000000002</v>
      </c>
      <c r="P24" s="26">
        <v>88.968000000000004</v>
      </c>
      <c r="Q24" s="26">
        <v>91.457999999999998</v>
      </c>
      <c r="R24" s="26">
        <v>93.138000000000005</v>
      </c>
      <c r="S24" s="26">
        <v>91.376999999999995</v>
      </c>
      <c r="T24" s="26">
        <v>90.876999999999995</v>
      </c>
      <c r="U24" s="26">
        <v>89.861999999999995</v>
      </c>
      <c r="V24" s="26">
        <v>90.516000000000005</v>
      </c>
      <c r="W24" s="26">
        <v>92.929000000000002</v>
      </c>
      <c r="X24" s="26">
        <v>90.572999999999993</v>
      </c>
      <c r="Y24" s="26">
        <v>86.831999999999994</v>
      </c>
      <c r="Z24" s="26">
        <v>81.587000000000003</v>
      </c>
      <c r="AA24" s="26">
        <v>81.683999999999997</v>
      </c>
      <c r="AB24" s="26">
        <v>85.988</v>
      </c>
      <c r="AC24" s="26">
        <v>83.548000000000002</v>
      </c>
      <c r="AD24" s="26">
        <v>82.084999999999994</v>
      </c>
      <c r="AE24" s="26">
        <v>84.552999999999997</v>
      </c>
      <c r="AF24" s="26">
        <v>88.7</v>
      </c>
      <c r="AG24" s="26">
        <v>94.581000000000003</v>
      </c>
      <c r="AH24" s="29">
        <v>98.665999999999997</v>
      </c>
      <c r="AI24" s="26">
        <v>102.188</v>
      </c>
      <c r="AJ24" s="26">
        <v>113.85299999999999</v>
      </c>
      <c r="AK24" s="26">
        <v>100</v>
      </c>
      <c r="AL24" s="29">
        <v>106.73699999999999</v>
      </c>
      <c r="AM24" s="26">
        <v>116.178</v>
      </c>
      <c r="AN24" s="26">
        <v>116.91800000000001</v>
      </c>
      <c r="AO24" s="26">
        <v>115.34</v>
      </c>
      <c r="AP24" s="26">
        <v>114.476</v>
      </c>
      <c r="AQ24" s="26">
        <v>104.06</v>
      </c>
      <c r="AR24" s="26">
        <v>100.193</v>
      </c>
      <c r="AS24" s="26">
        <v>102.884</v>
      </c>
      <c r="AU24" s="26">
        <f t="shared" si="0"/>
        <v>2.1685256293045652</v>
      </c>
    </row>
    <row r="25" spans="1:47" x14ac:dyDescent="0.2">
      <c r="A25" s="28">
        <v>19</v>
      </c>
      <c r="B25" s="26" t="s">
        <v>47</v>
      </c>
      <c r="C25" s="29">
        <v>31.658999999999999</v>
      </c>
      <c r="D25" s="26">
        <v>33.088999999999999</v>
      </c>
      <c r="E25" s="26">
        <v>35.44</v>
      </c>
      <c r="F25" s="26">
        <v>38.659999999999997</v>
      </c>
      <c r="G25" s="26">
        <v>43.658000000000001</v>
      </c>
      <c r="H25" s="26">
        <v>50.668999999999997</v>
      </c>
      <c r="I25" s="26">
        <v>52.822000000000003</v>
      </c>
      <c r="J25" s="26">
        <v>52.865000000000002</v>
      </c>
      <c r="K25" s="26">
        <v>51.996000000000002</v>
      </c>
      <c r="L25" s="26">
        <v>51.101999999999997</v>
      </c>
      <c r="M25" s="26">
        <v>51.039000000000001</v>
      </c>
      <c r="N25" s="26">
        <v>56.569000000000003</v>
      </c>
      <c r="O25" s="26">
        <v>57.372</v>
      </c>
      <c r="P25" s="26">
        <v>60.170999999999999</v>
      </c>
      <c r="Q25" s="26">
        <v>59.853000000000002</v>
      </c>
      <c r="R25" s="26">
        <v>64.337000000000003</v>
      </c>
      <c r="S25" s="26">
        <v>66.691000000000003</v>
      </c>
      <c r="T25" s="26">
        <v>68.563000000000002</v>
      </c>
      <c r="U25" s="26">
        <v>69.144000000000005</v>
      </c>
      <c r="V25" s="26">
        <v>70.501000000000005</v>
      </c>
      <c r="W25" s="26">
        <v>72.701999999999998</v>
      </c>
      <c r="X25" s="26">
        <v>74.516000000000005</v>
      </c>
      <c r="Y25" s="26">
        <v>74.513999999999996</v>
      </c>
      <c r="Z25" s="26">
        <v>73.057000000000002</v>
      </c>
      <c r="AA25" s="26">
        <v>80.427000000000007</v>
      </c>
      <c r="AB25" s="26">
        <v>80.012</v>
      </c>
      <c r="AC25" s="26">
        <v>79.635999999999996</v>
      </c>
      <c r="AD25" s="26">
        <v>80.974000000000004</v>
      </c>
      <c r="AE25" s="26">
        <v>85.548000000000002</v>
      </c>
      <c r="AF25" s="26">
        <v>88.576999999999998</v>
      </c>
      <c r="AG25" s="26">
        <v>91.088999999999999</v>
      </c>
      <c r="AH25" s="29">
        <v>93.825999999999993</v>
      </c>
      <c r="AI25" s="26">
        <v>96.417000000000002</v>
      </c>
      <c r="AJ25" s="26">
        <v>101.809</v>
      </c>
      <c r="AK25" s="26">
        <v>100</v>
      </c>
      <c r="AL25" s="29">
        <v>101.816</v>
      </c>
      <c r="AM25" s="26">
        <v>104.105</v>
      </c>
      <c r="AN25" s="26">
        <v>104.789</v>
      </c>
      <c r="AO25" s="26">
        <v>106.19499999999999</v>
      </c>
      <c r="AP25" s="26">
        <v>107.96</v>
      </c>
      <c r="AQ25" s="26">
        <v>106.22</v>
      </c>
      <c r="AR25" s="26">
        <v>105.68600000000001</v>
      </c>
      <c r="AS25" s="26">
        <v>107.58499999999999</v>
      </c>
      <c r="AU25" s="26">
        <f t="shared" si="0"/>
        <v>3.2160207208060902</v>
      </c>
    </row>
    <row r="26" spans="1:47" x14ac:dyDescent="0.2">
      <c r="A26" s="28">
        <v>20</v>
      </c>
      <c r="B26" s="27" t="s">
        <v>46</v>
      </c>
      <c r="C26" s="29">
        <v>25.808</v>
      </c>
      <c r="D26" s="26">
        <v>27.207999999999998</v>
      </c>
      <c r="E26" s="26">
        <v>28.873000000000001</v>
      </c>
      <c r="F26" s="26">
        <v>30.725000000000001</v>
      </c>
      <c r="G26" s="26">
        <v>33.207000000000001</v>
      </c>
      <c r="H26" s="26">
        <v>36.643000000000001</v>
      </c>
      <c r="I26" s="26">
        <v>40.216000000000001</v>
      </c>
      <c r="J26" s="26">
        <v>42.823</v>
      </c>
      <c r="K26" s="26">
        <v>44.478999999999999</v>
      </c>
      <c r="L26" s="26">
        <v>46.273000000000003</v>
      </c>
      <c r="M26" s="26">
        <v>47.710999999999999</v>
      </c>
      <c r="N26" s="26">
        <v>48.536999999999999</v>
      </c>
      <c r="O26" s="26">
        <v>49.869</v>
      </c>
      <c r="P26" s="26">
        <v>51.47</v>
      </c>
      <c r="Q26" s="26">
        <v>53.451999999999998</v>
      </c>
      <c r="R26" s="26">
        <v>55.674999999999997</v>
      </c>
      <c r="S26" s="26">
        <v>57.673999999999999</v>
      </c>
      <c r="T26" s="26">
        <v>59.475000000000001</v>
      </c>
      <c r="U26" s="26">
        <v>60.895000000000003</v>
      </c>
      <c r="V26" s="26">
        <v>62.512</v>
      </c>
      <c r="W26" s="26">
        <v>64.325999999999993</v>
      </c>
      <c r="X26" s="26">
        <v>65.658000000000001</v>
      </c>
      <c r="Y26" s="26">
        <v>66.930999999999997</v>
      </c>
      <c r="Z26" s="26">
        <v>68.066999999999993</v>
      </c>
      <c r="AA26" s="26">
        <v>70.402000000000001</v>
      </c>
      <c r="AB26" s="26">
        <v>73.430000000000007</v>
      </c>
      <c r="AC26" s="26">
        <v>75.558000000000007</v>
      </c>
      <c r="AD26" s="26">
        <v>77.424999999999997</v>
      </c>
      <c r="AE26" s="26">
        <v>80.340999999999994</v>
      </c>
      <c r="AF26" s="26">
        <v>83.947000000000003</v>
      </c>
      <c r="AG26" s="26">
        <v>88.234999999999999</v>
      </c>
      <c r="AH26" s="29">
        <v>92.085999999999999</v>
      </c>
      <c r="AI26" s="26">
        <v>96.14</v>
      </c>
      <c r="AJ26" s="26">
        <v>100.282</v>
      </c>
      <c r="AK26" s="26">
        <v>100</v>
      </c>
      <c r="AL26" s="29">
        <v>102.673</v>
      </c>
      <c r="AM26" s="26">
        <v>105.717</v>
      </c>
      <c r="AN26" s="26">
        <v>107.378</v>
      </c>
      <c r="AO26" s="26">
        <v>109.04600000000001</v>
      </c>
      <c r="AP26" s="26">
        <v>111.199</v>
      </c>
      <c r="AQ26" s="26">
        <v>111.825</v>
      </c>
      <c r="AR26" s="26">
        <v>112.676</v>
      </c>
      <c r="AS26" s="26">
        <v>115.517</v>
      </c>
      <c r="AU26" s="26">
        <f t="shared" si="0"/>
        <v>3.9783400495970245</v>
      </c>
    </row>
    <row r="27" spans="1:47" x14ac:dyDescent="0.2">
      <c r="A27" s="28">
        <v>21</v>
      </c>
      <c r="B27" s="26" t="s">
        <v>45</v>
      </c>
      <c r="C27" s="29">
        <v>30.478000000000002</v>
      </c>
      <c r="D27" s="26">
        <v>32.351999999999997</v>
      </c>
      <c r="E27" s="26">
        <v>34.256</v>
      </c>
      <c r="F27" s="26">
        <v>36.424999999999997</v>
      </c>
      <c r="G27" s="26">
        <v>39.045000000000002</v>
      </c>
      <c r="H27" s="26">
        <v>42.860999999999997</v>
      </c>
      <c r="I27" s="26">
        <v>46.948</v>
      </c>
      <c r="J27" s="26">
        <v>50.183</v>
      </c>
      <c r="K27" s="26">
        <v>51.828000000000003</v>
      </c>
      <c r="L27" s="26">
        <v>53.779000000000003</v>
      </c>
      <c r="M27" s="26">
        <v>54.92</v>
      </c>
      <c r="N27" s="26">
        <v>55.226999999999997</v>
      </c>
      <c r="O27" s="26">
        <v>55.652999999999999</v>
      </c>
      <c r="P27" s="26">
        <v>57.360999999999997</v>
      </c>
      <c r="Q27" s="26">
        <v>58.929000000000002</v>
      </c>
      <c r="R27" s="26">
        <v>60.805999999999997</v>
      </c>
      <c r="S27" s="26">
        <v>63.067</v>
      </c>
      <c r="T27" s="26">
        <v>64.641999999999996</v>
      </c>
      <c r="U27" s="26">
        <v>66.039000000000001</v>
      </c>
      <c r="V27" s="26">
        <v>67.789000000000001</v>
      </c>
      <c r="W27" s="26">
        <v>69.944999999999993</v>
      </c>
      <c r="X27" s="26">
        <v>71.129000000000005</v>
      </c>
      <c r="Y27" s="26">
        <v>72.224000000000004</v>
      </c>
      <c r="Z27" s="26">
        <v>73.058999999999997</v>
      </c>
      <c r="AA27" s="26">
        <v>74.867000000000004</v>
      </c>
      <c r="AB27" s="26">
        <v>77.340999999999994</v>
      </c>
      <c r="AC27" s="26">
        <v>78.748000000000005</v>
      </c>
      <c r="AD27" s="26">
        <v>81.31</v>
      </c>
      <c r="AE27" s="26">
        <v>84.772999999999996</v>
      </c>
      <c r="AF27" s="26">
        <v>87.736000000000004</v>
      </c>
      <c r="AG27" s="26">
        <v>91.448999999999998</v>
      </c>
      <c r="AH27" s="29">
        <v>94.447999999999993</v>
      </c>
      <c r="AI27" s="26">
        <v>97.319000000000003</v>
      </c>
      <c r="AJ27" s="26">
        <v>100.286</v>
      </c>
      <c r="AK27" s="26">
        <v>100</v>
      </c>
      <c r="AL27" s="29">
        <v>102.614</v>
      </c>
      <c r="AM27" s="26">
        <v>105.422</v>
      </c>
      <c r="AN27" s="26">
        <v>106.512</v>
      </c>
      <c r="AO27" s="26">
        <v>107.581</v>
      </c>
      <c r="AP27" s="26">
        <v>109.252</v>
      </c>
      <c r="AQ27" s="26">
        <v>109.866</v>
      </c>
      <c r="AR27" s="26">
        <v>110.488</v>
      </c>
      <c r="AS27" s="26">
        <v>112.919</v>
      </c>
      <c r="AU27" s="26">
        <f t="shared" si="0"/>
        <v>3.3668219699455344</v>
      </c>
    </row>
    <row r="28" spans="1:47" x14ac:dyDescent="0.2">
      <c r="A28" s="28">
        <v>22</v>
      </c>
      <c r="B28" s="26" t="s">
        <v>44</v>
      </c>
      <c r="C28" s="29">
        <v>29.954999999999998</v>
      </c>
      <c r="D28" s="26">
        <v>31.85</v>
      </c>
      <c r="E28" s="26">
        <v>33.853999999999999</v>
      </c>
      <c r="F28" s="26">
        <v>36.154000000000003</v>
      </c>
      <c r="G28" s="26">
        <v>38.840000000000003</v>
      </c>
      <c r="H28" s="26">
        <v>42.887</v>
      </c>
      <c r="I28" s="26">
        <v>47.110999999999997</v>
      </c>
      <c r="J28" s="26">
        <v>50.518000000000001</v>
      </c>
      <c r="K28" s="26">
        <v>52.252000000000002</v>
      </c>
      <c r="L28" s="26">
        <v>54.314</v>
      </c>
      <c r="M28" s="26">
        <v>55.228000000000002</v>
      </c>
      <c r="N28" s="26">
        <v>55.326999999999998</v>
      </c>
      <c r="O28" s="26">
        <v>55.786999999999999</v>
      </c>
      <c r="P28" s="26">
        <v>57.389000000000003</v>
      </c>
      <c r="Q28" s="26">
        <v>58.896999999999998</v>
      </c>
      <c r="R28" s="26">
        <v>60.88</v>
      </c>
      <c r="S28" s="26">
        <v>62.887999999999998</v>
      </c>
      <c r="T28" s="26">
        <v>64.661000000000001</v>
      </c>
      <c r="U28" s="26">
        <v>65.635999999999996</v>
      </c>
      <c r="V28" s="26">
        <v>67.260999999999996</v>
      </c>
      <c r="W28" s="26">
        <v>69.266000000000005</v>
      </c>
      <c r="X28" s="26">
        <v>70.450999999999993</v>
      </c>
      <c r="Y28" s="26">
        <v>71.435000000000002</v>
      </c>
      <c r="Z28" s="26">
        <v>72.23</v>
      </c>
      <c r="AA28" s="26">
        <v>74.034000000000006</v>
      </c>
      <c r="AB28" s="26">
        <v>76.466999999999999</v>
      </c>
      <c r="AC28" s="26">
        <v>77.873999999999995</v>
      </c>
      <c r="AD28" s="26">
        <v>80.528999999999996</v>
      </c>
      <c r="AE28" s="26">
        <v>84.474999999999994</v>
      </c>
      <c r="AF28" s="26">
        <v>87.370999999999995</v>
      </c>
      <c r="AG28" s="26">
        <v>91.394999999999996</v>
      </c>
      <c r="AH28" s="29">
        <v>94.632999999999996</v>
      </c>
      <c r="AI28" s="26">
        <v>97.572000000000003</v>
      </c>
      <c r="AJ28" s="26">
        <v>100.809</v>
      </c>
      <c r="AK28" s="26">
        <v>100</v>
      </c>
      <c r="AL28" s="29">
        <v>102.36499999999999</v>
      </c>
      <c r="AM28" s="26">
        <v>105.274</v>
      </c>
      <c r="AN28" s="26">
        <v>106.46599999999999</v>
      </c>
      <c r="AO28" s="26">
        <v>107.167</v>
      </c>
      <c r="AP28" s="26">
        <v>108.56</v>
      </c>
      <c r="AQ28" s="26">
        <v>108.872</v>
      </c>
      <c r="AR28" s="26">
        <v>109.285</v>
      </c>
      <c r="AS28" s="26">
        <v>111.348</v>
      </c>
      <c r="AU28" s="26">
        <f t="shared" si="0"/>
        <v>3.4172926055750295</v>
      </c>
    </row>
    <row r="29" spans="1:47" x14ac:dyDescent="0.2">
      <c r="A29" s="28">
        <v>23</v>
      </c>
      <c r="B29" s="26" t="s">
        <v>43</v>
      </c>
      <c r="C29" s="29">
        <v>31.26</v>
      </c>
      <c r="D29" s="26">
        <v>33.066000000000003</v>
      </c>
      <c r="E29" s="26">
        <v>34.74</v>
      </c>
      <c r="F29" s="26">
        <v>36.622</v>
      </c>
      <c r="G29" s="26">
        <v>39.088000000000001</v>
      </c>
      <c r="H29" s="26">
        <v>42.414999999999999</v>
      </c>
      <c r="I29" s="26">
        <v>46.189</v>
      </c>
      <c r="J29" s="26">
        <v>49.024999999999999</v>
      </c>
      <c r="K29" s="26">
        <v>50.451000000000001</v>
      </c>
      <c r="L29" s="26">
        <v>52.122</v>
      </c>
      <c r="M29" s="26">
        <v>53.835000000000001</v>
      </c>
      <c r="N29" s="26">
        <v>54.689</v>
      </c>
      <c r="O29" s="26">
        <v>55.024999999999999</v>
      </c>
      <c r="P29" s="26">
        <v>57.029000000000003</v>
      </c>
      <c r="Q29" s="26">
        <v>58.755000000000003</v>
      </c>
      <c r="R29" s="26">
        <v>60.345999999999997</v>
      </c>
      <c r="S29" s="26">
        <v>63.228000000000002</v>
      </c>
      <c r="T29" s="26">
        <v>64.332999999999998</v>
      </c>
      <c r="U29" s="26">
        <v>66.638000000000005</v>
      </c>
      <c r="V29" s="26">
        <v>68.638999999999996</v>
      </c>
      <c r="W29" s="26">
        <v>71.084999999999994</v>
      </c>
      <c r="X29" s="26">
        <v>72.266000000000005</v>
      </c>
      <c r="Y29" s="26">
        <v>73.566000000000003</v>
      </c>
      <c r="Z29" s="26">
        <v>74.471000000000004</v>
      </c>
      <c r="AA29" s="26">
        <v>76.284999999999997</v>
      </c>
      <c r="AB29" s="26">
        <v>78.828999999999994</v>
      </c>
      <c r="AC29" s="26">
        <v>80.236999999999995</v>
      </c>
      <c r="AD29" s="26">
        <v>82.644999999999996</v>
      </c>
      <c r="AE29" s="26">
        <v>85.296999999999997</v>
      </c>
      <c r="AF29" s="26">
        <v>88.376999999999995</v>
      </c>
      <c r="AG29" s="26">
        <v>91.528999999999996</v>
      </c>
      <c r="AH29" s="29">
        <v>94.100999999999999</v>
      </c>
      <c r="AI29" s="26">
        <v>96.85</v>
      </c>
      <c r="AJ29" s="26">
        <v>99.320999999999998</v>
      </c>
      <c r="AK29" s="26">
        <v>100</v>
      </c>
      <c r="AL29" s="29">
        <v>103.06399999999999</v>
      </c>
      <c r="AM29" s="26">
        <v>105.691</v>
      </c>
      <c r="AN29" s="26">
        <v>106.6</v>
      </c>
      <c r="AO29" s="26">
        <v>108.29600000000001</v>
      </c>
      <c r="AP29" s="26">
        <v>110.42400000000001</v>
      </c>
      <c r="AQ29" s="26">
        <v>111.511</v>
      </c>
      <c r="AR29" s="26">
        <v>112.44799999999999</v>
      </c>
      <c r="AS29" s="26">
        <v>115.426</v>
      </c>
      <c r="AU29" s="26">
        <f t="shared" si="0"/>
        <v>3.2969929622520788</v>
      </c>
    </row>
    <row r="30" spans="1:47" x14ac:dyDescent="0.2">
      <c r="A30" s="28">
        <v>24</v>
      </c>
      <c r="B30" s="26" t="s">
        <v>42</v>
      </c>
      <c r="C30" s="29">
        <v>22.765000000000001</v>
      </c>
      <c r="D30" s="26">
        <v>23.864999999999998</v>
      </c>
      <c r="E30" s="26">
        <v>25.373000000000001</v>
      </c>
      <c r="F30" s="26">
        <v>27.018000000000001</v>
      </c>
      <c r="G30" s="26">
        <v>29.4</v>
      </c>
      <c r="H30" s="26">
        <v>32.582999999999998</v>
      </c>
      <c r="I30" s="26">
        <v>35.823999999999998</v>
      </c>
      <c r="J30" s="26">
        <v>38.012</v>
      </c>
      <c r="K30" s="26">
        <v>39.700000000000003</v>
      </c>
      <c r="L30" s="26">
        <v>41.406999999999996</v>
      </c>
      <c r="M30" s="26">
        <v>43.097000000000001</v>
      </c>
      <c r="N30" s="26">
        <v>44.341000000000001</v>
      </c>
      <c r="O30" s="26">
        <v>46.408999999999999</v>
      </c>
      <c r="P30" s="26">
        <v>47.957999999999998</v>
      </c>
      <c r="Q30" s="26">
        <v>50.277999999999999</v>
      </c>
      <c r="R30" s="26">
        <v>52.783999999999999</v>
      </c>
      <c r="S30" s="26">
        <v>54.622999999999998</v>
      </c>
      <c r="T30" s="26">
        <v>56.600999999999999</v>
      </c>
      <c r="U30" s="26">
        <v>58.048999999999999</v>
      </c>
      <c r="V30" s="26">
        <v>59.593000000000004</v>
      </c>
      <c r="W30" s="26">
        <v>61.212000000000003</v>
      </c>
      <c r="X30" s="26">
        <v>62.627000000000002</v>
      </c>
      <c r="Y30" s="26">
        <v>63.996000000000002</v>
      </c>
      <c r="Z30" s="26">
        <v>65.284999999999997</v>
      </c>
      <c r="AA30" s="26">
        <v>67.875</v>
      </c>
      <c r="AB30" s="26">
        <v>71.16</v>
      </c>
      <c r="AC30" s="26">
        <v>73.626000000000005</v>
      </c>
      <c r="AD30" s="26">
        <v>75.141000000000005</v>
      </c>
      <c r="AE30" s="26">
        <v>77.760999999999996</v>
      </c>
      <c r="AF30" s="26">
        <v>81.718999999999994</v>
      </c>
      <c r="AG30" s="26">
        <v>86.332999999999998</v>
      </c>
      <c r="AH30" s="29">
        <v>90.677000000000007</v>
      </c>
      <c r="AI30" s="26">
        <v>95.426000000000002</v>
      </c>
      <c r="AJ30" s="26">
        <v>100.279</v>
      </c>
      <c r="AK30" s="26">
        <v>100</v>
      </c>
      <c r="AL30" s="29">
        <v>102.714</v>
      </c>
      <c r="AM30" s="26">
        <v>105.923</v>
      </c>
      <c r="AN30" s="26">
        <v>107.985</v>
      </c>
      <c r="AO30" s="26">
        <v>110.063</v>
      </c>
      <c r="AP30" s="26">
        <v>112.533</v>
      </c>
      <c r="AQ30" s="26">
        <v>113.16800000000001</v>
      </c>
      <c r="AR30" s="26">
        <v>114.164</v>
      </c>
      <c r="AS30" s="26">
        <v>117.264</v>
      </c>
      <c r="AU30" s="26">
        <f t="shared" si="0"/>
        <v>4.5119262025038438</v>
      </c>
    </row>
    <row r="31" spans="1:47" s="29" customFormat="1" x14ac:dyDescent="0.2">
      <c r="A31" s="28">
        <v>25</v>
      </c>
      <c r="B31" s="29" t="s">
        <v>40</v>
      </c>
      <c r="C31" s="29">
        <v>31.306999999999999</v>
      </c>
      <c r="D31" s="29">
        <v>33.030999999999999</v>
      </c>
      <c r="E31" s="29">
        <v>35.082000000000001</v>
      </c>
      <c r="F31" s="29">
        <v>37.546999999999997</v>
      </c>
      <c r="G31" s="29">
        <v>40.648000000000003</v>
      </c>
      <c r="H31" s="29">
        <v>44.31</v>
      </c>
      <c r="I31" s="29">
        <v>48.451999999999998</v>
      </c>
      <c r="J31" s="29">
        <v>51.456000000000003</v>
      </c>
      <c r="K31" s="29">
        <v>53.493000000000002</v>
      </c>
      <c r="L31" s="29">
        <v>55.392000000000003</v>
      </c>
      <c r="M31" s="29">
        <v>57.164000000000001</v>
      </c>
      <c r="N31" s="29">
        <v>58.323</v>
      </c>
      <c r="O31" s="29">
        <v>59.826999999999998</v>
      </c>
      <c r="P31" s="29">
        <v>61.924999999999997</v>
      </c>
      <c r="Q31" s="29">
        <v>64.338999999999999</v>
      </c>
      <c r="R31" s="29">
        <v>66.731999999999999</v>
      </c>
      <c r="S31" s="29">
        <v>68.965999999999994</v>
      </c>
      <c r="T31" s="29">
        <v>70.536000000000001</v>
      </c>
      <c r="U31" s="29">
        <v>72.212000000000003</v>
      </c>
      <c r="V31" s="29">
        <v>73.747</v>
      </c>
      <c r="W31" s="29">
        <v>75.292000000000002</v>
      </c>
      <c r="X31" s="29">
        <v>76.668999999999997</v>
      </c>
      <c r="Y31" s="29">
        <v>77.981999999999999</v>
      </c>
      <c r="Z31" s="29">
        <v>78.831000000000003</v>
      </c>
      <c r="AA31" s="29">
        <v>80.042000000000002</v>
      </c>
      <c r="AB31" s="29">
        <v>81.861999999999995</v>
      </c>
      <c r="AC31" s="29">
        <v>83.727999999999994</v>
      </c>
      <c r="AD31" s="29">
        <v>85.013999999999996</v>
      </c>
      <c r="AE31" s="29">
        <v>86.710999999999999</v>
      </c>
      <c r="AF31" s="29">
        <v>89.094999999999999</v>
      </c>
      <c r="AG31" s="29">
        <v>91.965000000000003</v>
      </c>
      <c r="AH31" s="29">
        <v>94.790999999999997</v>
      </c>
      <c r="AI31" s="29">
        <v>97.317999999999998</v>
      </c>
      <c r="AJ31" s="29">
        <v>99.239000000000004</v>
      </c>
      <c r="AK31" s="29">
        <v>100</v>
      </c>
      <c r="AL31" s="29">
        <v>101.333</v>
      </c>
      <c r="AM31" s="29">
        <v>103.435</v>
      </c>
      <c r="AN31" s="29">
        <v>105.33799999999999</v>
      </c>
      <c r="AO31" s="29">
        <v>107.038</v>
      </c>
      <c r="AP31" s="29">
        <v>108.94799999999999</v>
      </c>
      <c r="AQ31" s="29">
        <v>110.10899999999999</v>
      </c>
      <c r="AR31" s="29">
        <v>111.509</v>
      </c>
      <c r="AS31" s="29">
        <v>113.5</v>
      </c>
      <c r="AU31" s="26">
        <f t="shared" si="0"/>
        <v>3.2367521640527679</v>
      </c>
    </row>
    <row r="32" spans="1:47" x14ac:dyDescent="0.2">
      <c r="A32" s="28"/>
    </row>
    <row r="35" spans="2:44" x14ac:dyDescent="0.2">
      <c r="AK35" s="26">
        <f>AL31/C31</f>
        <v>3.2367521640527679</v>
      </c>
      <c r="AR35" s="26">
        <f>AR31/AL31</f>
        <v>1.1004213829650755</v>
      </c>
    </row>
    <row r="42" spans="2:44" x14ac:dyDescent="0.2">
      <c r="B42" s="26" t="s">
        <v>69</v>
      </c>
    </row>
    <row r="43" spans="2:44" x14ac:dyDescent="0.2">
      <c r="B43" s="26" t="s">
        <v>70</v>
      </c>
    </row>
  </sheetData>
  <mergeCells count="8">
    <mergeCell ref="A1:AS1"/>
    <mergeCell ref="A2:AS2"/>
    <mergeCell ref="A3:AS3"/>
    <mergeCell ref="A4:AS4"/>
    <mergeCell ref="A6"/>
    <mergeCell ref="B6"/>
    <mergeCell ref="C6"/>
    <mergeCell ref="D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Onshore Wind</vt:lpstr>
      <vt:lpstr>Offshore Wind</vt:lpstr>
      <vt:lpstr>Solar</vt:lpstr>
      <vt:lpstr>Nuclear_capcost</vt:lpstr>
      <vt:lpstr>GCAM_Initial_Values</vt:lpstr>
      <vt:lpstr>Sampled_LCOE</vt:lpstr>
      <vt:lpstr>Sample_LCOE_MOD</vt:lpstr>
      <vt:lpstr>Gcam Start year values</vt:lpstr>
      <vt:lpstr>BEA Conversion Factors</vt:lpstr>
      <vt:lpstr>Sheet1</vt:lpstr>
      <vt:lpstr>pointsalet</vt:lpstr>
      <vt:lpstr>'Offshore Wind'!Base_Year</vt:lpstr>
      <vt:lpstr>Solar!Base_Year</vt:lpstr>
      <vt:lpstr>Base_Year</vt:lpstr>
      <vt:lpstr>'Offshore Wind'!Start_Year</vt:lpstr>
      <vt:lpstr>Solar!Start_Year</vt:lpstr>
      <vt:lpstr>Start_Year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Franklyn</dc:creator>
  <cp:lastModifiedBy>Ivan</cp:lastModifiedBy>
  <dcterms:created xsi:type="dcterms:W3CDTF">2018-05-24T17:33:45Z</dcterms:created>
  <dcterms:modified xsi:type="dcterms:W3CDTF">2018-08-01T18:33:40Z</dcterms:modified>
</cp:coreProperties>
</file>