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6" r:id="rId1"/>
    <sheet name="RawData" sheetId="7" r:id="rId2"/>
  </sheets>
  <calcPr calcId="144525"/>
</workbook>
</file>

<file path=xl/sharedStrings.xml><?xml version="1.0" encoding="utf-8"?>
<sst xmlns="http://schemas.openxmlformats.org/spreadsheetml/2006/main" count="23" uniqueCount="23">
  <si>
    <t xml:space="preserve">PT. KANSAI PRAKARSA COATINGS </t>
  </si>
  <si>
    <t>ENGINEERING UNIT CAT</t>
  </si>
  <si>
    <t>LAPORAN KONDISI AIR COOLING BALL MILL</t>
  </si>
  <si>
    <t>Nama Mesin : Ball Mill 600</t>
  </si>
  <si>
    <t>Kode Mesin  : Mil - BM 1</t>
  </si>
  <si>
    <t>Data update : 30/01/2024</t>
  </si>
  <si>
    <t>Tanggal</t>
  </si>
  <si>
    <t>Jam dan Menit</t>
  </si>
  <si>
    <t>Kondisi Air Cooling</t>
  </si>
  <si>
    <t>Action</t>
  </si>
  <si>
    <r>
      <rPr>
        <b/>
        <sz val="11"/>
        <color theme="1"/>
        <rFont val="Calibri"/>
        <charset val="1"/>
        <scheme val="minor"/>
      </rPr>
      <t>KET :</t>
    </r>
    <r>
      <rPr>
        <sz val="11"/>
        <color theme="1"/>
        <rFont val="Calibri"/>
        <charset val="1"/>
        <scheme val="minor"/>
      </rPr>
      <t xml:space="preserve">
GOOD : Air cooling mengalir dengan baik
NOT GOOD : Air cooling tidak mengalir 
</t>
    </r>
  </si>
  <si>
    <t>FROM</t>
  </si>
  <si>
    <t>TO</t>
  </si>
  <si>
    <t>REKAP</t>
  </si>
  <si>
    <t xml:space="preserve">Durasi </t>
  </si>
  <si>
    <t>(jam : menit : detik)</t>
  </si>
  <si>
    <t>GOOD</t>
  </si>
  <si>
    <t>NOT GOOD</t>
  </si>
  <si>
    <t>Time</t>
  </si>
  <si>
    <t>Condition</t>
  </si>
  <si>
    <t>item</t>
  </si>
  <si>
    <t>Days</t>
  </si>
  <si>
    <t>Location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</si>
</sst>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[$-421]dddd;@"/>
    <numFmt numFmtId="181" formatCode="hh:mm:ss;@"/>
  </numFmts>
  <fonts count="27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2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32" applyNumberFormat="0" applyAlignment="0" applyProtection="0">
      <alignment vertical="center"/>
    </xf>
    <xf numFmtId="0" fontId="17" fillId="5" borderId="33" applyNumberFormat="0" applyAlignment="0" applyProtection="0">
      <alignment vertical="center"/>
    </xf>
    <xf numFmtId="0" fontId="18" fillId="5" borderId="32" applyNumberFormat="0" applyAlignment="0" applyProtection="0">
      <alignment vertical="center"/>
    </xf>
    <xf numFmtId="0" fontId="19" fillId="6" borderId="34" applyNumberFormat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64">
    <xf numFmtId="0" fontId="0" fillId="0" borderId="0" xfId="0"/>
    <xf numFmtId="178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178" fontId="6" fillId="0" borderId="18" xfId="0" applyNumberFormat="1" applyFont="1" applyFill="1" applyBorder="1" applyAlignment="1">
      <alignment horizontal="center" vertical="center"/>
    </xf>
    <xf numFmtId="179" fontId="6" fillId="0" borderId="18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180" fontId="6" fillId="0" borderId="17" xfId="0" applyNumberFormat="1" applyFont="1" applyFill="1" applyBorder="1" applyAlignment="1">
      <alignment horizontal="center" vertical="center"/>
    </xf>
    <xf numFmtId="179" fontId="6" fillId="0" borderId="17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178" fontId="6" fillId="0" borderId="17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7" fillId="0" borderId="0" xfId="0" applyFont="1" applyBorder="1" applyAlignment="1"/>
    <xf numFmtId="181" fontId="7" fillId="0" borderId="0" xfId="0" applyNumberFormat="1" applyFont="1"/>
    <xf numFmtId="0" fontId="6" fillId="0" borderId="17" xfId="0" applyFont="1" applyFill="1" applyBorder="1" applyAlignment="1">
      <alignment horizontal="center" vertical="center"/>
    </xf>
    <xf numFmtId="0" fontId="0" fillId="0" borderId="17" xfId="0" applyBorder="1"/>
    <xf numFmtId="0" fontId="6" fillId="0" borderId="22" xfId="0" applyFont="1" applyFill="1" applyBorder="1" applyAlignment="1">
      <alignment horizontal="center" vertical="center"/>
    </xf>
    <xf numFmtId="0" fontId="0" fillId="0" borderId="22" xfId="0" applyBorder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81" fontId="2" fillId="0" borderId="15" xfId="0" applyNumberFormat="1" applyFont="1" applyFill="1" applyBorder="1" applyAlignment="1">
      <alignment horizontal="center" vertical="center"/>
    </xf>
    <xf numFmtId="181" fontId="2" fillId="0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81" fontId="2" fillId="2" borderId="17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0" xfId="0" applyFont="1" applyFill="1" applyAlignment="1"/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0" fillId="0" borderId="0" xfId="0" applyBorder="1" applyAlignme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00FB55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121285</xdr:colOff>
      <xdr:row>1</xdr:row>
      <xdr:rowOff>25400</xdr:rowOff>
    </xdr:from>
    <xdr:to>
      <xdr:col>1</xdr:col>
      <xdr:colOff>416560</xdr:colOff>
      <xdr:row>2</xdr:row>
      <xdr:rowOff>180975</xdr:rowOff>
    </xdr:to>
    <xdr:pic>
      <xdr:nvPicPr>
        <xdr:cNvPr id="3" name="Picture 4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285" y="209550"/>
          <a:ext cx="1102360" cy="33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4"/>
  <sheetViews>
    <sheetView tabSelected="1" workbookViewId="0">
      <selection activeCell="J38" sqref="J38"/>
    </sheetView>
  </sheetViews>
  <sheetFormatPr defaultColWidth="9" defaultRowHeight="14.5"/>
  <cols>
    <col min="1" max="1" width="11.5545454545455" customWidth="1"/>
    <col min="5" max="5" width="9.36363636363636" customWidth="1"/>
    <col min="6" max="6" width="11.1090909090909" customWidth="1"/>
    <col min="10" max="10" width="12.8181818181818"/>
    <col min="11" max="11" width="18.7272727272727"/>
  </cols>
  <sheetData>
    <row r="2" spans="3:3">
      <c r="C2" t="s">
        <v>0</v>
      </c>
    </row>
    <row r="3" spans="3:3">
      <c r="C3" s="5" t="s">
        <v>1</v>
      </c>
    </row>
    <row r="5" ht="15.5" spans="1:10">
      <c r="A5" s="6" t="s">
        <v>2</v>
      </c>
      <c r="B5" s="7"/>
      <c r="C5" s="7"/>
      <c r="D5" s="7"/>
      <c r="E5" s="7"/>
      <c r="F5" s="7"/>
      <c r="G5" s="7"/>
      <c r="H5" s="7"/>
      <c r="I5" s="56"/>
      <c r="J5" s="57"/>
    </row>
    <row r="6" ht="15.5" spans="1:10">
      <c r="A6" s="8"/>
      <c r="B6" s="9"/>
      <c r="C6" s="9"/>
      <c r="D6" s="9"/>
      <c r="E6" s="9"/>
      <c r="F6" s="9"/>
      <c r="G6" s="9"/>
      <c r="H6" s="9"/>
      <c r="I6" s="58"/>
      <c r="J6" s="57"/>
    </row>
    <row r="7" spans="1:1">
      <c r="A7" t="s">
        <v>3</v>
      </c>
    </row>
    <row r="8" spans="1:2">
      <c r="A8" t="s">
        <v>4</v>
      </c>
      <c r="B8">
        <f>RawData!G3</f>
        <v>0</v>
      </c>
    </row>
    <row r="9" spans="1:1">
      <c r="A9" t="s">
        <v>5</v>
      </c>
    </row>
    <row r="10" ht="15.25"/>
    <row r="11" ht="28.8" customHeight="1" spans="1:9">
      <c r="A11" s="10" t="s">
        <v>6</v>
      </c>
      <c r="B11" s="11" t="s">
        <v>7</v>
      </c>
      <c r="C11" s="12"/>
      <c r="D11" s="13" t="s">
        <v>8</v>
      </c>
      <c r="E11" s="14"/>
      <c r="F11" s="15" t="s">
        <v>9</v>
      </c>
      <c r="G11" s="16" t="s">
        <v>10</v>
      </c>
      <c r="H11" s="17"/>
      <c r="I11" s="59"/>
    </row>
    <row r="12" spans="1:9">
      <c r="A12" s="18"/>
      <c r="B12" s="19" t="s">
        <v>11</v>
      </c>
      <c r="C12" s="19" t="s">
        <v>12</v>
      </c>
      <c r="D12" s="20"/>
      <c r="E12" s="21"/>
      <c r="F12" s="22"/>
      <c r="G12" s="23"/>
      <c r="H12" s="24"/>
      <c r="I12" s="60"/>
    </row>
    <row r="13" ht="15.25" spans="1:9">
      <c r="A13" s="25" t="str">
        <f>RawData!F3</f>
        <v/>
      </c>
      <c r="B13" s="26">
        <f>_xlfn.MINIFS(RawData!$B$3:$B$6000,RawData!$B$3:$B$6000,"&gt;="&amp;A13,RawData!$B$3:$B$6000,"&lt;"&amp;A13+1,RawData!$D$3:$D$6000,"="&amp;B8)</f>
        <v>0</v>
      </c>
      <c r="C13" s="26">
        <f>IF(ISNUMBER(B13),IF(_xlfn.MINIFS(RawData!$B$3:$B$6000,RawData!$B$3:$B$6000,"&gt;="&amp;$B13,RawData!$C$3:$C$6000,"&lt;&gt;"&amp;G15,RawData!$B$3:$B$6000,"&lt;"&amp;A$13+1,RawData!$D$3:$D$6000,"="&amp;B$8)&lt;&gt;0,_xlfn.MINIFS(RawData!$B$3:$B$6000,RawData!$B$3:$B$6000,"&gt;="&amp;$B13,RawData!$C$3:$C$6000,"&lt;&gt;"&amp;G15,RawData!$B$3:$B$6000,"&lt;"&amp;A$13+1,RawData!$D$3:$D$6000,"="&amp;B$8),MROUND(B$13,1)+1),"")</f>
        <v>1</v>
      </c>
      <c r="D13" s="27" t="str">
        <f>IF(ISNUMBER(G15),IF(G15=1,"GOOD","NOT GOOD"),"")</f>
        <v/>
      </c>
      <c r="E13" s="28"/>
      <c r="F13" s="27"/>
      <c r="G13" s="23"/>
      <c r="H13" s="24"/>
      <c r="I13" s="60"/>
    </row>
    <row r="14" ht="17" customHeight="1" spans="1:9">
      <c r="A14" s="29" t="str">
        <f>A13</f>
        <v/>
      </c>
      <c r="B14" s="30" t="str">
        <f t="shared" ref="B14:B27" si="0">IF(C13&lt;MROUND(B$13,1)+1,C13,"")</f>
        <v/>
      </c>
      <c r="C14" s="26" t="str">
        <f>IF(ISNUMBER(B14),IF(_xlfn.MINIFS(RawData!$B$3:$B$6000,RawData!$B$3:$B$6000,"&gt;="&amp;$B14,RawData!$C$3:$C$6000,"&lt;&gt;"&amp;G16,RawData!$B$3:$B$6000,"&lt;"&amp;A$13+1,RawData!$D$3:$D$6000,"="&amp;B$8)&lt;&gt;0,_xlfn.MINIFS(RawData!$B$3:$B$6000,RawData!$B$3:$B$6000,"&gt;="&amp;$B14,RawData!$C$3:$C$6000,"&lt;&gt;"&amp;G16,RawData!$B$3:$B$6000,"&lt;"&amp;A$13+1,RawData!$D$3:$D$6000,"="&amp;B$8),MROUND(B$13,1)+1),"")</f>
        <v/>
      </c>
      <c r="D14" s="27" t="str">
        <f>IF(ISNUMBER(G16),IF(G16=1,"GOOD","NOT GOOD"),"")</f>
        <v/>
      </c>
      <c r="E14" s="28"/>
      <c r="F14" s="31"/>
      <c r="G14" s="32"/>
      <c r="H14" s="33"/>
      <c r="I14" s="61"/>
    </row>
    <row r="15" spans="1:9">
      <c r="A15" s="34"/>
      <c r="B15" s="30" t="str">
        <f t="shared" si="0"/>
        <v/>
      </c>
      <c r="C15" s="26" t="str">
        <f>IF(ISNUMBER(B15),IF(_xlfn.MINIFS(RawData!$B$3:$B$6000,RawData!$B$3:$B$6000,"&gt;="&amp;$B15,RawData!$C$3:$C$6000,"&lt;&gt;"&amp;G17,RawData!$B$3:$B$6000,"&lt;"&amp;A$13+1,RawData!$D$3:$D$6000,"="&amp;B$8)&lt;&gt;0,_xlfn.MINIFS(RawData!$B$3:$B$6000,RawData!$B$3:$B$6000,"&gt;="&amp;$B15,RawData!$C$3:$C$6000,"&lt;&gt;"&amp;G17,RawData!$B$3:$B$6000,"&lt;"&amp;A$13+1,RawData!$D$3:$D$6000,"="&amp;B$8),MROUND(B$13,1)+1),"")</f>
        <v/>
      </c>
      <c r="D15" s="27" t="str">
        <f t="shared" ref="D15:D35" si="1">IF(ISNUMBER(G17),IF(G17=1,"GOOD","NOT GOOD"),"")</f>
        <v/>
      </c>
      <c r="E15" s="28"/>
      <c r="F15" s="35"/>
      <c r="G15" s="36" t="e">
        <f>IF(ISNUMBER(B13),VLOOKUP(B13,RawData!$B$3:$D$6000,2,FALSE),"")</f>
        <v>#N/A</v>
      </c>
      <c r="H15" s="37">
        <f t="shared" ref="H15:H37" si="2">IF(ISNUMBER(C13),C13-B13,0)</f>
        <v>1</v>
      </c>
      <c r="I15" s="62"/>
    </row>
    <row r="16" spans="1:9">
      <c r="A16" s="38"/>
      <c r="B16" s="30" t="str">
        <f t="shared" si="0"/>
        <v/>
      </c>
      <c r="C16" s="26" t="str">
        <f>IF(ISNUMBER(B16),IF(_xlfn.MINIFS(RawData!$B$3:$B$6000,RawData!$B$3:$B$6000,"&gt;="&amp;$B16,RawData!$C$3:$C$6000,"&lt;&gt;"&amp;G18,RawData!$B$3:$B$6000,"&lt;"&amp;A$13+1,RawData!$D$3:$D$6000,"="&amp;B$8)&lt;&gt;0,_xlfn.MINIFS(RawData!$B$3:$B$6000,RawData!$B$3:$B$6000,"&gt;="&amp;$B16,RawData!$C$3:$C$6000,"&lt;&gt;"&amp;G18,RawData!$B$3:$B$6000,"&lt;"&amp;A$13+1,RawData!$D$3:$D$6000,"="&amp;B$8),MROUND(B$13,1)+1),"")</f>
        <v/>
      </c>
      <c r="D16" s="27" t="str">
        <f t="shared" si="1"/>
        <v/>
      </c>
      <c r="E16" s="28"/>
      <c r="F16" s="39"/>
      <c r="G16" s="36" t="str">
        <f>IF(ISNUMBER(B14),VLOOKUP(B14,RawData!$B$3:$D$6000,2,FALSE),"")</f>
        <v/>
      </c>
      <c r="H16" s="37">
        <f t="shared" si="2"/>
        <v>0</v>
      </c>
      <c r="I16" s="62"/>
    </row>
    <row r="17" spans="1:9">
      <c r="A17" s="38"/>
      <c r="B17" s="30" t="str">
        <f t="shared" si="0"/>
        <v/>
      </c>
      <c r="C17" s="26" t="str">
        <f>IF(ISNUMBER(B17),IF(_xlfn.MINIFS(RawData!$B$3:$B$6000,RawData!$B$3:$B$6000,"&gt;="&amp;$B17,RawData!$C$3:$C$6000,"&lt;&gt;"&amp;G19,RawData!$B$3:$B$6000,"&lt;"&amp;A$13+1,RawData!$D$3:$D$6000,"="&amp;B$8)&lt;&gt;0,_xlfn.MINIFS(RawData!$B$3:$B$6000,RawData!$B$3:$B$6000,"&gt;="&amp;$B17,RawData!$C$3:$C$6000,"&lt;&gt;"&amp;G19,RawData!$B$3:$B$6000,"&lt;"&amp;A$13+1,RawData!$D$3:$D$6000,"="&amp;B$8),MROUND(B$13,1)+1),"")</f>
        <v/>
      </c>
      <c r="D17" s="27" t="str">
        <f t="shared" si="1"/>
        <v/>
      </c>
      <c r="E17" s="28"/>
      <c r="F17" s="39"/>
      <c r="G17" s="36" t="str">
        <f>IF(ISNUMBER(B15),VLOOKUP(B15,RawData!$B$3:$D$6000,2,FALSE),"")</f>
        <v/>
      </c>
      <c r="H17" s="37">
        <f t="shared" si="2"/>
        <v>0</v>
      </c>
      <c r="I17" s="62"/>
    </row>
    <row r="18" spans="1:9">
      <c r="A18" s="38"/>
      <c r="B18" s="30" t="str">
        <f t="shared" si="0"/>
        <v/>
      </c>
      <c r="C18" s="26" t="str">
        <f>IF(ISNUMBER(B18),IF(_xlfn.MINIFS(RawData!$B$3:$B$6000,RawData!$B$3:$B$6000,"&gt;="&amp;$B18,RawData!$C$3:$C$6000,"&lt;&gt;"&amp;G20,RawData!$B$3:$B$6000,"&lt;"&amp;A$13+1,RawData!$D$3:$D$6000,"="&amp;B$8)&lt;&gt;0,_xlfn.MINIFS(RawData!$B$3:$B$6000,RawData!$B$3:$B$6000,"&gt;="&amp;$B18,RawData!$C$3:$C$6000,"&lt;&gt;"&amp;G20,RawData!$B$3:$B$6000,"&lt;"&amp;A$13+1,RawData!$D$3:$D$6000,"="&amp;B$8),MROUND(B$13,1)+1),"")</f>
        <v/>
      </c>
      <c r="D18" s="27" t="str">
        <f t="shared" si="1"/>
        <v/>
      </c>
      <c r="E18" s="28"/>
      <c r="F18" s="39"/>
      <c r="G18" s="36" t="str">
        <f>IF(ISNUMBER(B16),VLOOKUP(B16,RawData!$B$3:$D$6000,2,FALSE),"")</f>
        <v/>
      </c>
      <c r="H18" s="37">
        <f t="shared" si="2"/>
        <v>0</v>
      </c>
      <c r="I18" s="62"/>
    </row>
    <row r="19" spans="1:8">
      <c r="A19" s="38"/>
      <c r="B19" s="30" t="str">
        <f t="shared" si="0"/>
        <v/>
      </c>
      <c r="C19" s="26" t="str">
        <f>IF(ISNUMBER(B19),IF(_xlfn.MINIFS(RawData!$B$3:$B$6000,RawData!$B$3:$B$6000,"&gt;="&amp;$B19,RawData!$C$3:$C$6000,"&lt;&gt;"&amp;G21,RawData!$B$3:$B$6000,"&lt;"&amp;A$13+1,RawData!$D$3:$D$6000,"="&amp;B$8)&lt;&gt;0,_xlfn.MINIFS(RawData!$B$3:$B$6000,RawData!$B$3:$B$6000,"&gt;="&amp;$B19,RawData!$C$3:$C$6000,"&lt;&gt;"&amp;G21,RawData!$B$3:$B$6000,"&lt;"&amp;A$13+1,RawData!$D$3:$D$6000,"="&amp;B$8),MROUND(B$13,1)+1),"")</f>
        <v/>
      </c>
      <c r="D19" s="27" t="str">
        <f t="shared" si="1"/>
        <v/>
      </c>
      <c r="E19" s="28"/>
      <c r="F19" s="39"/>
      <c r="G19" s="36" t="str">
        <f>IF(ISNUMBER(B17),VLOOKUP(B17,RawData!$B$3:$D$6000,2,FALSE),"")</f>
        <v/>
      </c>
      <c r="H19" s="37">
        <f t="shared" si="2"/>
        <v>0</v>
      </c>
    </row>
    <row r="20" spans="1:9">
      <c r="A20" s="38"/>
      <c r="B20" s="30" t="str">
        <f t="shared" si="0"/>
        <v/>
      </c>
      <c r="C20" s="26" t="str">
        <f>IF(ISNUMBER(B20),IF(_xlfn.MINIFS(RawData!$B$3:$B$6000,RawData!$B$3:$B$6000,"&gt;="&amp;$B20,RawData!$C$3:$C$6000,"&lt;&gt;"&amp;G22,RawData!$B$3:$B$6000,"&lt;"&amp;A$13+1,RawData!$D$3:$D$6000,"="&amp;B$8)&lt;&gt;0,_xlfn.MINIFS(RawData!$B$3:$B$6000,RawData!$B$3:$B$6000,"&gt;="&amp;$B20,RawData!$C$3:$C$6000,"&lt;&gt;"&amp;G22,RawData!$B$3:$B$6000,"&lt;"&amp;A$13+1,RawData!$D$3:$D$6000,"="&amp;B$8),MROUND(B$13,1)+1),"")</f>
        <v/>
      </c>
      <c r="D20" s="27" t="str">
        <f t="shared" si="1"/>
        <v/>
      </c>
      <c r="E20" s="28"/>
      <c r="F20" s="39"/>
      <c r="G20" s="36" t="str">
        <f>IF(ISNUMBER(B18),VLOOKUP(B18,RawData!$B$3:$D$6000,2,FALSE),"")</f>
        <v/>
      </c>
      <c r="H20" s="37">
        <f t="shared" si="2"/>
        <v>0</v>
      </c>
      <c r="I20" s="62"/>
    </row>
    <row r="21" spans="1:9">
      <c r="A21" s="38"/>
      <c r="B21" s="30" t="str">
        <f t="shared" si="0"/>
        <v/>
      </c>
      <c r="C21" s="26" t="str">
        <f>IF(ISNUMBER(B21),IF(_xlfn.MINIFS(RawData!$B$3:$B$6000,RawData!$B$3:$B$6000,"&gt;="&amp;$B21,RawData!$C$3:$C$6000,"&lt;&gt;"&amp;G23,RawData!$B$3:$B$6000,"&lt;"&amp;A$13+1,RawData!$D$3:$D$6000,"="&amp;B$8)&lt;&gt;0,_xlfn.MINIFS(RawData!$B$3:$B$6000,RawData!$B$3:$B$6000,"&gt;="&amp;$B21,RawData!$C$3:$C$6000,"&lt;&gt;"&amp;G23,RawData!$B$3:$B$6000,"&lt;"&amp;A$13+1,RawData!$D$3:$D$6000,"="&amp;B$8),MROUND(B$13,1)+1),"")</f>
        <v/>
      </c>
      <c r="D21" s="27" t="str">
        <f t="shared" si="1"/>
        <v/>
      </c>
      <c r="E21" s="28"/>
      <c r="F21" s="39"/>
      <c r="G21" s="36" t="str">
        <f>IF(ISNUMBER(B19),VLOOKUP(B19,RawData!$B$3:$D$6000,2,FALSE),"")</f>
        <v/>
      </c>
      <c r="H21" s="37">
        <f t="shared" si="2"/>
        <v>0</v>
      </c>
      <c r="I21" s="62"/>
    </row>
    <row r="22" spans="1:9">
      <c r="A22" s="38"/>
      <c r="B22" s="30" t="str">
        <f t="shared" si="0"/>
        <v/>
      </c>
      <c r="C22" s="26" t="str">
        <f>IF(ISNUMBER(B22),IF(_xlfn.MINIFS(RawData!$B$3:$B$6000,RawData!$B$3:$B$6000,"&gt;="&amp;$B22,RawData!$C$3:$C$6000,"&lt;&gt;"&amp;G24,RawData!$B$3:$B$6000,"&lt;"&amp;A$13+1,RawData!$D$3:$D$6000,"="&amp;B$8)&lt;&gt;0,_xlfn.MINIFS(RawData!$B$3:$B$6000,RawData!$B$3:$B$6000,"&gt;="&amp;$B22,RawData!$C$3:$C$6000,"&lt;&gt;"&amp;G24,RawData!$B$3:$B$6000,"&lt;"&amp;A$13+1,RawData!$D$3:$D$6000,"="&amp;B$8),MROUND(B$13,1)+1),"")</f>
        <v/>
      </c>
      <c r="D22" s="27" t="str">
        <f t="shared" si="1"/>
        <v/>
      </c>
      <c r="E22" s="28"/>
      <c r="F22" s="39"/>
      <c r="G22" s="36" t="str">
        <f>IF(ISNUMBER(B20),VLOOKUP(B20,RawData!$B$3:$D$6000,2,FALSE),"")</f>
        <v/>
      </c>
      <c r="H22" s="37">
        <f t="shared" si="2"/>
        <v>0</v>
      </c>
      <c r="I22" s="62"/>
    </row>
    <row r="23" spans="1:9">
      <c r="A23" s="38"/>
      <c r="B23" s="30" t="str">
        <f t="shared" si="0"/>
        <v/>
      </c>
      <c r="C23" s="26" t="str">
        <f>IF(ISNUMBER(B23),IF(_xlfn.MINIFS(RawData!$B$3:$B$6000,RawData!$B$3:$B$6000,"&gt;="&amp;$B23,RawData!$C$3:$C$6000,"&lt;&gt;"&amp;G25,RawData!$B$3:$B$6000,"&lt;"&amp;A$13+1,RawData!$D$3:$D$6000,"="&amp;B$8)&lt;&gt;0,_xlfn.MINIFS(RawData!$B$3:$B$6000,RawData!$B$3:$B$6000,"&gt;="&amp;$B23,RawData!$C$3:$C$6000,"&lt;&gt;"&amp;G25,RawData!$B$3:$B$6000,"&lt;"&amp;A$13+1,RawData!$D$3:$D$6000,"="&amp;B$8),MROUND(B$13,1)+1),"")</f>
        <v/>
      </c>
      <c r="D23" s="27" t="str">
        <f t="shared" si="1"/>
        <v/>
      </c>
      <c r="E23" s="28"/>
      <c r="F23" s="39"/>
      <c r="G23" s="36" t="str">
        <f>IF(ISNUMBER(B21),VLOOKUP(B21,RawData!$B$3:$D$6000,2,FALSE),"")</f>
        <v/>
      </c>
      <c r="H23" s="37">
        <f t="shared" si="2"/>
        <v>0</v>
      </c>
      <c r="I23" s="62"/>
    </row>
    <row r="24" spans="1:9">
      <c r="A24" s="38"/>
      <c r="B24" s="30" t="str">
        <f t="shared" si="0"/>
        <v/>
      </c>
      <c r="C24" s="26" t="str">
        <f>IF(ISNUMBER(B24),IF(_xlfn.MINIFS(RawData!$B$3:$B$6000,RawData!$B$3:$B$6000,"&gt;="&amp;$B24,RawData!$C$3:$C$6000,"&lt;&gt;"&amp;G26,RawData!$B$3:$B$6000,"&lt;"&amp;A$13+1,RawData!$D$3:$D$6000,"="&amp;B$8)&lt;&gt;0,_xlfn.MINIFS(RawData!$B$3:$B$6000,RawData!$B$3:$B$6000,"&gt;="&amp;$B24,RawData!$C$3:$C$6000,"&lt;&gt;"&amp;G26,RawData!$B$3:$B$6000,"&lt;"&amp;A$13+1,RawData!$D$3:$D$6000,"="&amp;B$8),MROUND(B$13,1)+1),"")</f>
        <v/>
      </c>
      <c r="D24" s="27" t="str">
        <f t="shared" si="1"/>
        <v/>
      </c>
      <c r="E24" s="28"/>
      <c r="F24" s="39"/>
      <c r="G24" s="36" t="str">
        <f>IF(ISNUMBER(B22),VLOOKUP(B22,RawData!$B$3:$D$6000,2,FALSE),"")</f>
        <v/>
      </c>
      <c r="H24" s="37">
        <f t="shared" si="2"/>
        <v>0</v>
      </c>
      <c r="I24" s="62"/>
    </row>
    <row r="25" spans="1:9">
      <c r="A25" s="38"/>
      <c r="B25" s="30" t="str">
        <f t="shared" si="0"/>
        <v/>
      </c>
      <c r="C25" s="26" t="str">
        <f>IF(ISNUMBER(B25),IF(_xlfn.MINIFS(RawData!$B$3:$B$6000,RawData!$B$3:$B$6000,"&gt;="&amp;$B25,RawData!$C$3:$C$6000,"&lt;&gt;"&amp;G27,RawData!$B$3:$B$6000,"&lt;"&amp;A$13+1,RawData!$D$3:$D$6000,"="&amp;B$8)&lt;&gt;0,_xlfn.MINIFS(RawData!$B$3:$B$6000,RawData!$B$3:$B$6000,"&gt;="&amp;$B25,RawData!$C$3:$C$6000,"&lt;&gt;"&amp;G27,RawData!$B$3:$B$6000,"&lt;"&amp;A$13+1,RawData!$D$3:$D$6000,"="&amp;B$8),MROUND(B$13,1)+1),"")</f>
        <v/>
      </c>
      <c r="D25" s="27" t="str">
        <f t="shared" si="1"/>
        <v/>
      </c>
      <c r="E25" s="28"/>
      <c r="F25" s="39"/>
      <c r="G25" s="36" t="str">
        <f>IF(ISNUMBER(B23),VLOOKUP(B23,RawData!$B$3:$D$6000,2,FALSE),"")</f>
        <v/>
      </c>
      <c r="H25" s="37">
        <f t="shared" si="2"/>
        <v>0</v>
      </c>
      <c r="I25" s="62"/>
    </row>
    <row r="26" spans="1:8">
      <c r="A26" s="38"/>
      <c r="B26" s="30" t="str">
        <f t="shared" si="0"/>
        <v/>
      </c>
      <c r="C26" s="26" t="str">
        <f>IF(ISNUMBER(B26),IF(_xlfn.MINIFS(RawData!$B$3:$B$6000,RawData!$B$3:$B$6000,"&gt;="&amp;$B26,RawData!$C$3:$C$6000,"&lt;&gt;"&amp;G28,RawData!$B$3:$B$6000,"&lt;"&amp;A$13+1,RawData!$D$3:$D$6000,"="&amp;B$8)&lt;&gt;0,_xlfn.MINIFS(RawData!$B$3:$B$6000,RawData!$B$3:$B$6000,"&gt;="&amp;$B26,RawData!$C$3:$C$6000,"&lt;&gt;"&amp;G28,RawData!$B$3:$B$6000,"&lt;"&amp;A$13+1,RawData!$D$3:$D$6000,"="&amp;B$8),MROUND(B$13,1)+1),"")</f>
        <v/>
      </c>
      <c r="D26" s="27" t="str">
        <f t="shared" si="1"/>
        <v/>
      </c>
      <c r="E26" s="28"/>
      <c r="F26" s="39"/>
      <c r="G26" s="36" t="str">
        <f>IF(ISNUMBER(B24),VLOOKUP(B24,RawData!$B$3:$D$6000,2,FALSE),"")</f>
        <v/>
      </c>
      <c r="H26" s="37">
        <f t="shared" si="2"/>
        <v>0</v>
      </c>
    </row>
    <row r="27" spans="1:8">
      <c r="A27" s="38"/>
      <c r="B27" s="30" t="str">
        <f t="shared" si="0"/>
        <v/>
      </c>
      <c r="C27" s="26" t="str">
        <f>IF(ISNUMBER(B27),IF(_xlfn.MINIFS(RawData!$B$3:$B$6000,RawData!$B$3:$B$6000,"&gt;="&amp;$B27,RawData!$C$3:$C$6000,"&lt;&gt;"&amp;G29,RawData!$B$3:$B$6000,"&lt;"&amp;A$13+1,RawData!$D$3:$D$6000,"="&amp;B$8)&lt;&gt;0,_xlfn.MINIFS(RawData!$B$3:$B$6000,RawData!$B$3:$B$6000,"&gt;="&amp;$B27,RawData!$C$3:$C$6000,"&lt;&gt;"&amp;G29,RawData!$B$3:$B$6000,"&lt;"&amp;A$13+1,RawData!$D$3:$D$6000,"="&amp;B$8),MROUND(B$13,1)+1),"")</f>
        <v/>
      </c>
      <c r="D27" s="27" t="str">
        <f t="shared" si="1"/>
        <v/>
      </c>
      <c r="E27" s="28"/>
      <c r="F27" s="39"/>
      <c r="G27" s="36" t="str">
        <f>IF(ISNUMBER(B25),VLOOKUP(B25,RawData!$B$3:$D$6000,2,FALSE),"")</f>
        <v/>
      </c>
      <c r="H27" s="37">
        <f t="shared" si="2"/>
        <v>0</v>
      </c>
    </row>
    <row r="28" spans="1:8">
      <c r="A28" s="38"/>
      <c r="B28" s="30" t="str">
        <f t="shared" ref="B28:B35" si="3">IF(C27&lt;MROUND(B$13,1)+1,C27,"")</f>
        <v/>
      </c>
      <c r="C28" s="26" t="str">
        <f>IF(ISNUMBER(B28),IF(_xlfn.MINIFS(RawData!$B$3:$B$6000,RawData!$B$3:$B$6000,"&gt;="&amp;$B28,RawData!$C$3:$C$6000,"&lt;&gt;"&amp;G30,RawData!$B$3:$B$6000,"&lt;"&amp;A$13+1,RawData!$D$3:$D$6000,"="&amp;B$8)&lt;&gt;0,_xlfn.MINIFS(RawData!$B$3:$B$6000,RawData!$B$3:$B$6000,"&gt;="&amp;$B28,RawData!$C$3:$C$6000,"&lt;&gt;"&amp;G30,RawData!$B$3:$B$6000,"&lt;"&amp;A$13+1,RawData!$D$3:$D$6000,"="&amp;B$8),MROUND(B$13,1)+1),"")</f>
        <v/>
      </c>
      <c r="D28" s="27" t="str">
        <f t="shared" si="1"/>
        <v/>
      </c>
      <c r="E28" s="28"/>
      <c r="F28" s="39"/>
      <c r="G28" s="36" t="str">
        <f>IF(ISNUMBER(B26),VLOOKUP(B26,RawData!$B$3:$D$6000,2,FALSE),"")</f>
        <v/>
      </c>
      <c r="H28" s="37">
        <f t="shared" si="2"/>
        <v>0</v>
      </c>
    </row>
    <row r="29" spans="1:8">
      <c r="A29" s="40"/>
      <c r="B29" s="30" t="str">
        <f t="shared" si="3"/>
        <v/>
      </c>
      <c r="C29" s="26" t="str">
        <f>IF(ISNUMBER(B29),IF(_xlfn.MINIFS(RawData!$B$3:$B$6000,RawData!$B$3:$B$6000,"&gt;="&amp;$B29,RawData!$C$3:$C$6000,"&lt;&gt;"&amp;G31,RawData!$B$3:$B$6000,"&lt;"&amp;A$13+1,RawData!$D$3:$D$6000,"="&amp;B$8)&lt;&gt;0,_xlfn.MINIFS(RawData!$B$3:$B$6000,RawData!$B$3:$B$6000,"&gt;="&amp;$B29,RawData!$C$3:$C$6000,"&lt;&gt;"&amp;G31,RawData!$B$3:$B$6000,"&lt;"&amp;A$13+1,RawData!$D$3:$D$6000,"="&amp;B$8),MROUND(B$13,1)+1),"")</f>
        <v/>
      </c>
      <c r="D29" s="27" t="str">
        <f t="shared" si="1"/>
        <v/>
      </c>
      <c r="E29" s="28"/>
      <c r="F29" s="41"/>
      <c r="G29" s="36" t="str">
        <f>IF(ISNUMBER(B27),VLOOKUP(B27,RawData!$B$3:$D$6000,2,FALSE),"")</f>
        <v/>
      </c>
      <c r="H29" s="37">
        <f t="shared" si="2"/>
        <v>0</v>
      </c>
    </row>
    <row r="30" spans="1:8">
      <c r="A30" s="40"/>
      <c r="B30" s="30" t="str">
        <f t="shared" si="3"/>
        <v/>
      </c>
      <c r="C30" s="26" t="str">
        <f>IF(ISNUMBER(B30),IF(_xlfn.MINIFS(RawData!$B$3:$B$6000,RawData!$B$3:$B$6000,"&gt;="&amp;$B30,RawData!$C$3:$C$6000,"&lt;&gt;"&amp;G32,RawData!$B$3:$B$6000,"&lt;"&amp;A$13+1,RawData!$D$3:$D$6000,"="&amp;B$8)&lt;&gt;0,_xlfn.MINIFS(RawData!$B$3:$B$6000,RawData!$B$3:$B$6000,"&gt;="&amp;$B30,RawData!$C$3:$C$6000,"&lt;&gt;"&amp;G32,RawData!$B$3:$B$6000,"&lt;"&amp;A$13+1,RawData!$D$3:$D$6000,"="&amp;B$8),MROUND(B$13,1)+1),"")</f>
        <v/>
      </c>
      <c r="D30" s="27" t="str">
        <f t="shared" si="1"/>
        <v/>
      </c>
      <c r="E30" s="28"/>
      <c r="F30" s="41"/>
      <c r="G30" s="36" t="str">
        <f>IF(ISNUMBER(B28),VLOOKUP(B28,RawData!$B$3:$D$6000,2,FALSE),"")</f>
        <v/>
      </c>
      <c r="H30" s="37">
        <f t="shared" si="2"/>
        <v>0</v>
      </c>
    </row>
    <row r="31" spans="1:8">
      <c r="A31" s="40"/>
      <c r="B31" s="30" t="str">
        <f t="shared" si="3"/>
        <v/>
      </c>
      <c r="C31" s="26" t="str">
        <f>IF(ISNUMBER(B31),IF(_xlfn.MINIFS(RawData!$B$3:$B$6000,RawData!$B$3:$B$6000,"&gt;="&amp;$B31,RawData!$C$3:$C$6000,"&lt;&gt;"&amp;G33,RawData!$B$3:$B$6000,"&lt;"&amp;A$13+1,RawData!$D$3:$D$6000,"="&amp;B$8)&lt;&gt;0,_xlfn.MINIFS(RawData!$B$3:$B$6000,RawData!$B$3:$B$6000,"&gt;="&amp;$B31,RawData!$C$3:$C$6000,"&lt;&gt;"&amp;G33,RawData!$B$3:$B$6000,"&lt;"&amp;A$13+1,RawData!$D$3:$D$6000,"="&amp;B$8),MROUND(B$13,1)+1),"")</f>
        <v/>
      </c>
      <c r="D31" s="27" t="str">
        <f t="shared" si="1"/>
        <v/>
      </c>
      <c r="E31" s="28"/>
      <c r="F31" s="41"/>
      <c r="G31" s="36" t="str">
        <f>IF(ISNUMBER(B29),VLOOKUP(B29,RawData!$B$3:$D$6000,2,FALSE),"")</f>
        <v/>
      </c>
      <c r="H31" s="37">
        <f t="shared" si="2"/>
        <v>0</v>
      </c>
    </row>
    <row r="32" spans="1:8">
      <c r="A32" s="40"/>
      <c r="B32" s="30" t="str">
        <f t="shared" si="3"/>
        <v/>
      </c>
      <c r="C32" s="26" t="str">
        <f>IF(ISNUMBER(B32),IF(_xlfn.MINIFS(RawData!$B$3:$B$6000,RawData!$B$3:$B$6000,"&gt;="&amp;$B32,RawData!$C$3:$C$6000,"&lt;&gt;"&amp;G34,RawData!$B$3:$B$6000,"&lt;"&amp;A$13+1,RawData!$D$3:$D$6000,"="&amp;B$8)&lt;&gt;0,_xlfn.MINIFS(RawData!$B$3:$B$6000,RawData!$B$3:$B$6000,"&gt;="&amp;$B32,RawData!$C$3:$C$6000,"&lt;&gt;"&amp;G34,RawData!$B$3:$B$6000,"&lt;"&amp;A$13+1,RawData!$D$3:$D$6000,"="&amp;B$8),MROUND(B$13,1)+1),"")</f>
        <v/>
      </c>
      <c r="D32" s="27" t="str">
        <f t="shared" si="1"/>
        <v/>
      </c>
      <c r="E32" s="28"/>
      <c r="F32" s="41"/>
      <c r="G32" s="36" t="str">
        <f>IF(ISNUMBER(B30),VLOOKUP(B30,RawData!$B$3:$D$6000,2,FALSE),"")</f>
        <v/>
      </c>
      <c r="H32" s="37">
        <f t="shared" si="2"/>
        <v>0</v>
      </c>
    </row>
    <row r="33" spans="1:8">
      <c r="A33" s="40"/>
      <c r="B33" s="30" t="str">
        <f t="shared" si="3"/>
        <v/>
      </c>
      <c r="C33" s="26" t="str">
        <f>IF(ISNUMBER(B33),IF(_xlfn.MINIFS(RawData!$B$3:$B$6000,RawData!$B$3:$B$6000,"&gt;="&amp;$B33,RawData!$C$3:$C$6000,"&lt;&gt;"&amp;G35,RawData!$B$3:$B$6000,"&lt;"&amp;A$13+1,RawData!$D$3:$D$6000,"="&amp;B$8)&lt;&gt;0,_xlfn.MINIFS(RawData!$B$3:$B$6000,RawData!$B$3:$B$6000,"&gt;="&amp;$B33,RawData!$C$3:$C$6000,"&lt;&gt;"&amp;G35,RawData!$B$3:$B$6000,"&lt;"&amp;A$13+1,RawData!$D$3:$D$6000,"="&amp;B$8),MROUND(B$13,1)+1),"")</f>
        <v/>
      </c>
      <c r="D33" s="27" t="str">
        <f t="shared" si="1"/>
        <v/>
      </c>
      <c r="E33" s="28"/>
      <c r="F33" s="41"/>
      <c r="G33" s="36" t="str">
        <f>IF(ISNUMBER(B31),VLOOKUP(B31,RawData!$B$3:$D$6000,2,FALSE),"")</f>
        <v/>
      </c>
      <c r="H33" s="37">
        <f t="shared" si="2"/>
        <v>0</v>
      </c>
    </row>
    <row r="34" spans="1:8">
      <c r="A34" s="40"/>
      <c r="B34" s="30" t="str">
        <f t="shared" si="3"/>
        <v/>
      </c>
      <c r="C34" s="26" t="str">
        <f>IF(ISNUMBER(B34),IF(_xlfn.MINIFS(RawData!$B$3:$B$6000,RawData!$B$3:$B$6000,"&gt;="&amp;$B34,RawData!$C$3:$C$6000,"&lt;&gt;"&amp;G36,RawData!$B$3:$B$6000,"&lt;"&amp;A$13+1,RawData!$D$3:$D$6000,"="&amp;B$8)&lt;&gt;0,_xlfn.MINIFS(RawData!$B$3:$B$6000,RawData!$B$3:$B$6000,"&gt;="&amp;$B34,RawData!$C$3:$C$6000,"&lt;&gt;"&amp;G36,RawData!$B$3:$B$6000,"&lt;"&amp;A$13+1,RawData!$D$3:$D$6000,"="&amp;B$8),MROUND(B$13,1)+1),"")</f>
        <v/>
      </c>
      <c r="D34" s="27" t="str">
        <f t="shared" si="1"/>
        <v/>
      </c>
      <c r="E34" s="28"/>
      <c r="F34" s="41"/>
      <c r="G34" s="36" t="str">
        <f>IF(ISNUMBER(B32),VLOOKUP(B32,RawData!$B$3:$D$6000,2,FALSE),"")</f>
        <v/>
      </c>
      <c r="H34" s="37">
        <f t="shared" si="2"/>
        <v>0</v>
      </c>
    </row>
    <row r="35" spans="1:8">
      <c r="A35" s="38"/>
      <c r="B35" s="30" t="str">
        <f t="shared" si="3"/>
        <v/>
      </c>
      <c r="C35" s="26" t="str">
        <f>IF(ISNUMBER(B35),IF(_xlfn.MINIFS(RawData!$B$3:$B$6000,RawData!$B$3:$B$6000,"&gt;="&amp;$B35,RawData!$C$3:$C$6000,"&lt;&gt;"&amp;G37,RawData!$B$3:$B$6000,"&lt;"&amp;A$13+1,RawData!$D$3:$D$6000,"="&amp;B$8)&lt;&gt;0,_xlfn.MINIFS(RawData!$B$3:$B$6000,RawData!$B$3:$B$6000,"&gt;="&amp;$B35,RawData!$C$3:$C$6000,"&lt;&gt;"&amp;G37,RawData!$B$3:$B$6000,"&lt;"&amp;A$13+1,RawData!$D$3:$D$6000,"="&amp;B$8),MROUND(B$13,1)+1),"")</f>
        <v/>
      </c>
      <c r="D35" s="27" t="str">
        <f t="shared" si="1"/>
        <v/>
      </c>
      <c r="E35" s="28"/>
      <c r="F35" s="39"/>
      <c r="G35" s="36" t="str">
        <f>IF(ISNUMBER(B33),VLOOKUP(B33,RawData!$B$3:$D$6000,2,FALSE),"")</f>
        <v/>
      </c>
      <c r="H35" s="37">
        <f t="shared" si="2"/>
        <v>0</v>
      </c>
    </row>
    <row r="36" ht="16" customHeight="1" spans="7:11">
      <c r="G36" s="36" t="str">
        <f>IF(ISNUMBER(B34),VLOOKUP(B34,RawData!$B$3:$D$6000,2,FALSE),"")</f>
        <v/>
      </c>
      <c r="H36" s="37">
        <f t="shared" si="2"/>
        <v>0</v>
      </c>
      <c r="J36" s="54"/>
      <c r="K36" s="63"/>
    </row>
    <row r="37" ht="12" customHeight="1" spans="1:10">
      <c r="A37" s="42" t="s">
        <v>13</v>
      </c>
      <c r="B37" s="43"/>
      <c r="C37" s="44"/>
      <c r="D37" s="45" t="s">
        <v>14</v>
      </c>
      <c r="E37" s="45"/>
      <c r="G37" s="36" t="str">
        <f>IF(ISNUMBER(B35),VLOOKUP(B35,RawData!$B$3:$D$6000,2,FALSE),"")</f>
        <v/>
      </c>
      <c r="H37" s="37">
        <f t="shared" si="2"/>
        <v>0</v>
      </c>
      <c r="J37" s="54"/>
    </row>
    <row r="38" ht="17" customHeight="1" spans="1:10">
      <c r="A38" s="46"/>
      <c r="B38" s="47"/>
      <c r="C38" s="48"/>
      <c r="D38" s="49" t="s">
        <v>15</v>
      </c>
      <c r="E38" s="50"/>
      <c r="J38" s="54"/>
    </row>
    <row r="39" spans="1:10">
      <c r="A39" s="51" t="s">
        <v>16</v>
      </c>
      <c r="B39" s="51"/>
      <c r="C39" s="51"/>
      <c r="D39" s="52">
        <f>SUMIFS(H15:H37,G15:G37,1)</f>
        <v>0</v>
      </c>
      <c r="E39" s="52"/>
      <c r="F39" s="53"/>
      <c r="J39" s="54"/>
    </row>
    <row r="40" spans="1:10">
      <c r="A40" s="51" t="s">
        <v>17</v>
      </c>
      <c r="B40" s="51"/>
      <c r="C40" s="51"/>
      <c r="D40" s="52">
        <f>SUMIFS(H15:H37,G15:G37,2)</f>
        <v>0</v>
      </c>
      <c r="E40" s="52"/>
      <c r="F40" s="53"/>
      <c r="J40" s="54"/>
    </row>
    <row r="41" spans="10:10">
      <c r="J41" s="54"/>
    </row>
    <row r="42" spans="1:10">
      <c r="A42" s="54"/>
      <c r="B42" s="54"/>
      <c r="C42" s="54"/>
      <c r="D42" s="54"/>
      <c r="E42" s="54"/>
      <c r="F42" s="54"/>
      <c r="G42" s="54"/>
      <c r="H42" s="54"/>
      <c r="I42" s="54"/>
      <c r="J42" s="54"/>
    </row>
    <row r="43" spans="1:10">
      <c r="A43" s="54"/>
      <c r="B43" s="54"/>
      <c r="C43" s="54"/>
      <c r="D43" s="54"/>
      <c r="E43" s="54"/>
      <c r="F43" s="54"/>
      <c r="G43" s="54"/>
      <c r="H43" s="54"/>
      <c r="I43" s="54"/>
      <c r="J43" s="54"/>
    </row>
    <row r="44" spans="1:10">
      <c r="A44" s="54"/>
      <c r="B44" s="54"/>
      <c r="C44" s="54"/>
      <c r="D44" s="54"/>
      <c r="E44" s="54"/>
      <c r="F44" s="54"/>
      <c r="G44" s="54"/>
      <c r="H44" s="54"/>
      <c r="I44" s="54"/>
      <c r="J44" s="54"/>
    </row>
    <row r="45" spans="1:9">
      <c r="A45" s="54"/>
      <c r="B45" s="54"/>
      <c r="C45" s="54"/>
      <c r="D45" s="54"/>
      <c r="E45" s="54"/>
      <c r="F45" s="54"/>
      <c r="G45" s="54"/>
      <c r="H45" s="54"/>
      <c r="I45" s="54"/>
    </row>
    <row r="46" spans="1:9">
      <c r="A46" s="54"/>
      <c r="B46" s="54"/>
      <c r="C46" s="54"/>
      <c r="D46" s="54"/>
      <c r="E46" s="54"/>
      <c r="F46" s="54"/>
      <c r="G46" s="54"/>
      <c r="H46" s="54"/>
      <c r="I46" s="54"/>
    </row>
    <row r="47" spans="1:9">
      <c r="A47" s="54"/>
      <c r="B47" s="54"/>
      <c r="C47" s="54"/>
      <c r="D47" s="54"/>
      <c r="E47" s="54"/>
      <c r="F47" s="54"/>
      <c r="G47" s="54"/>
      <c r="H47" s="54"/>
      <c r="I47" s="54"/>
    </row>
    <row r="48" spans="1:9">
      <c r="A48" s="54"/>
      <c r="B48" s="54"/>
      <c r="C48" s="54"/>
      <c r="D48" s="54"/>
      <c r="E48" s="54"/>
      <c r="F48" s="54"/>
      <c r="G48" s="54"/>
      <c r="H48" s="54"/>
      <c r="I48" s="54"/>
    </row>
    <row r="49" spans="1:9">
      <c r="A49" s="54"/>
      <c r="B49" s="54"/>
      <c r="C49" s="54"/>
      <c r="D49" s="54"/>
      <c r="E49" s="54"/>
      <c r="F49" s="54"/>
      <c r="G49" s="54"/>
      <c r="H49" s="54"/>
      <c r="I49" s="54"/>
    </row>
    <row r="50" spans="1:9">
      <c r="A50" s="54"/>
      <c r="B50" s="54"/>
      <c r="C50" s="54"/>
      <c r="D50" s="54"/>
      <c r="E50" s="54"/>
      <c r="F50" s="54"/>
      <c r="G50" s="54"/>
      <c r="H50" s="54"/>
      <c r="I50" s="54"/>
    </row>
    <row r="51" spans="1:9">
      <c r="A51" s="54"/>
      <c r="B51" s="54"/>
      <c r="C51" s="54"/>
      <c r="D51" s="54"/>
      <c r="E51" s="54"/>
      <c r="F51" s="54"/>
      <c r="G51" s="54"/>
      <c r="H51" s="54"/>
      <c r="I51" s="54"/>
    </row>
    <row r="52" spans="1:9">
      <c r="A52" s="54"/>
      <c r="B52" s="54"/>
      <c r="C52" s="54"/>
      <c r="D52" s="54"/>
      <c r="E52" s="54"/>
      <c r="F52" s="54"/>
      <c r="G52" s="54"/>
      <c r="H52" s="54"/>
      <c r="I52" s="54"/>
    </row>
    <row r="54" spans="6:6">
      <c r="F54" s="55"/>
    </row>
  </sheetData>
  <mergeCells count="36">
    <mergeCell ref="B11:C11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  <mergeCell ref="A39:C39"/>
    <mergeCell ref="D39:E39"/>
    <mergeCell ref="A40:C40"/>
    <mergeCell ref="D40:E40"/>
    <mergeCell ref="A11:A12"/>
    <mergeCell ref="F11:F12"/>
    <mergeCell ref="A5:I6"/>
    <mergeCell ref="D11:E12"/>
    <mergeCell ref="A37:C38"/>
    <mergeCell ref="G11:I14"/>
  </mergeCells>
  <conditionalFormatting sqref="D13:E35">
    <cfRule type="expression" dxfId="0" priority="1">
      <formula>$D13="NOT GOOD"</formula>
    </cfRule>
  </conditionalFormatting>
  <dataValidations count="2">
    <dataValidation type="list" allowBlank="1" showInputMessage="1" showErrorMessage="1" sqref="B8">
      <formula1>RawData!$G$3:$G$60</formula1>
    </dataValidation>
    <dataValidation type="list" allowBlank="1" showInputMessage="1" showErrorMessage="1" sqref="A13">
      <formula1>RawData!$F$3:$F$60</formula1>
    </dataValidation>
  </dataValidations>
  <pageMargins left="0.700694444444445" right="0.700694444444445" top="0.196527777777778" bottom="0.751388888888889" header="0.298611111111111" footer="0.298611111111111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6502"/>
  <sheetViews>
    <sheetView workbookViewId="0">
      <selection activeCell="G3" sqref="G3:G11"/>
    </sheetView>
  </sheetViews>
  <sheetFormatPr defaultColWidth="8.72727272727273" defaultRowHeight="14.5" outlineLevelCol="7"/>
  <cols>
    <col min="2" max="2" width="15.1818181818182" customWidth="1"/>
    <col min="3" max="3" width="11.7272727272727" customWidth="1"/>
    <col min="6" max="6" width="11.3636363636364"/>
    <col min="8" max="8" width="11.3636363636364"/>
  </cols>
  <sheetData>
    <row r="2" spans="2:7">
      <c r="B2" t="s">
        <v>18</v>
      </c>
      <c r="C2" t="s">
        <v>19</v>
      </c>
      <c r="D2" t="s">
        <v>20</v>
      </c>
      <c r="F2" t="s">
        <v>21</v>
      </c>
      <c r="G2" t="s">
        <v>22</v>
      </c>
    </row>
    <row r="3" spans="2:8">
      <c r="B3" s="1"/>
      <c r="C3" s="2"/>
      <c r="D3" s="2"/>
      <c r="F3" s="3" t="str">
        <f>IF(ISNUMBER(MROUND(LARGE(B3:B6000,1),1)),MROUND(LARGE(B3:B6000,1),1),"")</f>
        <v/>
      </c>
      <c r="G3" s="2"/>
      <c r="H3" s="3"/>
    </row>
    <row r="4" spans="2:7">
      <c r="B4" s="1"/>
      <c r="C4" s="2"/>
      <c r="D4" s="2"/>
      <c r="F4" s="3" t="str">
        <f>IF(ISNUMBER(F3),IF((F3)&gt;SMALL($B$3:$B$6000,1),(F3-1),""),"")</f>
        <v/>
      </c>
      <c r="G4" s="2"/>
    </row>
    <row r="5" spans="2:7">
      <c r="B5" s="1"/>
      <c r="C5" s="2"/>
      <c r="D5" s="2"/>
      <c r="F5" s="3" t="str">
        <f t="shared" ref="F5:F12" si="0">IF(ISNUMBER(F4),IF((F4)&gt;SMALL($B$3:$B$6000,1),(F4-1),""),"")</f>
        <v/>
      </c>
      <c r="G5" s="2"/>
    </row>
    <row r="6" spans="2:7">
      <c r="B6" s="1"/>
      <c r="C6" s="2"/>
      <c r="D6" s="2"/>
      <c r="F6" s="3" t="str">
        <f t="shared" si="0"/>
        <v/>
      </c>
      <c r="G6" s="2"/>
    </row>
    <row r="7" spans="2:7">
      <c r="B7" s="1"/>
      <c r="C7" s="2"/>
      <c r="D7" s="2"/>
      <c r="F7" s="3" t="str">
        <f t="shared" si="0"/>
        <v/>
      </c>
      <c r="G7" s="2"/>
    </row>
    <row r="8" spans="2:7">
      <c r="B8" s="1"/>
      <c r="C8" s="2"/>
      <c r="D8" s="2"/>
      <c r="F8" s="3" t="str">
        <f t="shared" si="0"/>
        <v/>
      </c>
      <c r="G8" s="2"/>
    </row>
    <row r="9" spans="2:7">
      <c r="B9" s="1"/>
      <c r="C9" s="2"/>
      <c r="D9" s="2"/>
      <c r="F9" s="3" t="str">
        <f t="shared" si="0"/>
        <v/>
      </c>
      <c r="G9" s="2"/>
    </row>
    <row r="10" spans="2:7">
      <c r="B10" s="1"/>
      <c r="C10" s="2"/>
      <c r="D10" s="2"/>
      <c r="F10" s="3" t="str">
        <f t="shared" si="0"/>
        <v/>
      </c>
      <c r="G10" s="2"/>
    </row>
    <row r="11" spans="2:7">
      <c r="B11" s="1"/>
      <c r="C11" s="2"/>
      <c r="D11" s="2"/>
      <c r="F11" s="3" t="str">
        <f t="shared" si="0"/>
        <v/>
      </c>
      <c r="G11" s="2"/>
    </row>
    <row r="12" spans="2:6">
      <c r="B12" s="1"/>
      <c r="C12" s="2"/>
      <c r="D12" s="2"/>
      <c r="F12" s="3" t="str">
        <f t="shared" si="0"/>
        <v/>
      </c>
    </row>
    <row r="13" spans="2:6">
      <c r="B13" s="1"/>
      <c r="C13" s="2"/>
      <c r="D13" s="2"/>
      <c r="F13" s="3" t="str">
        <f t="shared" ref="F8:F17" si="1">IF(ISNUMBER(F12),IF((F12-1)&gt;SMALL($B$3:$B$6000,1),(F12-1),""),"")</f>
        <v/>
      </c>
    </row>
    <row r="14" spans="2:6">
      <c r="B14" s="1"/>
      <c r="C14" s="2"/>
      <c r="D14" s="2"/>
      <c r="F14" s="3" t="str">
        <f t="shared" si="1"/>
        <v/>
      </c>
    </row>
    <row r="15" spans="2:6">
      <c r="B15" s="1"/>
      <c r="C15" s="2"/>
      <c r="D15" s="2"/>
      <c r="F15" s="3" t="str">
        <f t="shared" si="1"/>
        <v/>
      </c>
    </row>
    <row r="16" spans="2:6">
      <c r="B16" s="1"/>
      <c r="C16" s="2"/>
      <c r="D16" s="2"/>
      <c r="F16" s="3" t="str">
        <f t="shared" si="1"/>
        <v/>
      </c>
    </row>
    <row r="17" spans="2:6">
      <c r="B17" s="1"/>
      <c r="C17" s="2"/>
      <c r="D17" s="2"/>
      <c r="F17" s="3" t="str">
        <f t="shared" si="1"/>
        <v/>
      </c>
    </row>
    <row r="18" spans="2:6">
      <c r="B18" s="1"/>
      <c r="C18" s="2"/>
      <c r="D18" s="2"/>
      <c r="F18" s="3" t="str">
        <f t="shared" ref="F8:F34" si="2">IF(ISNUMBER(F17),IF((F17-1)&gt;MROUND(SMALL($B$3:$B$6000,1),2),(F17-1),""),"")</f>
        <v/>
      </c>
    </row>
    <row r="19" spans="2:6">
      <c r="B19" s="1"/>
      <c r="C19" s="2"/>
      <c r="D19" s="2"/>
      <c r="F19" s="3" t="str">
        <f t="shared" si="2"/>
        <v/>
      </c>
    </row>
    <row r="20" spans="2:6">
      <c r="B20" s="1"/>
      <c r="C20" s="2"/>
      <c r="D20" s="2"/>
      <c r="F20" s="3" t="str">
        <f t="shared" si="2"/>
        <v/>
      </c>
    </row>
    <row r="21" spans="2:6">
      <c r="B21" s="1"/>
      <c r="C21" s="2"/>
      <c r="D21" s="2"/>
      <c r="F21" s="3" t="str">
        <f t="shared" si="2"/>
        <v/>
      </c>
    </row>
    <row r="22" spans="2:6">
      <c r="B22" s="1"/>
      <c r="C22" s="2"/>
      <c r="D22" s="2"/>
      <c r="F22" s="3" t="str">
        <f t="shared" si="2"/>
        <v/>
      </c>
    </row>
    <row r="23" spans="2:6">
      <c r="B23" s="1"/>
      <c r="C23" s="2"/>
      <c r="D23" s="2"/>
      <c r="F23" s="3" t="str">
        <f t="shared" si="2"/>
        <v/>
      </c>
    </row>
    <row r="24" spans="2:6">
      <c r="B24" s="1"/>
      <c r="C24" s="2"/>
      <c r="D24" s="2"/>
      <c r="F24" s="3" t="str">
        <f t="shared" si="2"/>
        <v/>
      </c>
    </row>
    <row r="25" spans="2:6">
      <c r="B25" s="1"/>
      <c r="C25" s="2"/>
      <c r="D25" s="2"/>
      <c r="F25" s="3" t="str">
        <f t="shared" si="2"/>
        <v/>
      </c>
    </row>
    <row r="26" spans="2:6">
      <c r="B26" s="1"/>
      <c r="C26" s="2"/>
      <c r="D26" s="2"/>
      <c r="F26" s="3" t="str">
        <f t="shared" si="2"/>
        <v/>
      </c>
    </row>
    <row r="27" spans="2:6">
      <c r="B27" s="1"/>
      <c r="C27" s="2"/>
      <c r="D27" s="2"/>
      <c r="F27" s="3" t="str">
        <f t="shared" si="2"/>
        <v/>
      </c>
    </row>
    <row r="28" spans="2:6">
      <c r="B28" s="1"/>
      <c r="C28" s="2"/>
      <c r="D28" s="2"/>
      <c r="F28" s="3" t="str">
        <f t="shared" si="2"/>
        <v/>
      </c>
    </row>
    <row r="29" spans="2:6">
      <c r="B29" s="1"/>
      <c r="C29" s="2"/>
      <c r="D29" s="2"/>
      <c r="F29" s="3" t="str">
        <f t="shared" si="2"/>
        <v/>
      </c>
    </row>
    <row r="30" spans="2:6">
      <c r="B30" s="1"/>
      <c r="C30" s="2"/>
      <c r="D30" s="2"/>
      <c r="F30" s="3" t="str">
        <f t="shared" si="2"/>
        <v/>
      </c>
    </row>
    <row r="31" spans="2:6">
      <c r="B31" s="1"/>
      <c r="C31" s="2"/>
      <c r="D31" s="2"/>
      <c r="F31" s="3" t="str">
        <f t="shared" si="2"/>
        <v/>
      </c>
    </row>
    <row r="32" spans="2:6">
      <c r="B32" s="1"/>
      <c r="C32" s="2"/>
      <c r="D32" s="2"/>
      <c r="F32" s="3" t="str">
        <f t="shared" si="2"/>
        <v/>
      </c>
    </row>
    <row r="33" spans="2:6">
      <c r="B33" s="1"/>
      <c r="C33" s="2"/>
      <c r="D33" s="2"/>
      <c r="F33" s="3" t="str">
        <f t="shared" si="2"/>
        <v/>
      </c>
    </row>
    <row r="34" spans="2:6">
      <c r="B34" s="1"/>
      <c r="C34" s="2"/>
      <c r="D34" s="2"/>
      <c r="F34" s="3" t="str">
        <f t="shared" si="2"/>
        <v/>
      </c>
    </row>
    <row r="35" spans="2:4">
      <c r="B35" s="1"/>
      <c r="C35" s="2"/>
      <c r="D35" s="2"/>
    </row>
    <row r="36" spans="2:4">
      <c r="B36" s="1"/>
      <c r="C36" s="2"/>
      <c r="D36" s="2"/>
    </row>
    <row r="37" spans="2:4">
      <c r="B37" s="1"/>
      <c r="C37" s="2"/>
      <c r="D37" s="2"/>
    </row>
    <row r="38" spans="2:4">
      <c r="B38" s="1"/>
      <c r="C38" s="2"/>
      <c r="D38" s="2"/>
    </row>
    <row r="39" spans="2:4">
      <c r="B39" s="1"/>
      <c r="C39" s="2"/>
      <c r="D39" s="2"/>
    </row>
    <row r="40" spans="2:4">
      <c r="B40" s="1"/>
      <c r="C40" s="2"/>
      <c r="D40" s="2"/>
    </row>
    <row r="41" spans="2:4">
      <c r="B41" s="1"/>
      <c r="C41" s="2"/>
      <c r="D41" s="2"/>
    </row>
    <row r="42" spans="2:4">
      <c r="B42" s="1"/>
      <c r="C42" s="2"/>
      <c r="D42" s="2"/>
    </row>
    <row r="43" spans="2:4">
      <c r="B43" s="1"/>
      <c r="C43" s="2"/>
      <c r="D43" s="2"/>
    </row>
    <row r="44" spans="2:4">
      <c r="B44" s="1"/>
      <c r="C44" s="2"/>
      <c r="D44" s="2"/>
    </row>
    <row r="45" spans="2:4">
      <c r="B45" s="1"/>
      <c r="C45" s="2"/>
      <c r="D45" s="2"/>
    </row>
    <row r="46" spans="2:4">
      <c r="B46" s="1"/>
      <c r="C46" s="2"/>
      <c r="D46" s="2"/>
    </row>
    <row r="47" spans="2:4">
      <c r="B47" s="1"/>
      <c r="C47" s="2"/>
      <c r="D47" s="2"/>
    </row>
    <row r="48" spans="2:4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  <row r="69" spans="2:4">
      <c r="B69" s="1"/>
      <c r="C69" s="2"/>
      <c r="D69" s="2"/>
    </row>
    <row r="70" spans="2:4">
      <c r="B70" s="1"/>
      <c r="C70" s="2"/>
      <c r="D70" s="2"/>
    </row>
    <row r="71" spans="2:4">
      <c r="B71" s="1"/>
      <c r="C71" s="2"/>
      <c r="D71" s="2"/>
    </row>
    <row r="72" spans="2:4">
      <c r="B72" s="1"/>
      <c r="C72" s="2"/>
      <c r="D72" s="2"/>
    </row>
    <row r="73" spans="2:4">
      <c r="B73" s="1"/>
      <c r="C73" s="2"/>
      <c r="D73" s="2"/>
    </row>
    <row r="74" spans="2:4">
      <c r="B74" s="1"/>
      <c r="C74" s="2"/>
      <c r="D74" s="2"/>
    </row>
    <row r="75" spans="2:4">
      <c r="B75" s="1"/>
      <c r="C75" s="2"/>
      <c r="D75" s="2"/>
    </row>
    <row r="76" spans="2:4">
      <c r="B76" s="1"/>
      <c r="C76" s="2"/>
      <c r="D76" s="2"/>
    </row>
    <row r="77" spans="2:4">
      <c r="B77" s="1"/>
      <c r="C77" s="2"/>
      <c r="D77" s="2"/>
    </row>
    <row r="78" spans="2:4">
      <c r="B78" s="1"/>
      <c r="C78" s="2"/>
      <c r="D78" s="2"/>
    </row>
    <row r="79" spans="2:4">
      <c r="B79" s="1"/>
      <c r="C79" s="2"/>
      <c r="D79" s="2"/>
    </row>
    <row r="80" spans="2:4">
      <c r="B80" s="1"/>
      <c r="C80" s="2"/>
      <c r="D80" s="2"/>
    </row>
    <row r="81" spans="2:4">
      <c r="B81" s="1"/>
      <c r="C81" s="2"/>
      <c r="D81" s="2"/>
    </row>
    <row r="82" spans="2:4">
      <c r="B82" s="1"/>
      <c r="C82" s="2"/>
      <c r="D82" s="2"/>
    </row>
    <row r="83" spans="2:4">
      <c r="B83" s="1"/>
      <c r="C83" s="2"/>
      <c r="D83" s="2"/>
    </row>
    <row r="84" spans="2:4">
      <c r="B84" s="1"/>
      <c r="C84" s="2"/>
      <c r="D84" s="2"/>
    </row>
    <row r="85" spans="2:4">
      <c r="B85" s="1"/>
      <c r="C85" s="2"/>
      <c r="D85" s="2"/>
    </row>
    <row r="86" spans="2:4">
      <c r="B86" s="1"/>
      <c r="C86" s="2"/>
      <c r="D86" s="2"/>
    </row>
    <row r="87" spans="2:4">
      <c r="B87" s="1"/>
      <c r="C87" s="2"/>
      <c r="D87" s="2"/>
    </row>
    <row r="88" spans="2:4">
      <c r="B88" s="1"/>
      <c r="C88" s="2"/>
      <c r="D88" s="2"/>
    </row>
    <row r="89" spans="2:4">
      <c r="B89" s="1"/>
      <c r="C89" s="2"/>
      <c r="D89" s="2"/>
    </row>
    <row r="90" spans="2:4">
      <c r="B90" s="1"/>
      <c r="C90" s="2"/>
      <c r="D90" s="2"/>
    </row>
    <row r="91" spans="2:4">
      <c r="B91" s="1"/>
      <c r="C91" s="2"/>
      <c r="D91" s="2"/>
    </row>
    <row r="92" spans="2:4">
      <c r="B92" s="1"/>
      <c r="C92" s="2"/>
      <c r="D92" s="2"/>
    </row>
    <row r="93" spans="2:4">
      <c r="B93" s="1"/>
      <c r="C93" s="2"/>
      <c r="D93" s="2"/>
    </row>
    <row r="94" spans="2:4">
      <c r="B94" s="1"/>
      <c r="C94" s="2"/>
      <c r="D94" s="2"/>
    </row>
    <row r="95" spans="2:4">
      <c r="B95" s="1"/>
      <c r="C95" s="2"/>
      <c r="D95" s="2"/>
    </row>
    <row r="96" spans="2:4">
      <c r="B96" s="1"/>
      <c r="C96" s="2"/>
      <c r="D96" s="2"/>
    </row>
    <row r="97" spans="2:4">
      <c r="B97" s="1"/>
      <c r="C97" s="2"/>
      <c r="D97" s="2"/>
    </row>
    <row r="98" spans="2:4">
      <c r="B98" s="1"/>
      <c r="C98" s="2"/>
      <c r="D98" s="2"/>
    </row>
    <row r="99" spans="2:4">
      <c r="B99" s="1"/>
      <c r="C99" s="2"/>
      <c r="D99" s="2"/>
    </row>
    <row r="100" spans="2:4">
      <c r="B100" s="1"/>
      <c r="C100" s="2"/>
      <c r="D100" s="2"/>
    </row>
    <row r="101" spans="2:4">
      <c r="B101" s="1"/>
      <c r="C101" s="2"/>
      <c r="D101" s="2"/>
    </row>
    <row r="102" spans="2:4">
      <c r="B102" s="1"/>
      <c r="C102" s="2"/>
      <c r="D102" s="2"/>
    </row>
    <row r="103" spans="2:4">
      <c r="B103" s="1"/>
      <c r="C103" s="2"/>
      <c r="D103" s="2"/>
    </row>
    <row r="104" spans="2:4">
      <c r="B104" s="1"/>
      <c r="C104" s="2"/>
      <c r="D104" s="2"/>
    </row>
    <row r="105" spans="2:4">
      <c r="B105" s="1"/>
      <c r="C105" s="2"/>
      <c r="D105" s="2"/>
    </row>
    <row r="106" spans="2:4">
      <c r="B106" s="1"/>
      <c r="C106" s="2"/>
      <c r="D106" s="2"/>
    </row>
    <row r="107" spans="2:4">
      <c r="B107" s="1"/>
      <c r="C107" s="2"/>
      <c r="D107" s="2"/>
    </row>
    <row r="108" spans="2:4">
      <c r="B108" s="1"/>
      <c r="C108" s="2"/>
      <c r="D108" s="2"/>
    </row>
    <row r="109" spans="2:4">
      <c r="B109" s="1"/>
      <c r="C109" s="2"/>
      <c r="D109" s="2"/>
    </row>
    <row r="110" spans="2:4">
      <c r="B110" s="1"/>
      <c r="C110" s="2"/>
      <c r="D110" s="2"/>
    </row>
    <row r="111" spans="2:4">
      <c r="B111" s="1"/>
      <c r="C111" s="2"/>
      <c r="D111" s="2"/>
    </row>
    <row r="112" spans="2:4">
      <c r="B112" s="1"/>
      <c r="C112" s="2"/>
      <c r="D112" s="2"/>
    </row>
    <row r="113" spans="2:4">
      <c r="B113" s="1"/>
      <c r="C113" s="2"/>
      <c r="D113" s="2"/>
    </row>
    <row r="114" spans="2:4">
      <c r="B114" s="1"/>
      <c r="C114" s="2"/>
      <c r="D114" s="2"/>
    </row>
    <row r="115" spans="2:4">
      <c r="B115" s="1"/>
      <c r="C115" s="2"/>
      <c r="D115" s="2"/>
    </row>
    <row r="116" spans="2:4">
      <c r="B116" s="1"/>
      <c r="C116" s="2"/>
      <c r="D116" s="2"/>
    </row>
    <row r="117" spans="2:4">
      <c r="B117" s="1"/>
      <c r="C117" s="2"/>
      <c r="D117" s="2"/>
    </row>
    <row r="118" spans="2:4">
      <c r="B118" s="1"/>
      <c r="C118" s="2"/>
      <c r="D118" s="2"/>
    </row>
    <row r="119" spans="2:4">
      <c r="B119" s="1"/>
      <c r="C119" s="2"/>
      <c r="D119" s="2"/>
    </row>
    <row r="120" spans="2:4">
      <c r="B120" s="1"/>
      <c r="C120" s="2"/>
      <c r="D120" s="2"/>
    </row>
    <row r="121" spans="2:4">
      <c r="B121" s="1"/>
      <c r="C121" s="2"/>
      <c r="D121" s="2"/>
    </row>
    <row r="122" spans="2:4">
      <c r="B122" s="1"/>
      <c r="C122" s="2"/>
      <c r="D122" s="2"/>
    </row>
    <row r="123" spans="2:4">
      <c r="B123" s="1"/>
      <c r="C123" s="2"/>
      <c r="D123" s="2"/>
    </row>
    <row r="124" spans="2:4">
      <c r="B124" s="1"/>
      <c r="C124" s="2"/>
      <c r="D124" s="2"/>
    </row>
    <row r="125" spans="2:4">
      <c r="B125" s="1"/>
      <c r="C125" s="2"/>
      <c r="D125" s="2"/>
    </row>
    <row r="126" spans="2:4">
      <c r="B126" s="1"/>
      <c r="C126" s="2"/>
      <c r="D126" s="2"/>
    </row>
    <row r="127" spans="2:4">
      <c r="B127" s="1"/>
      <c r="C127" s="2"/>
      <c r="D127" s="2"/>
    </row>
    <row r="128" spans="2:4">
      <c r="B128" s="1"/>
      <c r="C128" s="2"/>
      <c r="D128" s="2"/>
    </row>
    <row r="129" spans="2:4">
      <c r="B129" s="1"/>
      <c r="C129" s="2"/>
      <c r="D129" s="2"/>
    </row>
    <row r="130" spans="2:4">
      <c r="B130" s="1"/>
      <c r="C130" s="2"/>
      <c r="D130" s="2"/>
    </row>
    <row r="131" spans="2:4">
      <c r="B131" s="1"/>
      <c r="C131" s="2"/>
      <c r="D131" s="2"/>
    </row>
    <row r="132" spans="2:4">
      <c r="B132" s="1"/>
      <c r="C132" s="2"/>
      <c r="D132" s="2"/>
    </row>
    <row r="133" spans="2:4">
      <c r="B133" s="1"/>
      <c r="C133" s="2"/>
      <c r="D133" s="2"/>
    </row>
    <row r="134" spans="2:4">
      <c r="B134" s="1"/>
      <c r="C134" s="2"/>
      <c r="D134" s="2"/>
    </row>
    <row r="135" spans="2:4">
      <c r="B135" s="1"/>
      <c r="C135" s="2"/>
      <c r="D135" s="2"/>
    </row>
    <row r="136" spans="2:4">
      <c r="B136" s="1"/>
      <c r="C136" s="2"/>
      <c r="D136" s="2"/>
    </row>
    <row r="137" spans="2:4">
      <c r="B137" s="1"/>
      <c r="C137" s="2"/>
      <c r="D137" s="2"/>
    </row>
    <row r="138" spans="2:4">
      <c r="B138" s="1"/>
      <c r="C138" s="2"/>
      <c r="D138" s="2"/>
    </row>
    <row r="139" spans="2:4">
      <c r="B139" s="1"/>
      <c r="C139" s="2"/>
      <c r="D139" s="2"/>
    </row>
    <row r="140" spans="2:4">
      <c r="B140" s="1"/>
      <c r="C140" s="2"/>
      <c r="D140" s="2"/>
    </row>
    <row r="141" spans="2:4">
      <c r="B141" s="1"/>
      <c r="C141" s="2"/>
      <c r="D141" s="2"/>
    </row>
    <row r="142" spans="2:4">
      <c r="B142" s="1"/>
      <c r="C142" s="2"/>
      <c r="D142" s="2"/>
    </row>
    <row r="143" spans="2:4">
      <c r="B143" s="1"/>
      <c r="C143" s="2"/>
      <c r="D143" s="2"/>
    </row>
    <row r="144" spans="2:4">
      <c r="B144" s="1"/>
      <c r="C144" s="2"/>
      <c r="D144" s="2"/>
    </row>
    <row r="145" spans="2:4">
      <c r="B145" s="1"/>
      <c r="C145" s="2"/>
      <c r="D145" s="2"/>
    </row>
    <row r="146" spans="2:4">
      <c r="B146" s="1"/>
      <c r="C146" s="2"/>
      <c r="D146" s="2"/>
    </row>
    <row r="147" spans="2:4">
      <c r="B147" s="1"/>
      <c r="C147" s="2"/>
      <c r="D147" s="2"/>
    </row>
    <row r="148" spans="2:4">
      <c r="B148" s="1"/>
      <c r="C148" s="2"/>
      <c r="D148" s="2"/>
    </row>
    <row r="149" spans="2:4">
      <c r="B149" s="1"/>
      <c r="C149" s="2"/>
      <c r="D149" s="2"/>
    </row>
    <row r="150" spans="2:4">
      <c r="B150" s="1"/>
      <c r="C150" s="2"/>
      <c r="D150" s="2"/>
    </row>
    <row r="151" spans="2:4">
      <c r="B151" s="1"/>
      <c r="C151" s="2"/>
      <c r="D151" s="2"/>
    </row>
    <row r="152" spans="2:4">
      <c r="B152" s="1"/>
      <c r="C152" s="2"/>
      <c r="D152" s="2"/>
    </row>
    <row r="153" spans="2:4">
      <c r="B153" s="1"/>
      <c r="C153" s="2"/>
      <c r="D153" s="2"/>
    </row>
    <row r="154" spans="2:4">
      <c r="B154" s="1"/>
      <c r="C154" s="2"/>
      <c r="D154" s="2"/>
    </row>
    <row r="155" spans="2:4">
      <c r="B155" s="1"/>
      <c r="C155" s="2"/>
      <c r="D155" s="2"/>
    </row>
    <row r="156" spans="2:4">
      <c r="B156" s="1"/>
      <c r="C156" s="2"/>
      <c r="D156" s="2"/>
    </row>
    <row r="157" spans="2:4">
      <c r="B157" s="1"/>
      <c r="C157" s="2"/>
      <c r="D157" s="2"/>
    </row>
    <row r="158" spans="2:4">
      <c r="B158" s="1"/>
      <c r="C158" s="2"/>
      <c r="D158" s="2"/>
    </row>
    <row r="159" spans="2:4">
      <c r="B159" s="1"/>
      <c r="C159" s="2"/>
      <c r="D159" s="2"/>
    </row>
    <row r="160" spans="2:4">
      <c r="B160" s="1"/>
      <c r="C160" s="2"/>
      <c r="D160" s="2"/>
    </row>
    <row r="161" spans="2:4">
      <c r="B161" s="1"/>
      <c r="C161" s="2"/>
      <c r="D161" s="2"/>
    </row>
    <row r="162" spans="2:4">
      <c r="B162" s="1"/>
      <c r="C162" s="2"/>
      <c r="D162" s="2"/>
    </row>
    <row r="163" spans="2:4">
      <c r="B163" s="1"/>
      <c r="C163" s="2"/>
      <c r="D163" s="2"/>
    </row>
    <row r="164" spans="2:4">
      <c r="B164" s="1"/>
      <c r="C164" s="2"/>
      <c r="D164" s="2"/>
    </row>
    <row r="165" spans="2:4">
      <c r="B165" s="1"/>
      <c r="C165" s="2"/>
      <c r="D165" s="2"/>
    </row>
    <row r="166" spans="2:4">
      <c r="B166" s="1"/>
      <c r="C166" s="2"/>
      <c r="D166" s="2"/>
    </row>
    <row r="167" spans="2:4">
      <c r="B167" s="1"/>
      <c r="C167" s="2"/>
      <c r="D167" s="2"/>
    </row>
    <row r="168" spans="2:4">
      <c r="B168" s="1"/>
      <c r="C168" s="2"/>
      <c r="D168" s="2"/>
    </row>
    <row r="169" spans="2:4">
      <c r="B169" s="1"/>
      <c r="C169" s="2"/>
      <c r="D169" s="2"/>
    </row>
    <row r="170" spans="2:4">
      <c r="B170" s="1"/>
      <c r="C170" s="2"/>
      <c r="D170" s="2"/>
    </row>
    <row r="171" spans="2:4">
      <c r="B171" s="1"/>
      <c r="C171" s="2"/>
      <c r="D171" s="2"/>
    </row>
    <row r="172" spans="2:4">
      <c r="B172" s="1"/>
      <c r="C172" s="2"/>
      <c r="D172" s="2"/>
    </row>
    <row r="173" spans="2:4">
      <c r="B173" s="1"/>
      <c r="C173" s="2"/>
      <c r="D173" s="2"/>
    </row>
    <row r="174" spans="2:4">
      <c r="B174" s="1"/>
      <c r="C174" s="2"/>
      <c r="D174" s="2"/>
    </row>
    <row r="175" spans="2:4">
      <c r="B175" s="1"/>
      <c r="C175" s="2"/>
      <c r="D175" s="2"/>
    </row>
    <row r="176" spans="2:4">
      <c r="B176" s="1"/>
      <c r="C176" s="2"/>
      <c r="D176" s="2"/>
    </row>
    <row r="177" spans="2:4">
      <c r="B177" s="1"/>
      <c r="C177" s="2"/>
      <c r="D177" s="2"/>
    </row>
    <row r="178" spans="2:4">
      <c r="B178" s="1"/>
      <c r="C178" s="2"/>
      <c r="D178" s="2"/>
    </row>
    <row r="179" spans="2:4">
      <c r="B179" s="1"/>
      <c r="C179" s="2"/>
      <c r="D179" s="2"/>
    </row>
    <row r="180" spans="2:4">
      <c r="B180" s="1"/>
      <c r="C180" s="2"/>
      <c r="D180" s="2"/>
    </row>
    <row r="181" spans="2:4">
      <c r="B181" s="1"/>
      <c r="C181" s="2"/>
      <c r="D181" s="2"/>
    </row>
    <row r="182" spans="2:4">
      <c r="B182" s="1"/>
      <c r="C182" s="2"/>
      <c r="D182" s="2"/>
    </row>
    <row r="183" spans="2:4">
      <c r="B183" s="1"/>
      <c r="C183" s="2"/>
      <c r="D183" s="2"/>
    </row>
    <row r="184" spans="2:4">
      <c r="B184" s="1"/>
      <c r="C184" s="2"/>
      <c r="D184" s="2"/>
    </row>
    <row r="185" spans="2:4">
      <c r="B185" s="1"/>
      <c r="C185" s="2"/>
      <c r="D185" s="2"/>
    </row>
    <row r="186" spans="2:4">
      <c r="B186" s="1"/>
      <c r="C186" s="2"/>
      <c r="D186" s="2"/>
    </row>
    <row r="187" spans="2:4">
      <c r="B187" s="1"/>
      <c r="C187" s="2"/>
      <c r="D187" s="2"/>
    </row>
    <row r="188" spans="2:4">
      <c r="B188" s="1"/>
      <c r="C188" s="2"/>
      <c r="D188" s="2"/>
    </row>
    <row r="189" spans="2:4">
      <c r="B189" s="1"/>
      <c r="C189" s="2"/>
      <c r="D189" s="2"/>
    </row>
    <row r="190" spans="2:4">
      <c r="B190" s="1"/>
      <c r="C190" s="2"/>
      <c r="D190" s="2"/>
    </row>
    <row r="191" spans="2:4">
      <c r="B191" s="1"/>
      <c r="C191" s="2"/>
      <c r="D191" s="2"/>
    </row>
    <row r="192" spans="2:4">
      <c r="B192" s="1"/>
      <c r="C192" s="2"/>
      <c r="D192" s="2"/>
    </row>
    <row r="193" spans="2:4">
      <c r="B193" s="1"/>
      <c r="C193" s="2"/>
      <c r="D193" s="2"/>
    </row>
    <row r="194" spans="2:4">
      <c r="B194" s="1"/>
      <c r="C194" s="2"/>
      <c r="D194" s="2"/>
    </row>
    <row r="195" spans="2:4">
      <c r="B195" s="1"/>
      <c r="C195" s="2"/>
      <c r="D195" s="2"/>
    </row>
    <row r="196" spans="2:4">
      <c r="B196" s="1"/>
      <c r="C196" s="2"/>
      <c r="D196" s="2"/>
    </row>
    <row r="197" spans="2:4">
      <c r="B197" s="1"/>
      <c r="C197" s="2"/>
      <c r="D197" s="2"/>
    </row>
    <row r="198" spans="2:4">
      <c r="B198" s="1"/>
      <c r="C198" s="2"/>
      <c r="D198" s="2"/>
    </row>
    <row r="199" spans="2:4">
      <c r="B199" s="1"/>
      <c r="C199" s="2"/>
      <c r="D199" s="2"/>
    </row>
    <row r="200" spans="2:4">
      <c r="B200" s="1"/>
      <c r="C200" s="2"/>
      <c r="D200" s="2"/>
    </row>
    <row r="201" spans="2:4">
      <c r="B201" s="1"/>
      <c r="C201" s="2"/>
      <c r="D201" s="2"/>
    </row>
    <row r="202" spans="2:4">
      <c r="B202" s="1"/>
      <c r="C202" s="2"/>
      <c r="D202" s="2"/>
    </row>
    <row r="203" spans="2:4">
      <c r="B203" s="1"/>
      <c r="C203" s="2"/>
      <c r="D203" s="2"/>
    </row>
    <row r="204" spans="2:4">
      <c r="B204" s="1"/>
      <c r="C204" s="2"/>
      <c r="D204" s="2"/>
    </row>
    <row r="205" spans="2:4">
      <c r="B205" s="1"/>
      <c r="C205" s="2"/>
      <c r="D205" s="2"/>
    </row>
    <row r="206" spans="2:4">
      <c r="B206" s="1"/>
      <c r="C206" s="2"/>
      <c r="D206" s="2"/>
    </row>
    <row r="207" spans="2:4">
      <c r="B207" s="1"/>
      <c r="C207" s="2"/>
      <c r="D207" s="2"/>
    </row>
    <row r="208" spans="2:4">
      <c r="B208" s="1"/>
      <c r="C208" s="2"/>
      <c r="D208" s="2"/>
    </row>
    <row r="209" spans="2:4">
      <c r="B209" s="1"/>
      <c r="C209" s="2"/>
      <c r="D209" s="2"/>
    </row>
    <row r="210" spans="2:4">
      <c r="B210" s="1"/>
      <c r="C210" s="2"/>
      <c r="D210" s="2"/>
    </row>
    <row r="211" spans="2:4">
      <c r="B211" s="1"/>
      <c r="C211" s="2"/>
      <c r="D211" s="2"/>
    </row>
    <row r="212" spans="2:4">
      <c r="B212" s="1"/>
      <c r="C212" s="2"/>
      <c r="D212" s="2"/>
    </row>
    <row r="213" spans="2:4">
      <c r="B213" s="1"/>
      <c r="C213" s="2"/>
      <c r="D213" s="2"/>
    </row>
    <row r="214" spans="2:4">
      <c r="B214" s="1"/>
      <c r="C214" s="2"/>
      <c r="D214" s="2"/>
    </row>
    <row r="215" spans="2:4">
      <c r="B215" s="1"/>
      <c r="C215" s="2"/>
      <c r="D215" s="2"/>
    </row>
    <row r="216" spans="2:4">
      <c r="B216" s="1"/>
      <c r="C216" s="2"/>
      <c r="D216" s="2"/>
    </row>
    <row r="217" spans="2:4">
      <c r="B217" s="1"/>
      <c r="C217" s="2"/>
      <c r="D217" s="2"/>
    </row>
    <row r="218" spans="2:4">
      <c r="B218" s="1"/>
      <c r="C218" s="2"/>
      <c r="D218" s="2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  <row r="1113" spans="2:2">
      <c r="B1113" s="3"/>
    </row>
    <row r="1114" spans="2:2">
      <c r="B1114" s="3"/>
    </row>
    <row r="1115" spans="2:2">
      <c r="B1115" s="3"/>
    </row>
    <row r="1116" spans="2:2">
      <c r="B1116" s="3"/>
    </row>
    <row r="1117" spans="2:2">
      <c r="B1117" s="3"/>
    </row>
    <row r="1118" spans="2:2">
      <c r="B1118" s="3"/>
    </row>
    <row r="1119" spans="2:2">
      <c r="B1119" s="3"/>
    </row>
    <row r="1120" spans="2:2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7" spans="2:2">
      <c r="B1137" s="3"/>
    </row>
    <row r="1138" spans="2:2">
      <c r="B1138" s="3"/>
    </row>
    <row r="1139" spans="2:2">
      <c r="B1139" s="3"/>
    </row>
    <row r="1140" spans="2:2">
      <c r="B1140" s="3"/>
    </row>
    <row r="1141" spans="2:2">
      <c r="B1141" s="3"/>
    </row>
    <row r="1142" spans="2:2">
      <c r="B1142" s="3"/>
    </row>
    <row r="1143" spans="2:2">
      <c r="B1143" s="3"/>
    </row>
    <row r="1144" spans="2:2">
      <c r="B1144" s="3"/>
    </row>
    <row r="1145" spans="2:2">
      <c r="B1145" s="3"/>
    </row>
    <row r="1146" spans="2:2">
      <c r="B1146" s="3"/>
    </row>
    <row r="1147" spans="2:2">
      <c r="B1147" s="3"/>
    </row>
    <row r="1148" spans="2:2">
      <c r="B1148" s="3"/>
    </row>
    <row r="1149" spans="2:2">
      <c r="B1149" s="3"/>
    </row>
    <row r="1150" spans="2:2">
      <c r="B1150" s="3"/>
    </row>
    <row r="1151" spans="2:2">
      <c r="B1151" s="3"/>
    </row>
    <row r="1152" spans="2:2">
      <c r="B1152" s="3"/>
    </row>
    <row r="1153" spans="2:2">
      <c r="B1153" s="3"/>
    </row>
    <row r="1154" spans="2:2">
      <c r="B1154" s="3"/>
    </row>
    <row r="1155" spans="2:2">
      <c r="B1155" s="3"/>
    </row>
    <row r="1156" spans="2:2">
      <c r="B1156" s="3"/>
    </row>
    <row r="1157" spans="2:2">
      <c r="B1157" s="3"/>
    </row>
    <row r="1158" spans="2:2">
      <c r="B1158" s="3"/>
    </row>
    <row r="1159" spans="2:2">
      <c r="B1159" s="3"/>
    </row>
    <row r="1160" spans="2:2">
      <c r="B1160" s="3"/>
    </row>
    <row r="1161" spans="2:2">
      <c r="B1161" s="3"/>
    </row>
    <row r="1162" spans="2:2">
      <c r="B1162" s="3"/>
    </row>
    <row r="1163" spans="2:2">
      <c r="B1163" s="3"/>
    </row>
    <row r="1164" spans="2:2">
      <c r="B1164" s="3"/>
    </row>
    <row r="1165" spans="2:2">
      <c r="B1165" s="3"/>
    </row>
    <row r="1166" spans="2:2">
      <c r="B1166" s="3"/>
    </row>
    <row r="1167" spans="2:2">
      <c r="B1167" s="3"/>
    </row>
    <row r="1168" spans="2:2">
      <c r="B1168" s="3"/>
    </row>
    <row r="1169" spans="2:2">
      <c r="B1169" s="3"/>
    </row>
    <row r="1170" spans="2:2">
      <c r="B1170" s="3"/>
    </row>
    <row r="1171" spans="2:2">
      <c r="B1171" s="3"/>
    </row>
    <row r="1172" spans="2:2">
      <c r="B1172" s="3"/>
    </row>
    <row r="1173" spans="2:2">
      <c r="B1173" s="3"/>
    </row>
    <row r="1174" spans="2:2">
      <c r="B1174" s="3"/>
    </row>
    <row r="1175" spans="2:2">
      <c r="B1175" s="3"/>
    </row>
    <row r="1176" spans="2:2">
      <c r="B1176" s="3"/>
    </row>
    <row r="1177" spans="2:2">
      <c r="B1177" s="3"/>
    </row>
    <row r="1178" spans="2:2">
      <c r="B1178" s="3"/>
    </row>
    <row r="1179" spans="2:2">
      <c r="B1179" s="3"/>
    </row>
    <row r="1180" spans="2:2">
      <c r="B1180" s="3"/>
    </row>
    <row r="1181" spans="2:2">
      <c r="B1181" s="3"/>
    </row>
    <row r="1182" spans="2:2">
      <c r="B1182" s="3"/>
    </row>
    <row r="1183" spans="2:2">
      <c r="B1183" s="3"/>
    </row>
    <row r="1184" spans="2:2">
      <c r="B1184" s="3"/>
    </row>
    <row r="1185" spans="2:2">
      <c r="B1185" s="3"/>
    </row>
    <row r="1186" spans="2:2">
      <c r="B1186" s="3"/>
    </row>
    <row r="1187" spans="2:2">
      <c r="B1187" s="3"/>
    </row>
    <row r="1188" spans="2:2">
      <c r="B1188" s="3"/>
    </row>
    <row r="1189" spans="2:2">
      <c r="B1189" s="3"/>
    </row>
    <row r="1190" spans="2:2">
      <c r="B1190" s="3"/>
    </row>
    <row r="1191" spans="2:2">
      <c r="B1191" s="3"/>
    </row>
    <row r="1192" spans="2:2">
      <c r="B1192" s="3"/>
    </row>
    <row r="1193" spans="2:2">
      <c r="B1193" s="3"/>
    </row>
    <row r="1194" spans="2:2">
      <c r="B1194" s="3"/>
    </row>
    <row r="1195" spans="2:2">
      <c r="B1195" s="3"/>
    </row>
    <row r="1196" spans="2:2">
      <c r="B1196" s="3"/>
    </row>
    <row r="1197" spans="2:2">
      <c r="B1197" s="3"/>
    </row>
    <row r="1198" spans="2:2">
      <c r="B1198" s="3"/>
    </row>
    <row r="1199" spans="2:2">
      <c r="B1199" s="3"/>
    </row>
    <row r="1200" spans="2:2">
      <c r="B1200" s="3"/>
    </row>
    <row r="1201" spans="2:2">
      <c r="B1201" s="3"/>
    </row>
    <row r="1202" spans="2:2">
      <c r="B1202" s="3"/>
    </row>
    <row r="1203" spans="2:2">
      <c r="B1203" s="3"/>
    </row>
    <row r="1204" spans="2:2">
      <c r="B1204" s="3"/>
    </row>
    <row r="1205" spans="2:2">
      <c r="B1205" s="3"/>
    </row>
    <row r="1206" spans="2:2">
      <c r="B1206" s="3"/>
    </row>
    <row r="1207" spans="2:2">
      <c r="B1207" s="3"/>
    </row>
    <row r="1208" spans="2:2">
      <c r="B1208" s="3"/>
    </row>
    <row r="1209" spans="2:2">
      <c r="B1209" s="3"/>
    </row>
    <row r="1210" spans="2:2">
      <c r="B1210" s="3"/>
    </row>
    <row r="1211" spans="2:2">
      <c r="B1211" s="3"/>
    </row>
    <row r="1212" spans="2:2">
      <c r="B1212" s="3"/>
    </row>
    <row r="1213" spans="2:2">
      <c r="B1213" s="3"/>
    </row>
    <row r="1214" spans="2:2">
      <c r="B1214" s="3"/>
    </row>
    <row r="1215" spans="2:2">
      <c r="B1215" s="3"/>
    </row>
    <row r="1216" spans="2:2">
      <c r="B1216" s="3"/>
    </row>
    <row r="1217" spans="2:2">
      <c r="B1217" s="3"/>
    </row>
    <row r="1218" spans="2:2">
      <c r="B1218" s="3"/>
    </row>
    <row r="1219" spans="2:2">
      <c r="B1219" s="3"/>
    </row>
    <row r="1220" spans="2:2">
      <c r="B1220" s="3"/>
    </row>
    <row r="1221" spans="2:2">
      <c r="B1221" s="3"/>
    </row>
    <row r="1222" spans="2:2">
      <c r="B1222" s="3"/>
    </row>
    <row r="1223" spans="2:2">
      <c r="B1223" s="3"/>
    </row>
    <row r="1224" spans="2:2">
      <c r="B1224" s="3"/>
    </row>
    <row r="1225" spans="2:2">
      <c r="B1225" s="3"/>
    </row>
    <row r="1226" spans="2:2">
      <c r="B1226" s="3"/>
    </row>
    <row r="1227" spans="2:2">
      <c r="B1227" s="3"/>
    </row>
    <row r="1228" spans="2:2">
      <c r="B1228" s="3"/>
    </row>
    <row r="1229" spans="2:2">
      <c r="B1229" s="3"/>
    </row>
    <row r="1230" spans="2:2">
      <c r="B1230" s="3"/>
    </row>
    <row r="1231" spans="2:2">
      <c r="B1231" s="3"/>
    </row>
    <row r="1232" spans="2:2">
      <c r="B1232" s="3"/>
    </row>
    <row r="1233" spans="2:2">
      <c r="B1233" s="3"/>
    </row>
    <row r="1234" spans="2:2">
      <c r="B1234" s="3"/>
    </row>
    <row r="1235" spans="2:2">
      <c r="B1235" s="3"/>
    </row>
    <row r="1236" spans="2:2">
      <c r="B1236" s="3"/>
    </row>
    <row r="1237" spans="2:2">
      <c r="B1237" s="3"/>
    </row>
    <row r="1238" spans="2:2">
      <c r="B1238" s="3"/>
    </row>
    <row r="1239" spans="2:2">
      <c r="B1239" s="3"/>
    </row>
    <row r="1240" spans="2:2">
      <c r="B1240" s="3"/>
    </row>
    <row r="1241" spans="2:2">
      <c r="B1241" s="3"/>
    </row>
    <row r="1242" spans="2:2">
      <c r="B1242" s="3"/>
    </row>
    <row r="1243" spans="2:2">
      <c r="B1243" s="3"/>
    </row>
    <row r="1244" spans="2:2">
      <c r="B1244" s="3"/>
    </row>
    <row r="1245" spans="2:2">
      <c r="B1245" s="3"/>
    </row>
    <row r="1246" spans="2:2">
      <c r="B1246" s="3"/>
    </row>
    <row r="1247" spans="2:2">
      <c r="B1247" s="3"/>
    </row>
    <row r="1248" spans="2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  <row r="1264" spans="2:2">
      <c r="B1264" s="3"/>
    </row>
    <row r="1265" spans="2:2">
      <c r="B1265" s="3"/>
    </row>
    <row r="1266" spans="2:2">
      <c r="B1266" s="3"/>
    </row>
    <row r="1267" spans="2:2">
      <c r="B1267" s="3"/>
    </row>
    <row r="1268" spans="2:2">
      <c r="B1268" s="3"/>
    </row>
    <row r="1269" spans="2:2">
      <c r="B1269" s="3"/>
    </row>
    <row r="1270" spans="2:2">
      <c r="B1270" s="3"/>
    </row>
    <row r="1271" spans="2:2">
      <c r="B1271" s="3"/>
    </row>
    <row r="1272" spans="2:2">
      <c r="B1272" s="3"/>
    </row>
    <row r="1273" spans="2:2">
      <c r="B1273" s="3"/>
    </row>
    <row r="1274" spans="2:2">
      <c r="B1274" s="3"/>
    </row>
    <row r="1275" spans="2:2">
      <c r="B1275" s="3"/>
    </row>
    <row r="1276" spans="2:2">
      <c r="B1276" s="3"/>
    </row>
    <row r="1277" spans="2:2">
      <c r="B1277" s="3"/>
    </row>
    <row r="1278" spans="2:2">
      <c r="B1278" s="3"/>
    </row>
    <row r="1279" spans="2:2">
      <c r="B1279" s="3"/>
    </row>
    <row r="1280" spans="2:2">
      <c r="B1280" s="3"/>
    </row>
    <row r="1281" spans="2:2">
      <c r="B1281" s="3"/>
    </row>
    <row r="1282" spans="2:2">
      <c r="B1282" s="3"/>
    </row>
    <row r="1283" spans="2:2">
      <c r="B1283" s="3"/>
    </row>
    <row r="1284" spans="2:2">
      <c r="B1284" s="3"/>
    </row>
    <row r="1285" spans="2:2">
      <c r="B1285" s="3"/>
    </row>
    <row r="1286" spans="2:2">
      <c r="B1286" s="3"/>
    </row>
    <row r="1287" spans="2:2">
      <c r="B1287" s="3"/>
    </row>
    <row r="1288" spans="2:2">
      <c r="B1288" s="3"/>
    </row>
    <row r="1289" spans="2:2">
      <c r="B1289" s="3"/>
    </row>
    <row r="1290" spans="2:2">
      <c r="B1290" s="3"/>
    </row>
    <row r="1291" spans="2:2">
      <c r="B1291" s="3"/>
    </row>
    <row r="1292" spans="2:2">
      <c r="B1292" s="3"/>
    </row>
    <row r="1293" spans="2:2">
      <c r="B1293" s="3"/>
    </row>
    <row r="1294" spans="2:2">
      <c r="B1294" s="3"/>
    </row>
    <row r="1295" spans="2:2">
      <c r="B1295" s="3"/>
    </row>
    <row r="1296" spans="2:2">
      <c r="B1296" s="3"/>
    </row>
    <row r="1297" spans="2:2">
      <c r="B1297" s="3"/>
    </row>
    <row r="1298" spans="2:2">
      <c r="B1298" s="3"/>
    </row>
    <row r="1299" spans="2:2">
      <c r="B1299" s="3"/>
    </row>
    <row r="1300" spans="2:2">
      <c r="B1300" s="3"/>
    </row>
    <row r="1301" spans="2:2">
      <c r="B1301" s="3"/>
    </row>
    <row r="1302" spans="2:2">
      <c r="B1302" s="3"/>
    </row>
    <row r="1303" spans="2:2">
      <c r="B1303" s="3"/>
    </row>
    <row r="1304" spans="2:2">
      <c r="B1304" s="3"/>
    </row>
    <row r="1305" spans="2:2">
      <c r="B1305" s="3"/>
    </row>
    <row r="1306" spans="2:2">
      <c r="B1306" s="3"/>
    </row>
    <row r="1307" spans="2:2">
      <c r="B1307" s="3"/>
    </row>
    <row r="1308" spans="2:2">
      <c r="B1308" s="3"/>
    </row>
    <row r="1309" spans="2:2">
      <c r="B1309" s="3"/>
    </row>
    <row r="1310" spans="2:2">
      <c r="B1310" s="3"/>
    </row>
    <row r="1311" spans="2:2">
      <c r="B1311" s="3"/>
    </row>
    <row r="1312" spans="2:2">
      <c r="B1312" s="3"/>
    </row>
    <row r="1313" spans="2:2">
      <c r="B1313" s="3"/>
    </row>
    <row r="1314" spans="2:2">
      <c r="B1314" s="3"/>
    </row>
    <row r="1315" spans="2:2">
      <c r="B1315" s="3"/>
    </row>
    <row r="1316" spans="2:2">
      <c r="B1316" s="3"/>
    </row>
    <row r="1317" spans="2:2">
      <c r="B1317" s="3"/>
    </row>
    <row r="1318" spans="2:2">
      <c r="B1318" s="3"/>
    </row>
    <row r="1319" spans="2:2">
      <c r="B1319" s="3"/>
    </row>
    <row r="1320" spans="2:2">
      <c r="B1320" s="3"/>
    </row>
    <row r="1321" spans="2:2">
      <c r="B1321" s="3"/>
    </row>
    <row r="1322" spans="2:2">
      <c r="B1322" s="3"/>
    </row>
    <row r="1323" spans="2:2">
      <c r="B1323" s="3"/>
    </row>
    <row r="1324" spans="2:2">
      <c r="B1324" s="3"/>
    </row>
    <row r="1325" spans="2:2">
      <c r="B1325" s="3"/>
    </row>
    <row r="1326" spans="2:2">
      <c r="B1326" s="3"/>
    </row>
    <row r="1327" spans="2:2">
      <c r="B1327" s="3"/>
    </row>
    <row r="1328" spans="2:2">
      <c r="B1328" s="3"/>
    </row>
    <row r="1329" spans="2:2">
      <c r="B1329" s="3"/>
    </row>
    <row r="1330" spans="2:2">
      <c r="B1330" s="3"/>
    </row>
    <row r="1331" spans="2:2">
      <c r="B1331" s="3"/>
    </row>
    <row r="1332" spans="2:2">
      <c r="B1332" s="3"/>
    </row>
    <row r="1333" spans="2:2">
      <c r="B1333" s="3"/>
    </row>
    <row r="1334" spans="2:2">
      <c r="B1334" s="3"/>
    </row>
    <row r="1335" spans="2:2">
      <c r="B1335" s="3"/>
    </row>
    <row r="1336" spans="2:2">
      <c r="B1336" s="3"/>
    </row>
    <row r="1337" spans="2:2">
      <c r="B1337" s="3"/>
    </row>
    <row r="1338" spans="2:2">
      <c r="B1338" s="3"/>
    </row>
    <row r="1339" spans="2:2">
      <c r="B1339" s="3"/>
    </row>
    <row r="1340" spans="2:2">
      <c r="B1340" s="3"/>
    </row>
    <row r="1341" spans="2:2">
      <c r="B1341" s="3"/>
    </row>
    <row r="1342" spans="2:2">
      <c r="B1342" s="3"/>
    </row>
    <row r="1343" spans="2:2">
      <c r="B1343" s="3"/>
    </row>
    <row r="1344" spans="2:2">
      <c r="B1344" s="3"/>
    </row>
    <row r="1345" spans="2:2">
      <c r="B1345" s="3"/>
    </row>
    <row r="1346" spans="2:2">
      <c r="B1346" s="3"/>
    </row>
    <row r="1347" spans="2:2">
      <c r="B1347" s="3"/>
    </row>
    <row r="1348" spans="2:2">
      <c r="B1348" s="3"/>
    </row>
    <row r="1349" spans="2:2">
      <c r="B1349" s="3"/>
    </row>
    <row r="1350" spans="2:2">
      <c r="B1350" s="3"/>
    </row>
    <row r="1351" spans="2:2">
      <c r="B1351" s="3"/>
    </row>
    <row r="1352" spans="2:2">
      <c r="B1352" s="3"/>
    </row>
    <row r="1353" spans="2:2">
      <c r="B1353" s="3"/>
    </row>
    <row r="1354" spans="2:2">
      <c r="B1354" s="3"/>
    </row>
    <row r="1355" spans="2:2">
      <c r="B1355" s="3"/>
    </row>
    <row r="1356" spans="2:2">
      <c r="B1356" s="3"/>
    </row>
    <row r="1357" spans="2:2">
      <c r="B1357" s="3"/>
    </row>
    <row r="1358" spans="2:2">
      <c r="B1358" s="3"/>
    </row>
    <row r="1359" spans="2:2">
      <c r="B1359" s="3"/>
    </row>
    <row r="1360" spans="2:2">
      <c r="B1360" s="3"/>
    </row>
    <row r="1361" spans="2:2">
      <c r="B1361" s="3"/>
    </row>
    <row r="1362" spans="2:2">
      <c r="B1362" s="3"/>
    </row>
    <row r="1363" spans="2:2">
      <c r="B1363" s="3"/>
    </row>
    <row r="1364" spans="2:2">
      <c r="B1364" s="3"/>
    </row>
    <row r="1365" spans="2:2">
      <c r="B1365" s="3"/>
    </row>
    <row r="1366" spans="2:2">
      <c r="B1366" s="3"/>
    </row>
    <row r="1367" spans="2:2">
      <c r="B1367" s="3"/>
    </row>
    <row r="1368" spans="2:2">
      <c r="B1368" s="3"/>
    </row>
    <row r="1369" spans="2:2">
      <c r="B1369" s="3"/>
    </row>
    <row r="1370" spans="2:2">
      <c r="B1370" s="3"/>
    </row>
    <row r="1371" spans="2:2">
      <c r="B1371" s="3"/>
    </row>
    <row r="1372" spans="2:2">
      <c r="B1372" s="3"/>
    </row>
    <row r="1373" spans="2:2">
      <c r="B1373" s="3"/>
    </row>
    <row r="1374" spans="2:2">
      <c r="B1374" s="3"/>
    </row>
    <row r="1375" spans="2:2">
      <c r="B1375" s="3"/>
    </row>
    <row r="1376" spans="2:2">
      <c r="B1376" s="3"/>
    </row>
    <row r="1377" spans="2:2">
      <c r="B1377" s="3"/>
    </row>
    <row r="1378" spans="2:2">
      <c r="B1378" s="3"/>
    </row>
    <row r="1379" spans="2:2">
      <c r="B1379" s="3"/>
    </row>
    <row r="1380" spans="2:2">
      <c r="B1380" s="3"/>
    </row>
    <row r="1381" spans="2:2">
      <c r="B1381" s="3"/>
    </row>
    <row r="1382" spans="2:2">
      <c r="B1382" s="3"/>
    </row>
    <row r="1383" spans="2:2">
      <c r="B1383" s="3"/>
    </row>
    <row r="1384" spans="2:2">
      <c r="B1384" s="3"/>
    </row>
    <row r="1385" spans="2:2">
      <c r="B1385" s="3"/>
    </row>
    <row r="1386" spans="2:2">
      <c r="B1386" s="3"/>
    </row>
    <row r="1387" spans="2:2">
      <c r="B1387" s="3"/>
    </row>
    <row r="1388" spans="2:2">
      <c r="B1388" s="3"/>
    </row>
    <row r="1389" spans="2:2">
      <c r="B1389" s="3"/>
    </row>
    <row r="1390" spans="2:2">
      <c r="B1390" s="3"/>
    </row>
    <row r="1391" spans="2:2">
      <c r="B1391" s="3"/>
    </row>
    <row r="1392" spans="2:2">
      <c r="B1392" s="3"/>
    </row>
    <row r="1393" spans="2:2">
      <c r="B1393" s="3"/>
    </row>
    <row r="1394" spans="2:2">
      <c r="B1394" s="3"/>
    </row>
    <row r="1395" spans="2:2">
      <c r="B1395" s="3"/>
    </row>
    <row r="1396" spans="2:2">
      <c r="B1396" s="3"/>
    </row>
    <row r="1397" spans="2:2">
      <c r="B1397" s="3"/>
    </row>
    <row r="1398" spans="2:2">
      <c r="B1398" s="3"/>
    </row>
    <row r="1399" spans="2:2">
      <c r="B1399" s="3"/>
    </row>
    <row r="1400" spans="2:2">
      <c r="B1400" s="3"/>
    </row>
    <row r="1401" spans="2:2">
      <c r="B1401" s="3"/>
    </row>
    <row r="1402" spans="2:2">
      <c r="B1402" s="3"/>
    </row>
    <row r="1403" spans="2:2">
      <c r="B1403" s="3"/>
    </row>
    <row r="1404" spans="2:2">
      <c r="B1404" s="3"/>
    </row>
    <row r="1405" spans="2:2">
      <c r="B1405" s="3"/>
    </row>
    <row r="1406" spans="2:2">
      <c r="B1406" s="3"/>
    </row>
    <row r="1407" spans="2:2">
      <c r="B1407" s="3"/>
    </row>
    <row r="1408" spans="2:2">
      <c r="B1408" s="3"/>
    </row>
    <row r="1409" spans="2:2">
      <c r="B1409" s="3"/>
    </row>
    <row r="1410" spans="2:2">
      <c r="B1410" s="3"/>
    </row>
    <row r="1411" spans="2:2">
      <c r="B1411" s="3"/>
    </row>
    <row r="1412" spans="2:2">
      <c r="B1412" s="3"/>
    </row>
    <row r="1413" spans="2:2">
      <c r="B1413" s="3"/>
    </row>
    <row r="1414" spans="2:2">
      <c r="B1414" s="3"/>
    </row>
    <row r="1415" spans="2:2">
      <c r="B1415" s="3"/>
    </row>
    <row r="1416" spans="2:2">
      <c r="B1416" s="3"/>
    </row>
    <row r="1417" spans="2:2">
      <c r="B1417" s="3"/>
    </row>
    <row r="1418" spans="2:2">
      <c r="B1418" s="3"/>
    </row>
    <row r="1419" spans="2:2">
      <c r="B1419" s="3"/>
    </row>
    <row r="1420" spans="2:2">
      <c r="B1420" s="3"/>
    </row>
    <row r="1421" spans="2:2">
      <c r="B1421" s="3"/>
    </row>
    <row r="1422" spans="2:2">
      <c r="B1422" s="3"/>
    </row>
    <row r="1423" spans="2:2">
      <c r="B1423" s="3"/>
    </row>
    <row r="1424" spans="2:2">
      <c r="B1424" s="3"/>
    </row>
    <row r="1425" spans="2:2">
      <c r="B1425" s="3"/>
    </row>
    <row r="1426" spans="2:2">
      <c r="B1426" s="3"/>
    </row>
    <row r="1427" spans="2:2">
      <c r="B1427" s="3"/>
    </row>
    <row r="1428" spans="2:2">
      <c r="B1428" s="3"/>
    </row>
    <row r="1429" spans="2:2">
      <c r="B1429" s="3"/>
    </row>
    <row r="1430" spans="2:2">
      <c r="B1430" s="3"/>
    </row>
    <row r="1431" spans="2:2">
      <c r="B1431" s="3"/>
    </row>
    <row r="1432" spans="2:2">
      <c r="B1432" s="3"/>
    </row>
    <row r="1433" spans="2:2">
      <c r="B1433" s="3"/>
    </row>
    <row r="1434" spans="2:2">
      <c r="B1434" s="3"/>
    </row>
    <row r="1435" spans="2:2">
      <c r="B1435" s="3"/>
    </row>
    <row r="1436" spans="2:2">
      <c r="B1436" s="3"/>
    </row>
    <row r="1437" spans="2:2">
      <c r="B1437" s="3"/>
    </row>
    <row r="1438" spans="2:2">
      <c r="B1438" s="3"/>
    </row>
    <row r="1439" spans="2:2">
      <c r="B1439" s="3"/>
    </row>
    <row r="1440" spans="2:2">
      <c r="B1440" s="3"/>
    </row>
    <row r="1441" spans="2:2">
      <c r="B1441" s="3"/>
    </row>
    <row r="1442" spans="2:2">
      <c r="B1442" s="3"/>
    </row>
    <row r="1443" spans="2:2">
      <c r="B1443" s="3"/>
    </row>
    <row r="1444" spans="2:2">
      <c r="B1444" s="3"/>
    </row>
    <row r="1445" spans="2:2">
      <c r="B1445" s="3"/>
    </row>
    <row r="1446" spans="2:2">
      <c r="B1446" s="3"/>
    </row>
    <row r="1447" spans="2:2">
      <c r="B1447" s="3"/>
    </row>
    <row r="1448" spans="2:2">
      <c r="B1448" s="3"/>
    </row>
    <row r="1449" spans="2:2">
      <c r="B1449" s="3"/>
    </row>
    <row r="1450" spans="2:2">
      <c r="B1450" s="3"/>
    </row>
    <row r="1451" spans="2:2">
      <c r="B1451" s="3"/>
    </row>
    <row r="1452" spans="2:2">
      <c r="B1452" s="3"/>
    </row>
    <row r="1453" spans="2:2">
      <c r="B1453" s="3"/>
    </row>
    <row r="1454" spans="2:2">
      <c r="B1454" s="3"/>
    </row>
    <row r="1455" spans="2:2">
      <c r="B1455" s="3"/>
    </row>
    <row r="1456" spans="2:2">
      <c r="B1456" s="3"/>
    </row>
    <row r="1457" spans="2:2">
      <c r="B1457" s="3"/>
    </row>
    <row r="1458" spans="2:2">
      <c r="B1458" s="3"/>
    </row>
    <row r="1459" spans="2:2">
      <c r="B1459" s="3"/>
    </row>
    <row r="1460" spans="2:2">
      <c r="B1460" s="3"/>
    </row>
    <row r="1461" spans="2:2">
      <c r="B1461" s="3"/>
    </row>
    <row r="1462" spans="2:2">
      <c r="B1462" s="3"/>
    </row>
    <row r="1463" spans="2:2">
      <c r="B1463" s="3"/>
    </row>
    <row r="1464" spans="2:2">
      <c r="B1464" s="3"/>
    </row>
    <row r="1465" spans="2:2">
      <c r="B1465" s="3"/>
    </row>
    <row r="1466" spans="2:2">
      <c r="B1466" s="3"/>
    </row>
    <row r="1467" spans="2:2">
      <c r="B1467" s="3"/>
    </row>
    <row r="1468" spans="2:2">
      <c r="B1468" s="3"/>
    </row>
    <row r="1469" spans="2:2">
      <c r="B1469" s="3"/>
    </row>
    <row r="1470" spans="2:2">
      <c r="B1470" s="3"/>
    </row>
    <row r="1471" spans="2:2">
      <c r="B1471" s="3"/>
    </row>
    <row r="1472" spans="2:2">
      <c r="B1472" s="3"/>
    </row>
    <row r="1473" spans="2:2">
      <c r="B1473" s="3"/>
    </row>
    <row r="1474" spans="2:2">
      <c r="B1474" s="3"/>
    </row>
    <row r="1475" spans="2:2">
      <c r="B1475" s="3"/>
    </row>
    <row r="1476" spans="2:2">
      <c r="B1476" s="3"/>
    </row>
    <row r="1477" spans="2:2">
      <c r="B1477" s="3"/>
    </row>
    <row r="1478" spans="2:2">
      <c r="B1478" s="3"/>
    </row>
    <row r="1479" spans="2:2">
      <c r="B1479" s="3"/>
    </row>
    <row r="1480" spans="2:2">
      <c r="B1480" s="3"/>
    </row>
    <row r="1481" spans="2:2">
      <c r="B1481" s="3"/>
    </row>
    <row r="1482" spans="2:2">
      <c r="B1482" s="3"/>
    </row>
    <row r="1483" spans="2:2">
      <c r="B1483" s="3"/>
    </row>
    <row r="1484" spans="2:2">
      <c r="B1484" s="3"/>
    </row>
    <row r="1485" spans="2:2">
      <c r="B1485" s="3"/>
    </row>
    <row r="1486" spans="2:2">
      <c r="B1486" s="3"/>
    </row>
    <row r="1487" spans="2:2">
      <c r="B1487" s="3"/>
    </row>
    <row r="1488" spans="2:2">
      <c r="B1488" s="3"/>
    </row>
    <row r="1489" spans="2:2">
      <c r="B1489" s="3"/>
    </row>
    <row r="1490" spans="2:2">
      <c r="B1490" s="3"/>
    </row>
    <row r="1491" spans="2:2">
      <c r="B1491" s="3"/>
    </row>
    <row r="1492" spans="2:2">
      <c r="B1492" s="3"/>
    </row>
    <row r="1493" spans="2:2">
      <c r="B1493" s="3"/>
    </row>
    <row r="1494" spans="2:2">
      <c r="B1494" s="3"/>
    </row>
    <row r="1495" spans="2:2">
      <c r="B1495" s="3"/>
    </row>
    <row r="1496" spans="2:2">
      <c r="B1496" s="3"/>
    </row>
    <row r="1497" spans="2:2">
      <c r="B1497" s="3"/>
    </row>
    <row r="1498" spans="2:2">
      <c r="B1498" s="3"/>
    </row>
    <row r="1499" spans="2:2">
      <c r="B1499" s="3"/>
    </row>
    <row r="1500" spans="2:2">
      <c r="B1500" s="3"/>
    </row>
    <row r="1501" spans="2:2">
      <c r="B1501" s="3"/>
    </row>
    <row r="1502" spans="2:2">
      <c r="B1502" s="3"/>
    </row>
    <row r="1503" spans="2:2">
      <c r="B1503" s="3"/>
    </row>
    <row r="1504" spans="2:2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2024-01-30T02:17:00Z</dcterms:created>
  <dcterms:modified xsi:type="dcterms:W3CDTF">2024-03-19T04:58:58Z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3B2338E363FF4E1085EF2800F58A22C9_12</vt:lpwstr>
  </property>
  <property fmtid="{D5CDD505-2E9C-101B-9397-08002B2CF9AE}" pid="3" name="KSOProductBuildVer">
    <vt:lpwstr>1033-12.2.0.13489</vt:lpwstr>
  </property>
</Properties>
</file>