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30"/>
  </bookViews>
  <sheets>
    <sheet name="Report" sheetId="6" r:id="rId1"/>
    <sheet name="RawData" sheetId="7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<sst xmlns="http://schemas.openxmlformats.org/spreadsheetml/2006/main" count="593" uniqueCount="25">
  <si>
    <t xml:space="preserve">PT. KANSAI PRAKARSA COATINGS </t>
  </si>
  <si>
    <t>ENGINEERING UNIT CAT</t>
  </si>
  <si>
    <t>LAPORAN KONDISI AIR COOLING BALL MILL</t>
  </si>
  <si>
    <t>Nama Mesin : Ball Mill 600</t>
  </si>
  <si>
    <t>Kode Mesin  : Mil - BM 1</t>
  </si>
  <si>
    <t>mesin2</t>
  </si>
  <si>
    <t>Data update : 30/01/2024</t>
  </si>
  <si>
    <t>Tanggal</t>
  </si>
  <si>
    <t>Jam dan Menit</t>
  </si>
  <si>
    <t>Kondisi Air Cooling</t>
  </si>
  <si>
    <t>Action</t>
  </si>
  <si>
    <t>FROM</t>
  </si>
  <si>
    <t>TO</t>
  </si>
  <si>
    <t>REKAP</t>
  </si>
  <si>
    <t xml:space="preserve">Durasi </t>
  </si>
  <si>
    <t>(jam : menit : detik)</t>
  </si>
  <si>
    <t>GOOD</t>
  </si>
  <si>
    <t>NOT GOOD</t>
  </si>
  <si>
    <t>Grafik line markers untuk air cooling ball mill</t>
  </si>
  <si>
    <t>Time</t>
  </si>
  <si>
    <t>Condition</t>
  </si>
  <si>
    <t>item</t>
  </si>
  <si>
    <t>Days</t>
  </si>
  <si>
    <t>Location</t>
  </si>
  <si>
    <t>mesin1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</si>
</sst>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hh:mm:ss;@"/>
    <numFmt numFmtId="181" formatCode="[$-421]dddd;@"/>
  </numFmts>
  <fonts count="27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theme="0"/>
      <name val="Calibri"/>
      <charset val="1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25" applyNumberFormat="0" applyAlignment="0" applyProtection="0">
      <alignment vertical="center"/>
    </xf>
    <xf numFmtId="0" fontId="17" fillId="5" borderId="26" applyNumberFormat="0" applyAlignment="0" applyProtection="0">
      <alignment vertical="center"/>
    </xf>
    <xf numFmtId="0" fontId="18" fillId="5" borderId="25" applyNumberFormat="0" applyAlignment="0" applyProtection="0">
      <alignment vertical="center"/>
    </xf>
    <xf numFmtId="0" fontId="19" fillId="6" borderId="27" applyNumberFormat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59">
    <xf numFmtId="0" fontId="0" fillId="0" borderId="0" xfId="0"/>
    <xf numFmtId="178" fontId="1" fillId="0" borderId="0" xfId="0" applyNumberFormat="1" applyFont="1" applyFill="1" applyAlignment="1"/>
    <xf numFmtId="178" fontId="0" fillId="0" borderId="0" xfId="0" applyNumberForma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0" xfId="0" applyFont="1"/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78" fontId="7" fillId="0" borderId="14" xfId="0" applyNumberFormat="1" applyFont="1" applyFill="1" applyBorder="1" applyAlignment="1">
      <alignment horizontal="center" vertical="center"/>
    </xf>
    <xf numFmtId="179" fontId="7" fillId="0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0" xfId="0" applyFont="1" applyBorder="1" applyAlignment="1"/>
    <xf numFmtId="180" fontId="6" fillId="0" borderId="0" xfId="0" applyNumberFormat="1" applyFont="1"/>
    <xf numFmtId="181" fontId="7" fillId="0" borderId="17" xfId="0" applyNumberFormat="1" applyFont="1" applyFill="1" applyBorder="1" applyAlignment="1">
      <alignment horizontal="center" vertical="center"/>
    </xf>
    <xf numFmtId="179" fontId="7" fillId="0" borderId="17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178" fontId="7" fillId="0" borderId="17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0" fillId="0" borderId="17" xfId="0" applyBorder="1"/>
    <xf numFmtId="0" fontId="6" fillId="0" borderId="0" xfId="0" applyFont="1" applyBorder="1" applyAlignment="1"/>
    <xf numFmtId="0" fontId="7" fillId="0" borderId="18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7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80" fontId="2" fillId="0" borderId="15" xfId="0" applyNumberFormat="1" applyFont="1" applyFill="1" applyBorder="1" applyAlignment="1">
      <alignment horizontal="center" vertical="center"/>
    </xf>
    <xf numFmtId="180" fontId="2" fillId="0" borderId="16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80" fontId="2" fillId="2" borderId="17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17" xfId="0" applyBorder="1" applyAlignment="1">
      <alignment horizontal="center" vertical="center"/>
    </xf>
    <xf numFmtId="0" fontId="2" fillId="0" borderId="0" xfId="0" applyFont="1" applyFill="1" applyAlignment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theme="0"/>
      </font>
      <fill>
        <gradientFill>
          <stop position="0">
            <color rgb="FFFF0000"/>
          </stop>
          <stop position="0.5">
            <color rgb="FFFB5503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00FB55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68580</xdr:colOff>
      <xdr:row>1</xdr:row>
      <xdr:rowOff>7620</xdr:rowOff>
    </xdr:from>
    <xdr:to>
      <xdr:col>1</xdr:col>
      <xdr:colOff>358775</xdr:colOff>
      <xdr:row>2</xdr:row>
      <xdr:rowOff>167640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684" b="27157"/>
        <a:stretch>
          <a:fillRect/>
        </a:stretch>
      </xdr:blipFill>
      <xdr:spPr>
        <a:xfrm>
          <a:off x="68580" y="191770"/>
          <a:ext cx="1097280" cy="344170"/>
        </a:xfrm>
        <a:prstGeom prst="rect">
          <a:avLst/>
        </a:prstGeom>
      </xdr:spPr>
    </xdr:pic>
    <xdr:clientData/>
  </xdr:twoCellAnchor>
  <xdr:twoCellAnchor>
    <xdr:from>
      <xdr:col>6</xdr:col>
      <xdr:colOff>102870</xdr:colOff>
      <xdr:row>9</xdr:row>
      <xdr:rowOff>168910</xdr:rowOff>
    </xdr:from>
    <xdr:to>
      <xdr:col>9</xdr:col>
      <xdr:colOff>0</xdr:colOff>
      <xdr:row>14</xdr:row>
      <xdr:rowOff>161290</xdr:rowOff>
    </xdr:to>
    <xdr:sp>
      <xdr:nvSpPr>
        <xdr:cNvPr id="3" name="TextBox 2"/>
        <xdr:cNvSpPr txBox="1"/>
      </xdr:nvSpPr>
      <xdr:spPr>
        <a:xfrm>
          <a:off x="4225925" y="1851660"/>
          <a:ext cx="1783080" cy="11455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D" sz="1100" b="1" u="sng"/>
            <a:t>KET</a:t>
          </a:r>
          <a:r>
            <a:rPr lang="en-ID" sz="1100" b="1" u="sng" baseline="0"/>
            <a:t> :</a:t>
          </a:r>
          <a:endParaRPr lang="en-ID" sz="1100" b="1" u="sng" baseline="0"/>
        </a:p>
        <a:p>
          <a:r>
            <a:rPr lang="en-ID" sz="1100" baseline="0"/>
            <a:t>GOOD : Air cooling mengalir dengan baik</a:t>
          </a:r>
          <a:endParaRPr lang="en-ID" sz="1100" baseline="0"/>
        </a:p>
        <a:p>
          <a:r>
            <a:rPr lang="en-ID" sz="1100" baseline="0"/>
            <a:t>NOT GOOD : </a:t>
          </a:r>
          <a:r>
            <a:rPr lang="en-ID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Air cooling tidak mengalir </a:t>
          </a:r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o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Raw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4"/>
  <sheetViews>
    <sheetView tabSelected="1" topLeftCell="A4" workbookViewId="0">
      <selection activeCell="B22" sqref="B22"/>
    </sheetView>
  </sheetViews>
  <sheetFormatPr defaultColWidth="9" defaultRowHeight="14.5"/>
  <cols>
    <col min="1" max="1" width="11.5545454545455" customWidth="1"/>
    <col min="5" max="5" width="9.36363636363636" customWidth="1"/>
    <col min="6" max="6" width="11.1090909090909" customWidth="1"/>
    <col min="10" max="10" width="12.8181818181818"/>
    <col min="11" max="11" width="18.7272727272727"/>
  </cols>
  <sheetData>
    <row r="2" spans="3:3">
      <c r="C2" t="s">
        <v>0</v>
      </c>
    </row>
    <row r="3" spans="3:3">
      <c r="C3" s="4" t="s">
        <v>1</v>
      </c>
    </row>
    <row r="5" ht="15.5" spans="1:10">
      <c r="A5" s="5" t="s">
        <v>2</v>
      </c>
      <c r="B5" s="6"/>
      <c r="C5" s="6"/>
      <c r="D5" s="6"/>
      <c r="E5" s="6"/>
      <c r="F5" s="6"/>
      <c r="G5" s="6"/>
      <c r="H5" s="6"/>
      <c r="I5" s="53"/>
      <c r="J5" s="54"/>
    </row>
    <row r="6" ht="15.5" spans="1:10">
      <c r="A6" s="7"/>
      <c r="B6" s="8"/>
      <c r="C6" s="8"/>
      <c r="D6" s="8"/>
      <c r="E6" s="8"/>
      <c r="F6" s="8"/>
      <c r="G6" s="8"/>
      <c r="H6" s="8"/>
      <c r="I6" s="55"/>
      <c r="J6" s="54"/>
    </row>
    <row r="7" spans="1:1">
      <c r="A7" t="s">
        <v>3</v>
      </c>
    </row>
    <row r="8" spans="1:2">
      <c r="A8" t="s">
        <v>4</v>
      </c>
      <c r="B8" t="s">
        <v>5</v>
      </c>
    </row>
    <row r="9" spans="1:1">
      <c r="A9" t="s">
        <v>6</v>
      </c>
    </row>
    <row r="11" ht="28.8" customHeight="1" spans="1:8">
      <c r="A11" s="9" t="s">
        <v>7</v>
      </c>
      <c r="B11" s="10" t="s">
        <v>8</v>
      </c>
      <c r="C11" s="11"/>
      <c r="D11" s="12" t="s">
        <v>9</v>
      </c>
      <c r="E11" s="13"/>
      <c r="F11" s="14" t="s">
        <v>10</v>
      </c>
      <c r="H11" s="15"/>
    </row>
    <row r="12" ht="15.25" spans="1:8">
      <c r="A12" s="16"/>
      <c r="B12" s="17" t="s">
        <v>11</v>
      </c>
      <c r="C12" s="17" t="s">
        <v>12</v>
      </c>
      <c r="D12" s="18"/>
      <c r="E12" s="19"/>
      <c r="F12" s="20"/>
      <c r="H12" s="15"/>
    </row>
    <row r="13" ht="15.25" spans="1:9">
      <c r="A13" s="21">
        <v>45331</v>
      </c>
      <c r="B13" s="22">
        <f>_xlfn.MINIFS(RawData!$B$3:$B$6000,RawData!$B$3:$B$6000,"&gt;="&amp;A13,RawData!$B$3:$B$6000,"&lt;"&amp;A13+1,RawData!$D$3:$D$6000,"="&amp;B8)</f>
        <v>45331.0052314815</v>
      </c>
      <c r="C13" s="22">
        <f ca="1">IF(ISNUMBER(B13),IF(_xlfn.MINIFS(RawData!$B$3:$B$6000,RawData!$B$3:$B$6000,"&gt;="&amp;$B13,RawData!$C$3:$C$6000,"&lt;&gt;"&amp;G13,RawData!$B$3:$B$6000,"&lt;"&amp;A$13+1,RawData!$D$3:$D$6000,"="&amp;B$8)&lt;&gt;0,_xlfn.MINIFS(RawData!$B$3:$B$6000,RawData!$B$3:$B$6000,"&gt;="&amp;$B13,RawData!$C$3:$C$6000,"&lt;&gt;"&amp;G13,RawData!$B$3:$B$6000,"&lt;"&amp;A$13+1,RawData!$D$3:$D$6000,"="&amp;B$8),MROUND(B$13,1)+1),"")</f>
        <v>45331.0260648148</v>
      </c>
      <c r="D13" s="23" t="str">
        <f ca="1">IF(ISNUMBER(G13),IF(G13=0,"NOT GOOD","GOOD"),"")</f>
        <v>NOT GOOD</v>
      </c>
      <c r="E13" s="24"/>
      <c r="F13" s="25"/>
      <c r="G13" s="26">
        <f ca="1">IF(ISNUMBER(B13),VLOOKUP(B13,RawData!$B$3:$D$6000,2,FALSE),"")</f>
        <v>0</v>
      </c>
      <c r="H13" s="27">
        <f ca="1" t="shared" ref="H13:H34" si="0">IF(ISNUMBER(C13),C13-B13,0)</f>
        <v>0.0208333333284827</v>
      </c>
      <c r="I13" s="56"/>
    </row>
    <row r="14" ht="17" customHeight="1" spans="1:9">
      <c r="A14" s="28">
        <f>A13</f>
        <v>45331</v>
      </c>
      <c r="B14" s="29">
        <f ca="1" t="shared" ref="B14:B26" si="1">IF(C13&lt;MROUND(B$13,1)+1,C13,"")</f>
        <v>45331.0260648148</v>
      </c>
      <c r="C14" s="22">
        <f ca="1">IF(ISNUMBER(B14),IF(_xlfn.MINIFS(RawData!$B$3:$B$6000,RawData!$B$3:$B$6000,"&gt;="&amp;$B14,RawData!$C$3:$C$6000,"&lt;&gt;"&amp;G14,RawData!$B$3:$B$6000,"&lt;"&amp;A$13+1,RawData!$D$3:$D$6000,"="&amp;B$8)&lt;&gt;0,_xlfn.MINIFS(RawData!$B$3:$B$6000,RawData!$B$3:$B$6000,"&gt;="&amp;$B14,RawData!$C$3:$C$6000,"&lt;&gt;"&amp;G14,RawData!$B$3:$B$6000,"&lt;"&amp;A$13+1,RawData!$D$3:$D$6000,"="&amp;B$8),MROUND(B$13,1)+1),"")</f>
        <v>45331.0885648148</v>
      </c>
      <c r="D14" s="23" t="str">
        <f ca="1" t="shared" ref="D14:D29" si="2">IF(ISNUMBER(G14),IF(G14=0,"NOT GOOD","GOOD"),"")</f>
        <v>GOOD</v>
      </c>
      <c r="E14" s="24"/>
      <c r="F14" s="30"/>
      <c r="G14" s="26">
        <f ca="1">IF(ISNUMBER(B14),VLOOKUP(B14,RawData!$B$3:$D$6000,2,FALSE),"")</f>
        <v>1</v>
      </c>
      <c r="H14" s="27">
        <f ca="1" t="shared" si="0"/>
        <v>0.0625</v>
      </c>
      <c r="I14" s="56"/>
    </row>
    <row r="15" spans="1:9">
      <c r="A15" s="31"/>
      <c r="B15" s="29">
        <f ca="1" t="shared" si="1"/>
        <v>45331.0885648148</v>
      </c>
      <c r="C15" s="22">
        <f ca="1">IF(ISNUMBER(B15),IF(_xlfn.MINIFS(RawData!$B$3:$B$6000,RawData!$B$3:$B$6000,"&gt;="&amp;$B15,RawData!$C$3:$C$6000,"&lt;&gt;"&amp;G15,RawData!$B$3:$B$6000,"&lt;"&amp;A$13+1,RawData!$D$3:$D$6000,"="&amp;B$8)&lt;&gt;0,_xlfn.MINIFS(RawData!$B$3:$B$6000,RawData!$B$3:$B$6000,"&gt;="&amp;$B15,RawData!$C$3:$C$6000,"&lt;&gt;"&amp;G15,RawData!$B$3:$B$6000,"&lt;"&amp;A$13+1,RawData!$D$3:$D$6000,"="&amp;B$8),MROUND(B$13,1)+1),"")</f>
        <v>45331.1510648148</v>
      </c>
      <c r="D15" s="23" t="str">
        <f ca="1" t="shared" si="2"/>
        <v>NOT GOOD</v>
      </c>
      <c r="E15" s="24"/>
      <c r="F15" s="25"/>
      <c r="G15" s="26">
        <f ca="1">IF(ISNUMBER(B15),VLOOKUP(B15,RawData!$B$3:$D$6000,2,FALSE),"")</f>
        <v>0</v>
      </c>
      <c r="H15" s="27">
        <f ca="1" t="shared" si="0"/>
        <v>0.0625</v>
      </c>
      <c r="I15" s="56"/>
    </row>
    <row r="16" spans="1:9">
      <c r="A16" s="32"/>
      <c r="B16" s="29">
        <f ca="1" t="shared" si="1"/>
        <v>45331.1510648148</v>
      </c>
      <c r="C16" s="22">
        <f ca="1">IF(ISNUMBER(B16),IF(_xlfn.MINIFS(RawData!$B$3:$B$6000,RawData!$B$3:$B$6000,"&gt;="&amp;$B16,RawData!$C$3:$C$6000,"&lt;&gt;"&amp;G16,RawData!$B$3:$B$6000,"&lt;"&amp;A$13+1,RawData!$D$3:$D$6000,"="&amp;B$8)&lt;&gt;0,_xlfn.MINIFS(RawData!$B$3:$B$6000,RawData!$B$3:$B$6000,"&gt;="&amp;$B16,RawData!$C$3:$C$6000,"&lt;&gt;"&amp;G16,RawData!$B$3:$B$6000,"&lt;"&amp;A$13+1,RawData!$D$3:$D$6000,"="&amp;B$8),MROUND(B$13,1)+1),"")</f>
        <v>45331.2343981482</v>
      </c>
      <c r="D16" s="23" t="str">
        <f ca="1" t="shared" si="2"/>
        <v>GOOD</v>
      </c>
      <c r="E16" s="24"/>
      <c r="F16" s="33"/>
      <c r="G16" s="26">
        <f ca="1">IF(ISNUMBER(B16),VLOOKUP(B16,RawData!$B$3:$D$6000,2,FALSE),"")</f>
        <v>1</v>
      </c>
      <c r="H16" s="27">
        <f ca="1" t="shared" si="0"/>
        <v>0.0833333333430346</v>
      </c>
      <c r="I16" s="56"/>
    </row>
    <row r="17" spans="1:9">
      <c r="A17" s="32"/>
      <c r="B17" s="29">
        <f ca="1" t="shared" si="1"/>
        <v>45331.2343981482</v>
      </c>
      <c r="C17" s="22">
        <f ca="1">IF(ISNUMBER(B17),IF(_xlfn.MINIFS(RawData!$B$3:$B$6000,RawData!$B$3:$B$6000,"&gt;="&amp;$B17,RawData!$C$3:$C$6000,"&lt;&gt;"&amp;G17,RawData!$B$3:$B$6000,"&lt;"&amp;A$13+1,RawData!$D$3:$D$6000,"="&amp;B$8)&lt;&gt;0,_xlfn.MINIFS(RawData!$B$3:$B$6000,RawData!$B$3:$B$6000,"&gt;="&amp;$B17,RawData!$C$3:$C$6000,"&lt;&gt;"&amp;G17,RawData!$B$3:$B$6000,"&lt;"&amp;A$13+1,RawData!$D$3:$D$6000,"="&amp;B$8),MROUND(B$13,1)+1),"")</f>
        <v>45331.2760648148</v>
      </c>
      <c r="D17" s="23" t="str">
        <f ca="1" t="shared" si="2"/>
        <v>NOT GOOD</v>
      </c>
      <c r="E17" s="24"/>
      <c r="F17" s="33"/>
      <c r="G17" s="26">
        <f ca="1">IF(ISNUMBER(B17),VLOOKUP(B17,RawData!$B$3:$D$6000,2,FALSE),"")</f>
        <v>0</v>
      </c>
      <c r="H17" s="27">
        <f ca="1" t="shared" si="0"/>
        <v>0.0416666666569654</v>
      </c>
      <c r="I17" s="56"/>
    </row>
    <row r="18" spans="1:9">
      <c r="A18" s="32"/>
      <c r="B18" s="29">
        <f ca="1" t="shared" si="1"/>
        <v>45331.2760648148</v>
      </c>
      <c r="C18" s="22">
        <f ca="1">IF(ISNUMBER(B18),IF(_xlfn.MINIFS(RawData!$B$3:$B$6000,RawData!$B$3:$B$6000,"&gt;="&amp;$B18,RawData!$C$3:$C$6000,"&lt;&gt;"&amp;G18,RawData!$B$3:$B$6000,"&lt;"&amp;A$13+1,RawData!$D$3:$D$6000,"="&amp;B$8)&lt;&gt;0,_xlfn.MINIFS(RawData!$B$3:$B$6000,RawData!$B$3:$B$6000,"&gt;="&amp;$B18,RawData!$C$3:$C$6000,"&lt;&gt;"&amp;G18,RawData!$B$3:$B$6000,"&lt;"&amp;A$13+1,RawData!$D$3:$D$6000,"="&amp;B$8),MROUND(B$13,1)+1),"")</f>
        <v>45331.3385648148</v>
      </c>
      <c r="D18" s="23" t="str">
        <f ca="1" t="shared" si="2"/>
        <v>GOOD</v>
      </c>
      <c r="E18" s="24"/>
      <c r="F18" s="33"/>
      <c r="G18" s="26">
        <f ca="1">IF(ISNUMBER(B18),VLOOKUP(B18,RawData!$B$3:$D$6000,2,FALSE),"")</f>
        <v>1</v>
      </c>
      <c r="H18" s="27">
        <f ca="1" t="shared" si="0"/>
        <v>0.0625</v>
      </c>
      <c r="I18" s="56"/>
    </row>
    <row r="19" spans="1:9">
      <c r="A19" s="32"/>
      <c r="B19" s="29">
        <f ca="1" t="shared" si="1"/>
        <v>45331.3385648148</v>
      </c>
      <c r="C19" s="22">
        <f ca="1">IF(ISNUMBER(B19),IF(_xlfn.MINIFS(RawData!$B$3:$B$6000,RawData!$B$3:$B$6000,"&gt;="&amp;$B19,RawData!$C$3:$C$6000,"&lt;&gt;"&amp;G19,RawData!$B$3:$B$6000,"&lt;"&amp;A$13+1,RawData!$D$3:$D$6000,"="&amp;B$8)&lt;&gt;0,_xlfn.MINIFS(RawData!$B$3:$B$6000,RawData!$B$3:$B$6000,"&gt;="&amp;$B19,RawData!$C$3:$C$6000,"&lt;&gt;"&amp;G19,RawData!$B$3:$B$6000,"&lt;"&amp;A$13+1,RawData!$D$3:$D$6000,"="&amp;B$8),MROUND(B$13,1)+1),"")</f>
        <v>45331.4218981482</v>
      </c>
      <c r="D19" s="23" t="str">
        <f ca="1" t="shared" si="2"/>
        <v>NOT GOOD</v>
      </c>
      <c r="E19" s="24"/>
      <c r="F19" s="33"/>
      <c r="G19" s="26">
        <f ca="1">IF(ISNUMBER(B19),VLOOKUP(B19,RawData!$B$3:$D$6000,2,FALSE),"")</f>
        <v>0</v>
      </c>
      <c r="H19" s="27">
        <f ca="1" t="shared" si="0"/>
        <v>0.0833333333430346</v>
      </c>
      <c r="I19" s="56"/>
    </row>
    <row r="20" spans="1:9">
      <c r="A20" s="32"/>
      <c r="B20" s="29">
        <f ca="1" t="shared" si="1"/>
        <v>45331.4218981482</v>
      </c>
      <c r="C20" s="22">
        <f ca="1">IF(ISNUMBER(B20),IF(_xlfn.MINIFS(RawData!$B$3:$B$6000,RawData!$B$3:$B$6000,"&gt;="&amp;$B20,RawData!$C$3:$C$6000,"&lt;&gt;"&amp;G20,RawData!$B$3:$B$6000,"&lt;"&amp;A$13+1,RawData!$D$3:$D$6000,"="&amp;B$8)&lt;&gt;0,_xlfn.MINIFS(RawData!$B$3:$B$6000,RawData!$B$3:$B$6000,"&gt;="&amp;$B20,RawData!$C$3:$C$6000,"&lt;&gt;"&amp;G20,RawData!$B$3:$B$6000,"&lt;"&amp;A$13+1,RawData!$D$3:$D$6000,"="&amp;B$8),MROUND(B$13,1)+1),"")</f>
        <v>45331.4635648148</v>
      </c>
      <c r="D20" s="23" t="str">
        <f ca="1">IF(ISNUMBER(G20),IF(G20=0,"NOT GOOD","GOOD"),"")</f>
        <v>GOOD</v>
      </c>
      <c r="E20" s="24"/>
      <c r="F20" s="33"/>
      <c r="G20" s="26">
        <f ca="1">IF(ISNUMBER(B20),VLOOKUP(B20,RawData!$B$3:$D$6000,2,FALSE),"")</f>
        <v>1</v>
      </c>
      <c r="H20" s="27">
        <f ca="1" t="shared" si="0"/>
        <v>0.0416666666569654</v>
      </c>
      <c r="I20" s="56"/>
    </row>
    <row r="21" spans="1:9">
      <c r="A21" s="32"/>
      <c r="B21" s="29">
        <f ca="1" t="shared" si="1"/>
        <v>45331.4635648148</v>
      </c>
      <c r="C21" s="22">
        <f ca="1">IF(ISNUMBER(B21),IF(_xlfn.MINIFS(RawData!$B$3:$B$6000,RawData!$B$3:$B$6000,"&gt;="&amp;$B21,RawData!$C$3:$C$6000,"&lt;&gt;"&amp;G21,RawData!$B$3:$B$6000,"&lt;"&amp;A$13+1,RawData!$D$3:$D$6000,"="&amp;B$8)&lt;&gt;0,_xlfn.MINIFS(RawData!$B$3:$B$6000,RawData!$B$3:$B$6000,"&gt;="&amp;$B21,RawData!$C$3:$C$6000,"&lt;&gt;"&amp;G21,RawData!$B$3:$B$6000,"&lt;"&amp;A$13+1,RawData!$D$3:$D$6000,"="&amp;B$8),MROUND(B$13,1)+1),"")</f>
        <v>45331.4843981482</v>
      </c>
      <c r="D21" s="23" t="str">
        <f ca="1" t="shared" si="2"/>
        <v>NOT GOOD</v>
      </c>
      <c r="E21" s="24"/>
      <c r="F21" s="33"/>
      <c r="G21" s="26">
        <f ca="1">IF(ISNUMBER(B21),VLOOKUP(B21,RawData!$B$3:$D$6000,2,FALSE),"")</f>
        <v>0</v>
      </c>
      <c r="H21" s="27">
        <f ca="1" t="shared" si="0"/>
        <v>0.0208333333430346</v>
      </c>
      <c r="I21" s="56"/>
    </row>
    <row r="22" spans="1:9">
      <c r="A22" s="32"/>
      <c r="B22" s="29">
        <f ca="1" t="shared" si="1"/>
        <v>45331.4843981482</v>
      </c>
      <c r="C22" s="22">
        <f ca="1">IF(ISNUMBER(B22),IF(_xlfn.MINIFS(RawData!$B$3:$B$6000,RawData!$B$3:$B$6000,"&gt;="&amp;$B22,RawData!$C$3:$C$6000,"&lt;&gt;"&amp;G22,RawData!$B$3:$B$6000,"&lt;"&amp;A$13+1,RawData!$D$3:$D$6000,"="&amp;B$8)&lt;&gt;0,_xlfn.MINIFS(RawData!$B$3:$B$6000,RawData!$B$3:$B$6000,"&gt;="&amp;$B22,RawData!$C$3:$C$6000,"&lt;&gt;"&amp;G22,RawData!$B$3:$B$6000,"&lt;"&amp;A$13+1,RawData!$D$3:$D$6000,"="&amp;B$8),MROUND(B$13,1)+1),"")</f>
        <v>45331.5468981482</v>
      </c>
      <c r="D22" s="23" t="str">
        <f ca="1" t="shared" si="2"/>
        <v>GOOD</v>
      </c>
      <c r="E22" s="24"/>
      <c r="F22" s="33"/>
      <c r="G22" s="34">
        <f ca="1">IF(ISNUMBER(B22),VLOOKUP(B22,RawData!$B$3:$D$6000,2,FALSE),"")</f>
        <v>1</v>
      </c>
      <c r="H22" s="27">
        <f ca="1" t="shared" si="0"/>
        <v>0.0625</v>
      </c>
      <c r="I22" s="56"/>
    </row>
    <row r="23" spans="1:8">
      <c r="A23" s="32"/>
      <c r="B23" s="29">
        <f ca="1" t="shared" si="1"/>
        <v>45331.5468981482</v>
      </c>
      <c r="C23" s="22">
        <f ca="1">IF(ISNUMBER(B23),IF(_xlfn.MINIFS(RawData!$B$3:$B$6000,RawData!$B$3:$B$6000,"&gt;="&amp;$B23,RawData!$C$3:$C$6000,"&lt;&gt;"&amp;G23,RawData!$B$3:$B$6000,"&lt;"&amp;A$13+1,RawData!$D$3:$D$6000,"="&amp;B$8)&lt;&gt;0,_xlfn.MINIFS(RawData!$B$3:$B$6000,RawData!$B$3:$B$6000,"&gt;="&amp;$B23,RawData!$C$3:$C$6000,"&lt;&gt;"&amp;G23,RawData!$B$3:$B$6000,"&lt;"&amp;A$13+1,RawData!$D$3:$D$6000,"="&amp;B$8),MROUND(B$13,1)+1),"")</f>
        <v>45331.6093981482</v>
      </c>
      <c r="D23" s="23" t="str">
        <f ca="1" t="shared" si="2"/>
        <v>NOT GOOD</v>
      </c>
      <c r="E23" s="24"/>
      <c r="F23" s="33"/>
      <c r="G23" s="34">
        <f ca="1">IF(ISNUMBER(B23),VLOOKUP(B23,RawData!$B$3:$D$6000,2,FALSE),"")</f>
        <v>0</v>
      </c>
      <c r="H23" s="27">
        <f ca="1" t="shared" si="0"/>
        <v>0.0625</v>
      </c>
    </row>
    <row r="24" spans="1:9">
      <c r="A24" s="32"/>
      <c r="B24" s="29">
        <f ca="1" t="shared" si="1"/>
        <v>45331.6093981482</v>
      </c>
      <c r="C24" s="22">
        <f ca="1">IF(ISNUMBER(B24),IF(_xlfn.MINIFS(RawData!$B$3:$B$6000,RawData!$B$3:$B$6000,"&gt;="&amp;$B24,RawData!$C$3:$C$6000,"&lt;&gt;"&amp;G24,RawData!$B$3:$B$6000,"&lt;"&amp;A$13+1,RawData!$D$3:$D$6000,"="&amp;B$8)&lt;&gt;0,_xlfn.MINIFS(RawData!$B$3:$B$6000,RawData!$B$3:$B$6000,"&gt;="&amp;$B24,RawData!$C$3:$C$6000,"&lt;&gt;"&amp;G24,RawData!$B$3:$B$6000,"&lt;"&amp;A$13+1,RawData!$D$3:$D$6000,"="&amp;B$8),MROUND(B$13,1)+1),"")</f>
        <v>45331.7135648148</v>
      </c>
      <c r="D24" s="23" t="str">
        <f ca="1">IF(ISNUMBER(G24),IF(G24=0,"NOT GOOD","GOOD"),"")</f>
        <v>GOOD</v>
      </c>
      <c r="E24" s="24"/>
      <c r="F24" s="33"/>
      <c r="G24" s="34">
        <f ca="1">IF(ISNUMBER(B24),VLOOKUP(B24,RawData!$B$3:$D$6000,2,FALSE),"")</f>
        <v>1</v>
      </c>
      <c r="H24" s="27">
        <f ca="1" t="shared" si="0"/>
        <v>0.104166666656965</v>
      </c>
      <c r="I24" s="56"/>
    </row>
    <row r="25" spans="1:9">
      <c r="A25" s="32"/>
      <c r="B25" s="29">
        <f ca="1" t="shared" si="1"/>
        <v>45331.7135648148</v>
      </c>
      <c r="C25" s="22">
        <f ca="1">IF(ISNUMBER(B25),IF(_xlfn.MINIFS(RawData!$B$3:$B$6000,RawData!$B$3:$B$6000,"&gt;="&amp;$B25,RawData!$C$3:$C$6000,"&lt;&gt;"&amp;G25,RawData!$B$3:$B$6000,"&lt;"&amp;A$13+1,RawData!$D$3:$D$6000,"="&amp;B$8)&lt;&gt;0,_xlfn.MINIFS(RawData!$B$3:$B$6000,RawData!$B$3:$B$6000,"&gt;="&amp;$B25,RawData!$C$3:$C$6000,"&lt;&gt;"&amp;G25,RawData!$B$3:$B$6000,"&lt;"&amp;A$13+1,RawData!$D$3:$D$6000,"="&amp;B$8),MROUND(B$13,1)+1),"")</f>
        <v>45331.8385648148</v>
      </c>
      <c r="D25" s="23" t="str">
        <f ca="1" t="shared" si="2"/>
        <v>NOT GOOD</v>
      </c>
      <c r="E25" s="24"/>
      <c r="F25" s="33"/>
      <c r="G25" s="34">
        <f ca="1">IF(ISNUMBER(B25),VLOOKUP(B25,RawData!$B$3:$D$6000,2,FALSE),"")</f>
        <v>0</v>
      </c>
      <c r="H25" s="27">
        <f ca="1" t="shared" si="0"/>
        <v>0.125</v>
      </c>
      <c r="I25" s="56"/>
    </row>
    <row r="26" spans="1:9">
      <c r="A26" s="32"/>
      <c r="B26" s="29">
        <f ca="1" t="shared" si="1"/>
        <v>45331.8385648148</v>
      </c>
      <c r="C26" s="22">
        <f ca="1">IF(ISNUMBER(B26),IF(_xlfn.MINIFS(RawData!$B$3:$B$6000,RawData!$B$3:$B$6000,"&gt;="&amp;$B26,RawData!$C$3:$C$6000,"&lt;&gt;"&amp;G26,RawData!$B$3:$B$6000,"&lt;"&amp;A$13+1,RawData!$D$3:$D$6000,"="&amp;B$8)&lt;&gt;0,_xlfn.MINIFS(RawData!$B$3:$B$6000,RawData!$B$3:$B$6000,"&gt;="&amp;$B26,RawData!$C$3:$C$6000,"&lt;&gt;"&amp;G26,RawData!$B$3:$B$6000,"&lt;"&amp;A$13+1,RawData!$D$3:$D$6000,"="&amp;B$8),MROUND(B$13,1)+1),"")</f>
        <v>45331.8593981482</v>
      </c>
      <c r="D26" s="23" t="str">
        <f ca="1">IF(ISNUMBER(G26),IF(G26=0,"NOT GOOD","GOOD"),"")</f>
        <v>GOOD</v>
      </c>
      <c r="E26" s="24"/>
      <c r="F26" s="33"/>
      <c r="G26" s="34">
        <f ca="1">IF(ISNUMBER(B26),VLOOKUP(B26,RawData!$B$3:$D$6000,2,FALSE),"")</f>
        <v>1</v>
      </c>
      <c r="H26" s="27">
        <f ca="1" t="shared" si="0"/>
        <v>0.0208333333430346</v>
      </c>
      <c r="I26" s="56"/>
    </row>
    <row r="27" spans="1:9">
      <c r="A27" s="32"/>
      <c r="B27" s="29">
        <f ca="1">IF(C26&lt;MROUND(B$13,1)+1,C26,"")</f>
        <v>45331.8593981482</v>
      </c>
      <c r="C27" s="22">
        <f ca="1">IF(ISNUMBER(B27),IF(_xlfn.MINIFS(RawData!$B$3:$B$6000,RawData!$B$3:$B$6000,"&gt;="&amp;$B27,RawData!$C$3:$C$6000,"&lt;&gt;"&amp;G27,RawData!$B$3:$B$6000,"&lt;"&amp;A$13+1,RawData!$D$3:$D$6000,"="&amp;B$8)&lt;&gt;0,_xlfn.MINIFS(RawData!$B$3:$B$6000,RawData!$B$3:$B$6000,"&gt;="&amp;$B27,RawData!$C$3:$C$6000,"&lt;&gt;"&amp;G27,RawData!$B$3:$B$6000,"&lt;"&amp;A$13+1,RawData!$D$3:$D$6000,"="&amp;B$8),MROUND(B$13,1)+1),"")</f>
        <v>45331.9010648148</v>
      </c>
      <c r="D27" s="23" t="str">
        <f ca="1" t="shared" si="2"/>
        <v>NOT GOOD</v>
      </c>
      <c r="E27" s="24"/>
      <c r="F27" s="33"/>
      <c r="G27" s="34">
        <f ca="1">IF(ISNUMBER(B27),VLOOKUP(B27,RawData!$B$3:$D$6000,2,FALSE),"")</f>
        <v>0</v>
      </c>
      <c r="H27" s="27">
        <f ca="1" t="shared" si="0"/>
        <v>0.0416666666569654</v>
      </c>
      <c r="I27" s="56"/>
    </row>
    <row r="28" ht="15.25" spans="1:9">
      <c r="A28" s="32"/>
      <c r="B28" s="29">
        <f ca="1" t="shared" ref="B28:B35" si="3">IF(C27&lt;MROUND(B$13,1)+1,C27,"")</f>
        <v>45331.9010648148</v>
      </c>
      <c r="C28" s="22">
        <f ca="1">IF(ISNUMBER(B28),IF(_xlfn.MINIFS(RawData!$B$3:$B$6000,RawData!$B$3:$B$6000,"&gt;="&amp;$B28,RawData!$C$3:$C$6000,"&lt;&gt;"&amp;G28,RawData!$B$3:$B$6000,"&lt;"&amp;A$13+1,RawData!$D$3:$D$6000,"="&amp;B$8)&lt;&gt;0,_xlfn.MINIFS(RawData!$B$3:$B$6000,RawData!$B$3:$B$6000,"&gt;="&amp;$B28,RawData!$C$3:$C$6000,"&lt;&gt;"&amp;G28,RawData!$B$3:$B$6000,"&lt;"&amp;A$13+1,RawData!$D$3:$D$6000,"="&amp;B$8),MROUND(B$13,1)+1),"")</f>
        <v>45331.9635648148</v>
      </c>
      <c r="D28" s="23" t="str">
        <f ca="1">IF(ISNUMBER(G28),IF(G28=0,"NOT GOOD","GOOD"),"")</f>
        <v>GOOD</v>
      </c>
      <c r="E28" s="24"/>
      <c r="F28" s="33"/>
      <c r="G28" s="34">
        <f ca="1">IF(ISNUMBER(B28),VLOOKUP(B28,RawData!$B$3:$D$6000,2,FALSE),"")</f>
        <v>1</v>
      </c>
      <c r="H28" s="27">
        <f ca="1" t="shared" si="0"/>
        <v>0.0625</v>
      </c>
      <c r="I28" s="56"/>
    </row>
    <row r="29" spans="1:9">
      <c r="A29" s="35"/>
      <c r="B29" s="29">
        <f ca="1" t="shared" si="3"/>
        <v>45331.9635648148</v>
      </c>
      <c r="C29" s="22">
        <f ca="1">IF(ISNUMBER(B29),IF(_xlfn.MINIFS(RawData!$B$3:$B$6000,RawData!$B$3:$B$6000,"&gt;="&amp;$B29,RawData!$C$3:$C$6000,"&lt;&gt;"&amp;G29,RawData!$B$3:$B$6000,"&lt;"&amp;A$13+1,RawData!$D$3:$D$6000,"="&amp;B$8)&lt;&gt;0,_xlfn.MINIFS(RawData!$B$3:$B$6000,RawData!$B$3:$B$6000,"&gt;="&amp;$B29,RawData!$C$3:$C$6000,"&lt;&gt;"&amp;G29,RawData!$B$3:$B$6000,"&lt;"&amp;A$13+1,RawData!$D$3:$D$6000,"="&amp;B$8),MROUND(B$13,1)+1),"")</f>
        <v>45331.9843981482</v>
      </c>
      <c r="D29" s="23" t="str">
        <f ca="1" t="shared" si="2"/>
        <v>NOT GOOD</v>
      </c>
      <c r="E29" s="24"/>
      <c r="F29" s="36"/>
      <c r="G29" s="34">
        <f ca="1">IF(ISNUMBER(B29),VLOOKUP(B29,RawData!$B$3:$D$6000,2,FALSE),"")</f>
        <v>0</v>
      </c>
      <c r="H29" s="27">
        <f ca="1" t="shared" si="0"/>
        <v>0.0208333333430346</v>
      </c>
      <c r="I29" s="56"/>
    </row>
    <row r="30" spans="1:8">
      <c r="A30" s="35"/>
      <c r="B30" s="29">
        <f ca="1" t="shared" si="3"/>
        <v>45331.9843981482</v>
      </c>
      <c r="C30" s="22">
        <f ca="1">IF(ISNUMBER(B30),IF(_xlfn.MINIFS(RawData!$B$3:$B$6000,RawData!$B$3:$B$6000,"&gt;="&amp;$B30,RawData!$C$3:$C$6000,"&lt;&gt;"&amp;G30,RawData!$B$3:$B$6000,"&lt;"&amp;A$13+1,RawData!$D$3:$D$6000,"="&amp;B$8)&lt;&gt;0,_xlfn.MINIFS(RawData!$B$3:$B$6000,RawData!$B$3:$B$6000,"&gt;="&amp;$B30,RawData!$C$3:$C$6000,"&lt;&gt;"&amp;G30,RawData!$B$3:$B$6000,"&lt;"&amp;A$13+1,RawData!$D$3:$D$6000,"="&amp;B$8),MROUND(B$13,1)+1),"")</f>
        <v>45332</v>
      </c>
      <c r="D30" s="23" t="str">
        <f ca="1" t="shared" ref="D30:D35" si="4">IF(ISNUMBER(G30),IF(G30=0,"NOT GOOD","GOOD"),"")</f>
        <v>GOOD</v>
      </c>
      <c r="E30" s="24"/>
      <c r="F30" s="36"/>
      <c r="G30" s="34">
        <f ca="1">IF(ISNUMBER(B30),VLOOKUP(B30,RawData!$B$3:$D$6000,2,FALSE),"")</f>
        <v>1</v>
      </c>
      <c r="H30" s="27">
        <f ca="1" t="shared" si="0"/>
        <v>0.0156018518464407</v>
      </c>
    </row>
    <row r="31" spans="1:8">
      <c r="A31" s="35"/>
      <c r="B31" s="29" t="str">
        <f ca="1" t="shared" si="3"/>
        <v/>
      </c>
      <c r="C31" s="22" t="str">
        <f ca="1">IF(ISNUMBER(B31),IF(_xlfn.MINIFS(RawData!$B$3:$B$6000,RawData!$B$3:$B$6000,"&gt;="&amp;$B31,RawData!$C$3:$C$6000,"&lt;&gt;"&amp;G31,RawData!$B$3:$B$6000,"&lt;"&amp;A$13+1,RawData!$D$3:$D$6000,"="&amp;B$8)&lt;&gt;0,_xlfn.MINIFS(RawData!$B$3:$B$6000,RawData!$B$3:$B$6000,"&gt;="&amp;$B31,RawData!$C$3:$C$6000,"&lt;&gt;"&amp;G31,RawData!$B$3:$B$6000,"&lt;"&amp;A$13+1,RawData!$D$3:$D$6000,"="&amp;B$8),MROUND(B$13,1)+1),"")</f>
        <v/>
      </c>
      <c r="D31" s="23" t="str">
        <f ca="1" t="shared" si="4"/>
        <v/>
      </c>
      <c r="E31" s="24"/>
      <c r="F31" s="36"/>
      <c r="G31" s="34" t="str">
        <f ca="1">IF(ISNUMBER(B31),VLOOKUP(B31,RawData!$B$3:$D$6000,2,FALSE),"")</f>
        <v/>
      </c>
      <c r="H31" s="27">
        <f ca="1" t="shared" si="0"/>
        <v>0</v>
      </c>
    </row>
    <row r="32" spans="1:8">
      <c r="A32" s="35"/>
      <c r="B32" s="29" t="str">
        <f ca="1" t="shared" si="3"/>
        <v/>
      </c>
      <c r="C32" s="22" t="str">
        <f ca="1">IF(ISNUMBER(B32),IF(_xlfn.MINIFS(RawData!$B$3:$B$6000,RawData!$B$3:$B$6000,"&gt;="&amp;$B32,RawData!$C$3:$C$6000,"&lt;&gt;"&amp;G32,RawData!$B$3:$B$6000,"&lt;"&amp;A$13+1,RawData!$D$3:$D$6000,"="&amp;B$8)&lt;&gt;0,_xlfn.MINIFS(RawData!$B$3:$B$6000,RawData!$B$3:$B$6000,"&gt;="&amp;$B32,RawData!$C$3:$C$6000,"&lt;&gt;"&amp;G32,RawData!$B$3:$B$6000,"&lt;"&amp;A$13+1,RawData!$D$3:$D$6000,"="&amp;B$8),MROUND(B$13,1)+1),"")</f>
        <v/>
      </c>
      <c r="D32" s="23" t="str">
        <f ca="1" t="shared" si="4"/>
        <v/>
      </c>
      <c r="E32" s="24"/>
      <c r="F32" s="36"/>
      <c r="G32" s="34" t="str">
        <f ca="1">IF(ISNUMBER(B32),VLOOKUP(B32,RawData!$B$3:$D$6000,2,FALSE),"")</f>
        <v/>
      </c>
      <c r="H32" s="27">
        <f ca="1" t="shared" si="0"/>
        <v>0</v>
      </c>
    </row>
    <row r="33" spans="1:8">
      <c r="A33" s="35"/>
      <c r="B33" s="29" t="str">
        <f ca="1" t="shared" si="3"/>
        <v/>
      </c>
      <c r="C33" s="22" t="str">
        <f ca="1">IF(ISNUMBER(B33),IF(_xlfn.MINIFS(RawData!$B$3:$B$6000,RawData!$B$3:$B$6000,"&gt;="&amp;$B33,RawData!$C$3:$C$6000,"&lt;&gt;"&amp;G33,RawData!$B$3:$B$6000,"&lt;"&amp;A$13+1,RawData!$D$3:$D$6000,"="&amp;B$8)&lt;&gt;0,_xlfn.MINIFS(RawData!$B$3:$B$6000,RawData!$B$3:$B$6000,"&gt;="&amp;$B33,RawData!$C$3:$C$6000,"&lt;&gt;"&amp;G33,RawData!$B$3:$B$6000,"&lt;"&amp;A$13+1,RawData!$D$3:$D$6000,"="&amp;B$8),MROUND(B$13,1)+1),"")</f>
        <v/>
      </c>
      <c r="D33" s="23" t="str">
        <f ca="1" t="shared" si="4"/>
        <v/>
      </c>
      <c r="E33" s="24"/>
      <c r="F33" s="36"/>
      <c r="G33" s="34" t="str">
        <f ca="1">IF(ISNUMBER(B33),VLOOKUP(B33,RawData!$B$3:$D$6000,2,FALSE),"")</f>
        <v/>
      </c>
      <c r="H33" s="27">
        <f ca="1" t="shared" si="0"/>
        <v>0</v>
      </c>
    </row>
    <row r="34" spans="1:8">
      <c r="A34" s="35"/>
      <c r="B34" s="29" t="str">
        <f ca="1" t="shared" si="3"/>
        <v/>
      </c>
      <c r="C34" s="22" t="str">
        <f ca="1">IF(ISNUMBER(B34),IF(_xlfn.MINIFS(RawData!$B$3:$B$6000,RawData!$B$3:$B$6000,"&gt;="&amp;$B34,RawData!$C$3:$C$6000,"&lt;&gt;"&amp;G34,RawData!$B$3:$B$6000,"&lt;"&amp;A$13+1,RawData!$D$3:$D$6000,"="&amp;B$8)&lt;&gt;0,_xlfn.MINIFS(RawData!$B$3:$B$6000,RawData!$B$3:$B$6000,"&gt;="&amp;$B34,RawData!$C$3:$C$6000,"&lt;&gt;"&amp;G34,RawData!$B$3:$B$6000,"&lt;"&amp;A$13+1,RawData!$D$3:$D$6000,"="&amp;B$8),MROUND(B$13,1)+1),"")</f>
        <v/>
      </c>
      <c r="D34" s="23" t="str">
        <f ca="1" t="shared" si="4"/>
        <v/>
      </c>
      <c r="E34" s="24"/>
      <c r="F34" s="36"/>
      <c r="G34" s="34" t="str">
        <f ca="1">IF(ISNUMBER(B34),VLOOKUP(B34,RawData!$B$3:$D$6000,2,FALSE),"")</f>
        <v/>
      </c>
      <c r="H34" s="27">
        <f ca="1" t="shared" si="0"/>
        <v>0</v>
      </c>
    </row>
    <row r="35" spans="1:8">
      <c r="A35" s="32"/>
      <c r="B35" s="29" t="str">
        <f ca="1" t="shared" si="3"/>
        <v/>
      </c>
      <c r="C35" s="22" t="str">
        <f ca="1">IF(ISNUMBER(B35),IF(_xlfn.MINIFS(RawData!$B$3:$B$6000,RawData!$B$3:$B$6000,"&gt;="&amp;$B35,RawData!$C$3:$C$6000,"&lt;&gt;"&amp;G35,RawData!$B$3:$B$6000,"&lt;"&amp;A$13+1,RawData!$D$3:$D$6000,"="&amp;B$8)&lt;&gt;0,_xlfn.MINIFS(RawData!$B$3:$B$6000,RawData!$B$3:$B$6000,"&gt;="&amp;$B35,RawData!$C$3:$C$6000,"&lt;&gt;"&amp;G35,RawData!$B$3:$B$6000,"&lt;"&amp;A$13+1,RawData!$D$3:$D$6000,"="&amp;B$8),MROUND(B$13,1)+1),"")</f>
        <v/>
      </c>
      <c r="D35" s="37" t="str">
        <f ca="1" t="shared" si="4"/>
        <v/>
      </c>
      <c r="E35" s="37"/>
      <c r="F35" s="33"/>
      <c r="G35" s="34" t="str">
        <f ca="1">IF(ISNUMBER(B35),VLOOKUP(B35,RawData!$B$3:$D$6000,2,FALSE),"")</f>
        <v/>
      </c>
      <c r="H35" s="27">
        <f ca="1">IF(ISNUMBER(C35),C35-B35,0)</f>
        <v>0</v>
      </c>
    </row>
    <row r="36" ht="16" customHeight="1" spans="10:11">
      <c r="J36" s="57"/>
      <c r="K36" s="58"/>
    </row>
    <row r="37" ht="12" customHeight="1" spans="1:10">
      <c r="A37" s="38" t="s">
        <v>13</v>
      </c>
      <c r="B37" s="39"/>
      <c r="C37" s="40"/>
      <c r="D37" s="41" t="s">
        <v>14</v>
      </c>
      <c r="E37" s="42"/>
      <c r="J37" s="57"/>
    </row>
    <row r="38" ht="17" customHeight="1" spans="1:10">
      <c r="A38" s="43"/>
      <c r="B38" s="44"/>
      <c r="C38" s="45"/>
      <c r="D38" s="46" t="s">
        <v>15</v>
      </c>
      <c r="E38" s="47"/>
      <c r="J38" s="57"/>
    </row>
    <row r="39" spans="1:10">
      <c r="A39" s="48" t="s">
        <v>16</v>
      </c>
      <c r="B39" s="48"/>
      <c r="C39" s="48"/>
      <c r="D39" s="49">
        <f ca="1">SUMIFS(H13:H35,G13:G35,1)</f>
        <v>0.515601851846441</v>
      </c>
      <c r="E39" s="49"/>
      <c r="F39" s="50"/>
      <c r="J39" s="57"/>
    </row>
    <row r="40" spans="1:10">
      <c r="A40" s="48" t="s">
        <v>17</v>
      </c>
      <c r="B40" s="48"/>
      <c r="C40" s="48"/>
      <c r="D40" s="49">
        <f ca="1">SUMIFS(H13:H35,G13:G35,0)</f>
        <v>0.479166666671517</v>
      </c>
      <c r="E40" s="49"/>
      <c r="F40" s="50"/>
      <c r="J40" s="57"/>
    </row>
    <row r="41" spans="10:10">
      <c r="J41" s="57"/>
    </row>
    <row r="42" spans="1:10">
      <c r="A42" s="51" t="s">
        <v>18</v>
      </c>
      <c r="B42" s="51"/>
      <c r="C42" s="51"/>
      <c r="D42" s="51"/>
      <c r="E42" s="51"/>
      <c r="F42" s="51"/>
      <c r="G42" s="51"/>
      <c r="H42" s="51"/>
      <c r="I42" s="51"/>
      <c r="J42" s="57"/>
    </row>
    <row r="43" spans="1:10">
      <c r="A43" s="51"/>
      <c r="B43" s="51"/>
      <c r="C43" s="51"/>
      <c r="D43" s="51"/>
      <c r="E43" s="51"/>
      <c r="F43" s="51"/>
      <c r="G43" s="51"/>
      <c r="H43" s="51"/>
      <c r="I43" s="51"/>
      <c r="J43" s="57"/>
    </row>
    <row r="44" spans="1:10">
      <c r="A44" s="51"/>
      <c r="B44" s="51"/>
      <c r="C44" s="51"/>
      <c r="D44" s="51"/>
      <c r="E44" s="51"/>
      <c r="F44" s="51"/>
      <c r="G44" s="51"/>
      <c r="H44" s="51"/>
      <c r="I44" s="51"/>
      <c r="J44" s="57"/>
    </row>
    <row r="45" spans="1:9">
      <c r="A45" s="51"/>
      <c r="B45" s="51"/>
      <c r="C45" s="51"/>
      <c r="D45" s="51"/>
      <c r="E45" s="51"/>
      <c r="F45" s="51"/>
      <c r="G45" s="51"/>
      <c r="H45" s="51"/>
      <c r="I45" s="51"/>
    </row>
    <row r="46" spans="1:9">
      <c r="A46" s="51"/>
      <c r="B46" s="51"/>
      <c r="C46" s="51"/>
      <c r="D46" s="51"/>
      <c r="E46" s="51"/>
      <c r="F46" s="51"/>
      <c r="G46" s="51"/>
      <c r="H46" s="51"/>
      <c r="I46" s="51"/>
    </row>
    <row r="47" spans="1:9">
      <c r="A47" s="51"/>
      <c r="B47" s="51"/>
      <c r="C47" s="51"/>
      <c r="D47" s="51"/>
      <c r="E47" s="51"/>
      <c r="F47" s="51"/>
      <c r="G47" s="51"/>
      <c r="H47" s="51"/>
      <c r="I47" s="51"/>
    </row>
    <row r="48" spans="1:9">
      <c r="A48" s="51"/>
      <c r="B48" s="51"/>
      <c r="C48" s="51"/>
      <c r="D48" s="51"/>
      <c r="E48" s="51"/>
      <c r="F48" s="51"/>
      <c r="G48" s="51"/>
      <c r="H48" s="51"/>
      <c r="I48" s="51"/>
    </row>
    <row r="49" spans="1:9">
      <c r="A49" s="51"/>
      <c r="B49" s="51"/>
      <c r="C49" s="51"/>
      <c r="D49" s="51"/>
      <c r="E49" s="51"/>
      <c r="F49" s="51"/>
      <c r="G49" s="51"/>
      <c r="H49" s="51"/>
      <c r="I49" s="51"/>
    </row>
    <row r="50" spans="1:9">
      <c r="A50" s="51"/>
      <c r="B50" s="51"/>
      <c r="C50" s="51"/>
      <c r="D50" s="51"/>
      <c r="E50" s="51"/>
      <c r="F50" s="51"/>
      <c r="G50" s="51"/>
      <c r="H50" s="51"/>
      <c r="I50" s="51"/>
    </row>
    <row r="51" spans="1:9">
      <c r="A51" s="51"/>
      <c r="B51" s="51"/>
      <c r="C51" s="51"/>
      <c r="D51" s="51"/>
      <c r="E51" s="51"/>
      <c r="F51" s="51"/>
      <c r="G51" s="51"/>
      <c r="H51" s="51"/>
      <c r="I51" s="51"/>
    </row>
    <row r="52" spans="1:9">
      <c r="A52" s="51"/>
      <c r="B52" s="51"/>
      <c r="C52" s="51"/>
      <c r="D52" s="51"/>
      <c r="E52" s="51"/>
      <c r="F52" s="51"/>
      <c r="G52" s="51"/>
      <c r="H52" s="51"/>
      <c r="I52" s="51"/>
    </row>
    <row r="54" spans="6:6">
      <c r="F54" s="52"/>
    </row>
  </sheetData>
  <mergeCells count="36">
    <mergeCell ref="B11:C11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  <mergeCell ref="A39:C39"/>
    <mergeCell ref="D39:E39"/>
    <mergeCell ref="A40:C40"/>
    <mergeCell ref="D40:E40"/>
    <mergeCell ref="A11:A12"/>
    <mergeCell ref="F11:F12"/>
    <mergeCell ref="A5:I6"/>
    <mergeCell ref="D11:E12"/>
    <mergeCell ref="A42:I52"/>
    <mergeCell ref="A37:C38"/>
  </mergeCells>
  <conditionalFormatting sqref="D13:E35">
    <cfRule type="expression" dxfId="0" priority="1">
      <formula>$D13="NOT GOOD"</formula>
    </cfRule>
  </conditionalFormatting>
  <dataValidations count="2">
    <dataValidation type="list" allowBlank="1" showInputMessage="1" showErrorMessage="1" sqref="B8">
      <formula1>RawData!$G$3:$G$60</formula1>
    </dataValidation>
    <dataValidation type="list" allowBlank="1" showInputMessage="1" showErrorMessage="1" sqref="A13">
      <formula1>RawData!$F$3:$F$60</formula1>
    </dataValidation>
  </dataValidations>
  <pageMargins left="0.700694444444445" right="0.700694444444445" top="0.196527777777778" bottom="0.751388888888889" header="0.298611111111111" footer="0.298611111111111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6502"/>
  <sheetViews>
    <sheetView workbookViewId="0">
      <selection activeCell="H10" sqref="H10"/>
    </sheetView>
  </sheetViews>
  <sheetFormatPr defaultColWidth="8.72727272727273" defaultRowHeight="14.5" outlineLevelCol="7"/>
  <cols>
    <col min="2" max="2" width="15.1818181818182" customWidth="1"/>
    <col min="3" max="3" width="11.7272727272727" customWidth="1"/>
    <col min="6" max="6" width="11.3636363636364"/>
    <col min="8" max="8" width="11.3636363636364"/>
  </cols>
  <sheetData>
    <row r="2" spans="2:7">
      <c r="B2" t="s">
        <v>19</v>
      </c>
      <c r="C2" t="s">
        <v>20</v>
      </c>
      <c r="D2" t="s">
        <v>21</v>
      </c>
      <c r="F2" t="s">
        <v>22</v>
      </c>
      <c r="G2" t="s">
        <v>23</v>
      </c>
    </row>
    <row r="3" spans="2:8">
      <c r="B3" s="1">
        <f>((((1707268951/60)/60)+8)/24)+DATE(1970,1,1)</f>
        <v>45329.3906365741</v>
      </c>
      <c r="C3">
        <f ca="1">ROUND(RAND(),0)</f>
        <v>1</v>
      </c>
      <c r="D3" t="s">
        <v>24</v>
      </c>
      <c r="F3" s="2">
        <f>IF(ISNUMBER(MROUND(LARGE(B3:B6000,1),2)),MROUND(LARGE(B3:B6000,1),1),"")</f>
        <v>45335</v>
      </c>
      <c r="G3" t="s">
        <v>24</v>
      </c>
      <c r="H3" s="2"/>
    </row>
    <row r="4" spans="2:7">
      <c r="B4" s="1">
        <f>((((1707269851/60)/60)+8)/24)+DATE(1970,1,1)</f>
        <v>45329.4010532407</v>
      </c>
      <c r="C4">
        <f ca="1">C3</f>
        <v>1</v>
      </c>
      <c r="D4" t="s">
        <v>5</v>
      </c>
      <c r="F4" s="2">
        <f>IF(ISNUMBER(F3),IF((F3)&gt;SMALL($B$3:$B$6000,1),(F3-1),""),"")</f>
        <v>45334</v>
      </c>
      <c r="G4" t="s">
        <v>5</v>
      </c>
    </row>
    <row r="5" spans="2:6">
      <c r="B5" s="1">
        <f>((((1707270751/60)/60)+8)/24)+DATE(1970,1,1)</f>
        <v>45329.4114699074</v>
      </c>
      <c r="C5">
        <f ca="1">C4</f>
        <v>1</v>
      </c>
      <c r="D5" t="s">
        <v>24</v>
      </c>
      <c r="F5" s="2">
        <f t="shared" ref="F5:F12" si="0">IF(ISNUMBER(F4),IF((F4)&gt;SMALL($B$3:$B$6000,1),(F4-1),""),"")</f>
        <v>45333</v>
      </c>
    </row>
    <row r="6" spans="2:6">
      <c r="B6" s="1">
        <f>((((1707271651/60)/60)+8)/24)+DATE(1970,1,1)</f>
        <v>45329.4218865741</v>
      </c>
      <c r="C6">
        <f ca="1">ROUND(RAND(),0)</f>
        <v>0</v>
      </c>
      <c r="D6" t="s">
        <v>5</v>
      </c>
      <c r="F6" s="2">
        <f t="shared" si="0"/>
        <v>45332</v>
      </c>
    </row>
    <row r="7" spans="2:6">
      <c r="B7" s="1">
        <f>((((1707272551/60)/60)+8)/24)+DATE(1970,1,1)</f>
        <v>45329.4323032407</v>
      </c>
      <c r="C7">
        <f ca="1">C6</f>
        <v>0</v>
      </c>
      <c r="D7" t="s">
        <v>24</v>
      </c>
      <c r="F7" s="2">
        <f t="shared" si="0"/>
        <v>45331</v>
      </c>
    </row>
    <row r="8" spans="2:6">
      <c r="B8" s="1">
        <f>((((1707273451/60)/60)+8)/24)+DATE(1970,1,1)</f>
        <v>45329.4427199074</v>
      </c>
      <c r="C8">
        <f ca="1">C7</f>
        <v>0</v>
      </c>
      <c r="D8" t="s">
        <v>5</v>
      </c>
      <c r="F8" s="2">
        <f t="shared" si="0"/>
        <v>45330</v>
      </c>
    </row>
    <row r="9" spans="2:6">
      <c r="B9" s="1">
        <f>((((1707274351/60)/60)+8)/24)+DATE(1970,1,1)</f>
        <v>45329.4531365741</v>
      </c>
      <c r="C9">
        <f ca="1">ROUND(RAND(),0)</f>
        <v>0</v>
      </c>
      <c r="D9" t="s">
        <v>24</v>
      </c>
      <c r="F9" s="2">
        <f t="shared" si="0"/>
        <v>45329</v>
      </c>
    </row>
    <row r="10" spans="2:6">
      <c r="B10" s="1">
        <f>((((1707275251/60)/60)+8)/24)+DATE(1970,1,1)</f>
        <v>45329.4635532407</v>
      </c>
      <c r="C10">
        <f ca="1">C9</f>
        <v>0</v>
      </c>
      <c r="D10" t="s">
        <v>5</v>
      </c>
      <c r="F10" s="2" t="str">
        <f t="shared" si="0"/>
        <v/>
      </c>
    </row>
    <row r="11" spans="2:6">
      <c r="B11" s="1">
        <f>((((1707276151/60)/60)+8)/24)+DATE(1970,1,1)</f>
        <v>45329.4739699074</v>
      </c>
      <c r="C11">
        <f ca="1">C10</f>
        <v>0</v>
      </c>
      <c r="D11" t="s">
        <v>24</v>
      </c>
      <c r="F11" s="2" t="str">
        <f t="shared" si="0"/>
        <v/>
      </c>
    </row>
    <row r="12" spans="2:6">
      <c r="B12" s="1">
        <f>((((1707277051/60)/60)+8)/24)+DATE(1970,1,1)</f>
        <v>45329.4843865741</v>
      </c>
      <c r="C12">
        <f ca="1">ROUND(RAND(),0)</f>
        <v>1</v>
      </c>
      <c r="D12" t="s">
        <v>5</v>
      </c>
      <c r="F12" s="2" t="str">
        <f t="shared" si="0"/>
        <v/>
      </c>
    </row>
    <row r="13" spans="2:6">
      <c r="B13" s="1">
        <f>((((1707277951/60)/60)+8)/24)+DATE(1970,1,1)</f>
        <v>45329.4948032407</v>
      </c>
      <c r="C13">
        <f ca="1">C12</f>
        <v>1</v>
      </c>
      <c r="D13" t="s">
        <v>24</v>
      </c>
      <c r="F13" s="2" t="str">
        <f t="shared" ref="F8:F17" si="1">IF(ISNUMBER(F12),IF((F12-1)&gt;SMALL($B$3:$B$6000,1),(F12-1),""),"")</f>
        <v/>
      </c>
    </row>
    <row r="14" spans="2:6">
      <c r="B14" s="1">
        <f>((((1707278851/60)/60)+8)/24)+DATE(1970,1,1)</f>
        <v>45329.5052199074</v>
      </c>
      <c r="C14">
        <f ca="1">C13</f>
        <v>1</v>
      </c>
      <c r="D14" t="s">
        <v>5</v>
      </c>
      <c r="F14" s="2" t="str">
        <f t="shared" si="1"/>
        <v/>
      </c>
    </row>
    <row r="15" spans="2:6">
      <c r="B15" s="1">
        <f>((((1707279751/60)/60)+8)/24)+DATE(1970,1,1)</f>
        <v>45329.5156365741</v>
      </c>
      <c r="C15">
        <f ca="1">ROUND(RAND(),0)</f>
        <v>1</v>
      </c>
      <c r="D15" t="s">
        <v>24</v>
      </c>
      <c r="F15" s="2" t="str">
        <f t="shared" si="1"/>
        <v/>
      </c>
    </row>
    <row r="16" spans="2:6">
      <c r="B16" s="1">
        <f>((((1707280651/60)/60)+8)/24)+DATE(1970,1,1)</f>
        <v>45329.5260532407</v>
      </c>
      <c r="C16">
        <f ca="1">C15</f>
        <v>1</v>
      </c>
      <c r="D16" t="s">
        <v>5</v>
      </c>
      <c r="F16" s="2" t="str">
        <f t="shared" si="1"/>
        <v/>
      </c>
    </row>
    <row r="17" spans="2:6">
      <c r="B17" s="1">
        <f>((((1707281551/60)/60)+8)/24)+DATE(1970,1,1)</f>
        <v>45329.5364699074</v>
      </c>
      <c r="C17">
        <f ca="1">C16</f>
        <v>1</v>
      </c>
      <c r="D17" t="s">
        <v>24</v>
      </c>
      <c r="F17" s="2" t="str">
        <f t="shared" si="1"/>
        <v/>
      </c>
    </row>
    <row r="18" spans="2:6">
      <c r="B18" s="1">
        <f>((((1707282451/60)/60)+8)/24)+DATE(1970,1,1)</f>
        <v>45329.5468865741</v>
      </c>
      <c r="C18">
        <f ca="1">ROUND(RAND(),0)</f>
        <v>1</v>
      </c>
      <c r="D18" t="s">
        <v>5</v>
      </c>
      <c r="F18" s="2" t="str">
        <f t="shared" ref="F8:F34" si="2">IF(ISNUMBER(F17),IF((F17-1)&gt;MROUND(SMALL($B$3:$B$6000,1),2),(F17-1),""),"")</f>
        <v/>
      </c>
    </row>
    <row r="19" spans="2:6">
      <c r="B19" s="1">
        <f>((((1707283351/60)/60)+8)/24)+DATE(1970,1,1)</f>
        <v>45329.5573032407</v>
      </c>
      <c r="C19">
        <f ca="1">C18</f>
        <v>1</v>
      </c>
      <c r="D19" t="s">
        <v>24</v>
      </c>
      <c r="F19" s="2" t="str">
        <f t="shared" si="2"/>
        <v/>
      </c>
    </row>
    <row r="20" spans="2:6">
      <c r="B20" s="1">
        <f>((((1707284251/60)/60)+8)/24)+DATE(1970,1,1)</f>
        <v>45329.5677199074</v>
      </c>
      <c r="C20">
        <f ca="1">C19</f>
        <v>1</v>
      </c>
      <c r="D20" t="s">
        <v>5</v>
      </c>
      <c r="F20" s="2" t="str">
        <f t="shared" si="2"/>
        <v/>
      </c>
    </row>
    <row r="21" spans="2:6">
      <c r="B21" s="1">
        <f>((((1707285151/60)/60)+8)/24)+DATE(1970,1,1)</f>
        <v>45329.5781365741</v>
      </c>
      <c r="C21">
        <f ca="1">ROUND(RAND(),0)</f>
        <v>1</v>
      </c>
      <c r="D21" t="s">
        <v>24</v>
      </c>
      <c r="F21" s="2" t="str">
        <f t="shared" si="2"/>
        <v/>
      </c>
    </row>
    <row r="22" spans="2:6">
      <c r="B22" s="1">
        <f>((((1707286051/60)/60)+8)/24)+DATE(1970,1,1)</f>
        <v>45329.5885532407</v>
      </c>
      <c r="C22">
        <f ca="1">C21</f>
        <v>1</v>
      </c>
      <c r="D22" t="s">
        <v>5</v>
      </c>
      <c r="F22" s="2" t="str">
        <f t="shared" si="2"/>
        <v/>
      </c>
    </row>
    <row r="23" spans="2:6">
      <c r="B23" s="1">
        <f>((((1707286951/60)/60)+8)/24)+DATE(1970,1,1)</f>
        <v>45329.5989699074</v>
      </c>
      <c r="C23">
        <f ca="1">C22</f>
        <v>1</v>
      </c>
      <c r="D23" t="s">
        <v>24</v>
      </c>
      <c r="F23" s="2" t="str">
        <f t="shared" si="2"/>
        <v/>
      </c>
    </row>
    <row r="24" spans="2:6">
      <c r="B24" s="1">
        <f>((((1707287851/60)/60)+8)/24)+DATE(1970,1,1)</f>
        <v>45329.6093865741</v>
      </c>
      <c r="C24">
        <f ca="1">ROUND(RAND(),0)</f>
        <v>1</v>
      </c>
      <c r="D24" t="s">
        <v>5</v>
      </c>
      <c r="F24" s="2" t="str">
        <f t="shared" si="2"/>
        <v/>
      </c>
    </row>
    <row r="25" spans="2:6">
      <c r="B25" s="1">
        <f>((((1707288751/60)/60)+8)/24)+DATE(1970,1,1)</f>
        <v>45329.6198032407</v>
      </c>
      <c r="C25">
        <f ca="1">C24</f>
        <v>1</v>
      </c>
      <c r="D25" t="s">
        <v>24</v>
      </c>
      <c r="F25" s="2" t="str">
        <f t="shared" si="2"/>
        <v/>
      </c>
    </row>
    <row r="26" spans="2:6">
      <c r="B26" s="1">
        <f>((((1707289651/60)/60)+8)/24)+DATE(1970,1,1)</f>
        <v>45329.6302199074</v>
      </c>
      <c r="C26">
        <f ca="1">C25</f>
        <v>1</v>
      </c>
      <c r="D26" t="s">
        <v>5</v>
      </c>
      <c r="F26" s="2" t="str">
        <f t="shared" si="2"/>
        <v/>
      </c>
    </row>
    <row r="27" spans="2:6">
      <c r="B27" s="1">
        <f>((((1707290551/60)/60)+8)/24)+DATE(1970,1,1)</f>
        <v>45329.6406365741</v>
      </c>
      <c r="C27">
        <f ca="1">ROUND(RAND(),0)</f>
        <v>0</v>
      </c>
      <c r="D27" t="s">
        <v>24</v>
      </c>
      <c r="F27" s="2" t="str">
        <f t="shared" si="2"/>
        <v/>
      </c>
    </row>
    <row r="28" spans="2:6">
      <c r="B28" s="1">
        <f>((((1707291451/60)/60)+8)/24)+DATE(1970,1,1)</f>
        <v>45329.6510532407</v>
      </c>
      <c r="C28">
        <f ca="1">C27</f>
        <v>0</v>
      </c>
      <c r="D28" t="s">
        <v>5</v>
      </c>
      <c r="F28" s="2" t="str">
        <f t="shared" si="2"/>
        <v/>
      </c>
    </row>
    <row r="29" spans="2:6">
      <c r="B29" s="1">
        <f>((((1707292351/60)/60)+8)/24)+DATE(1970,1,1)</f>
        <v>45329.6614699074</v>
      </c>
      <c r="C29">
        <f ca="1">C28</f>
        <v>0</v>
      </c>
      <c r="D29" t="s">
        <v>24</v>
      </c>
      <c r="F29" s="2" t="str">
        <f t="shared" si="2"/>
        <v/>
      </c>
    </row>
    <row r="30" spans="2:6">
      <c r="B30" s="1">
        <f>((((1707293251/60)/60)+8)/24)+DATE(1970,1,1)</f>
        <v>45329.6718865741</v>
      </c>
      <c r="C30">
        <f ca="1">ROUND(RAND(),0)</f>
        <v>1</v>
      </c>
      <c r="D30" t="s">
        <v>5</v>
      </c>
      <c r="F30" s="2" t="str">
        <f t="shared" si="2"/>
        <v/>
      </c>
    </row>
    <row r="31" spans="2:6">
      <c r="B31" s="1">
        <f>((((1707294151/60)/60)+8)/24)+DATE(1970,1,1)</f>
        <v>45329.6823032407</v>
      </c>
      <c r="C31">
        <f ca="1">C30</f>
        <v>1</v>
      </c>
      <c r="D31" t="s">
        <v>24</v>
      </c>
      <c r="F31" s="2" t="str">
        <f t="shared" si="2"/>
        <v/>
      </c>
    </row>
    <row r="32" spans="2:6">
      <c r="B32" s="1">
        <f>((((1707295051/60)/60)+8)/24)+DATE(1970,1,1)</f>
        <v>45329.6927199074</v>
      </c>
      <c r="C32">
        <f ca="1">C31</f>
        <v>1</v>
      </c>
      <c r="D32" t="s">
        <v>5</v>
      </c>
      <c r="F32" s="2" t="str">
        <f t="shared" si="2"/>
        <v/>
      </c>
    </row>
    <row r="33" spans="2:6">
      <c r="B33" s="1">
        <f>((((1707295951/60)/60)+8)/24)+DATE(1970,1,1)</f>
        <v>45329.7031365741</v>
      </c>
      <c r="C33">
        <f ca="1">ROUND(RAND(),0)</f>
        <v>0</v>
      </c>
      <c r="D33" t="s">
        <v>24</v>
      </c>
      <c r="F33" s="2" t="str">
        <f t="shared" si="2"/>
        <v/>
      </c>
    </row>
    <row r="34" spans="2:6">
      <c r="B34" s="1">
        <f>((((1707296851/60)/60)+8)/24)+DATE(1970,1,1)</f>
        <v>45329.7135532407</v>
      </c>
      <c r="C34">
        <f ca="1">C33</f>
        <v>0</v>
      </c>
      <c r="D34" t="s">
        <v>5</v>
      </c>
      <c r="F34" s="2" t="str">
        <f t="shared" si="2"/>
        <v/>
      </c>
    </row>
    <row r="35" spans="2:4">
      <c r="B35" s="1">
        <f>((((1707297751/60)/60)+8)/24)+DATE(1970,1,1)</f>
        <v>45329.7239699074</v>
      </c>
      <c r="C35">
        <f ca="1">C34</f>
        <v>0</v>
      </c>
      <c r="D35" t="s">
        <v>24</v>
      </c>
    </row>
    <row r="36" spans="2:4">
      <c r="B36" s="1">
        <f>((((1707298651/60)/60)+8)/24)+DATE(1970,1,1)</f>
        <v>45329.7343865741</v>
      </c>
      <c r="C36">
        <f ca="1">ROUND(RAND(),0)</f>
        <v>1</v>
      </c>
      <c r="D36" t="s">
        <v>5</v>
      </c>
    </row>
    <row r="37" spans="2:4">
      <c r="B37" s="1">
        <f>((((1707299552/60)/60)+8)/24)+DATE(1970,1,1)</f>
        <v>45329.7448148148</v>
      </c>
      <c r="C37">
        <f ca="1">C36</f>
        <v>1</v>
      </c>
      <c r="D37" t="s">
        <v>24</v>
      </c>
    </row>
    <row r="38" spans="2:4">
      <c r="B38" s="1">
        <f>((((1707300452/60)/60)+8)/24)+DATE(1970,1,1)</f>
        <v>45329.7552314815</v>
      </c>
      <c r="C38">
        <f ca="1">C37</f>
        <v>1</v>
      </c>
      <c r="D38" t="s">
        <v>5</v>
      </c>
    </row>
    <row r="39" spans="2:4">
      <c r="B39" s="1">
        <f>((((1707301352/60)/60)+8)/24)+DATE(1970,1,1)</f>
        <v>45329.7656481482</v>
      </c>
      <c r="C39">
        <f ca="1">ROUND(RAND(),0)</f>
        <v>0</v>
      </c>
      <c r="D39" t="s">
        <v>24</v>
      </c>
    </row>
    <row r="40" spans="2:4">
      <c r="B40" s="1">
        <f>((((1707302252/60)/60)+8)/24)+DATE(1970,1,1)</f>
        <v>45329.7760648148</v>
      </c>
      <c r="C40">
        <f ca="1">C39</f>
        <v>0</v>
      </c>
      <c r="D40" t="s">
        <v>5</v>
      </c>
    </row>
    <row r="41" spans="2:4">
      <c r="B41" s="1">
        <f>((((1707303152/60)/60)+8)/24)+DATE(1970,1,1)</f>
        <v>45329.7864814815</v>
      </c>
      <c r="C41">
        <f ca="1">C40</f>
        <v>0</v>
      </c>
      <c r="D41" t="s">
        <v>24</v>
      </c>
    </row>
    <row r="42" spans="2:4">
      <c r="B42" s="1">
        <f>((((1707304052/60)/60)+8)/24)+DATE(1970,1,1)</f>
        <v>45329.7968981482</v>
      </c>
      <c r="C42">
        <f ca="1">ROUND(RAND(),0)</f>
        <v>0</v>
      </c>
      <c r="D42" t="s">
        <v>5</v>
      </c>
    </row>
    <row r="43" spans="2:4">
      <c r="B43" s="1">
        <f>((((1707304952/60)/60)+8)/24)+DATE(1970,1,1)</f>
        <v>45329.8073148148</v>
      </c>
      <c r="C43">
        <f ca="1">C42</f>
        <v>0</v>
      </c>
      <c r="D43" t="s">
        <v>24</v>
      </c>
    </row>
    <row r="44" spans="2:4">
      <c r="B44" s="1">
        <f>((((1707305852/60)/60)+8)/24)+DATE(1970,1,1)</f>
        <v>45329.8177314815</v>
      </c>
      <c r="C44">
        <f ca="1">C43</f>
        <v>0</v>
      </c>
      <c r="D44" t="s">
        <v>5</v>
      </c>
    </row>
    <row r="45" spans="2:4">
      <c r="B45" s="1">
        <f>((((1707306752/60)/60)+8)/24)+DATE(1970,1,1)</f>
        <v>45329.8281481482</v>
      </c>
      <c r="C45">
        <f ca="1">ROUND(RAND(),0)</f>
        <v>0</v>
      </c>
      <c r="D45" t="s">
        <v>24</v>
      </c>
    </row>
    <row r="46" spans="2:4">
      <c r="B46" s="1">
        <f>((((1707307652/60)/60)+8)/24)+DATE(1970,1,1)</f>
        <v>45329.8385648148</v>
      </c>
      <c r="C46">
        <f ca="1">C45</f>
        <v>0</v>
      </c>
      <c r="D46" t="s">
        <v>5</v>
      </c>
    </row>
    <row r="47" spans="2:4">
      <c r="B47" s="1">
        <f>((((1707308552/60)/60)+8)/24)+DATE(1970,1,1)</f>
        <v>45329.8489814815</v>
      </c>
      <c r="C47">
        <f ca="1">C46</f>
        <v>0</v>
      </c>
      <c r="D47" t="s">
        <v>24</v>
      </c>
    </row>
    <row r="48" spans="2:4">
      <c r="B48" s="1">
        <f>((((1707309452/60)/60)+8)/24)+DATE(1970,1,1)</f>
        <v>45329.8593981482</v>
      </c>
      <c r="C48">
        <f ca="1">ROUND(RAND(),0)</f>
        <v>0</v>
      </c>
      <c r="D48" t="s">
        <v>5</v>
      </c>
    </row>
    <row r="49" spans="2:4">
      <c r="B49" s="1">
        <f>((((1707310352/60)/60)+8)/24)+DATE(1970,1,1)</f>
        <v>45329.8698148148</v>
      </c>
      <c r="C49">
        <f ca="1">C48</f>
        <v>0</v>
      </c>
      <c r="D49" t="s">
        <v>24</v>
      </c>
    </row>
    <row r="50" spans="2:4">
      <c r="B50" s="1">
        <f>((((1707311252/60)/60)+8)/24)+DATE(1970,1,1)</f>
        <v>45329.8802314815</v>
      </c>
      <c r="C50">
        <f ca="1">C49</f>
        <v>0</v>
      </c>
      <c r="D50" t="s">
        <v>5</v>
      </c>
    </row>
    <row r="51" spans="2:4">
      <c r="B51" s="1">
        <f>((((1707312152/60)/60)+8)/24)+DATE(1970,1,1)</f>
        <v>45329.8906481482</v>
      </c>
      <c r="C51">
        <f ca="1">ROUND(RAND(),0)</f>
        <v>0</v>
      </c>
      <c r="D51" t="s">
        <v>24</v>
      </c>
    </row>
    <row r="52" spans="2:4">
      <c r="B52" s="1">
        <f>((((1707313052/60)/60)+8)/24)+DATE(1970,1,1)</f>
        <v>45329.9010648148</v>
      </c>
      <c r="C52">
        <f ca="1">C51</f>
        <v>0</v>
      </c>
      <c r="D52" t="s">
        <v>5</v>
      </c>
    </row>
    <row r="53" spans="2:4">
      <c r="B53" s="1">
        <f>((((1707313952/60)/60)+8)/24)+DATE(1970,1,1)</f>
        <v>45329.9114814815</v>
      </c>
      <c r="C53">
        <f ca="1">C52</f>
        <v>0</v>
      </c>
      <c r="D53" t="s">
        <v>24</v>
      </c>
    </row>
    <row r="54" spans="2:4">
      <c r="B54" s="1">
        <f>((((1707314852/60)/60)+8)/24)+DATE(1970,1,1)</f>
        <v>45329.9218981482</v>
      </c>
      <c r="C54">
        <f ca="1">ROUND(RAND(),0)</f>
        <v>1</v>
      </c>
      <c r="D54" t="s">
        <v>5</v>
      </c>
    </row>
    <row r="55" spans="2:4">
      <c r="B55" s="1">
        <f>((((1707315752/60)/60)+8)/24)+DATE(1970,1,1)</f>
        <v>45329.9323148148</v>
      </c>
      <c r="C55">
        <f ca="1">C54</f>
        <v>1</v>
      </c>
      <c r="D55" t="s">
        <v>24</v>
      </c>
    </row>
    <row r="56" spans="2:4">
      <c r="B56" s="1">
        <f>((((1707316652/60)/60)+8)/24)+DATE(1970,1,1)</f>
        <v>45329.9427314815</v>
      </c>
      <c r="C56">
        <f ca="1">C55</f>
        <v>1</v>
      </c>
      <c r="D56" t="s">
        <v>5</v>
      </c>
    </row>
    <row r="57" spans="2:4">
      <c r="B57" s="1">
        <f>((((1707317552/60)/60)+8)/24)+DATE(1970,1,1)</f>
        <v>45329.9531481482</v>
      </c>
      <c r="C57">
        <f ca="1">ROUND(RAND(),0)</f>
        <v>1</v>
      </c>
      <c r="D57" t="s">
        <v>24</v>
      </c>
    </row>
    <row r="58" spans="2:4">
      <c r="B58" s="1">
        <f>((((1707318452/60)/60)+8)/24)+DATE(1970,1,1)</f>
        <v>45329.9635648148</v>
      </c>
      <c r="C58">
        <f ca="1">C57</f>
        <v>1</v>
      </c>
      <c r="D58" t="s">
        <v>5</v>
      </c>
    </row>
    <row r="59" spans="2:4">
      <c r="B59" s="1">
        <f>((((1707319352/60)/60)+8)/24)+DATE(1970,1,1)</f>
        <v>45329.9739814815</v>
      </c>
      <c r="C59">
        <f ca="1">C58</f>
        <v>1</v>
      </c>
      <c r="D59" t="s">
        <v>24</v>
      </c>
    </row>
    <row r="60" spans="2:4">
      <c r="B60" s="1">
        <f>((((1707320252/60)/60)+8)/24)+DATE(1970,1,1)</f>
        <v>45329.9843981482</v>
      </c>
      <c r="C60">
        <f ca="1">ROUND(RAND(),0)</f>
        <v>0</v>
      </c>
      <c r="D60" t="s">
        <v>5</v>
      </c>
    </row>
    <row r="61" spans="2:4">
      <c r="B61" s="1">
        <f>((((1707321152/60)/60)+8)/24)+DATE(1970,1,1)</f>
        <v>45329.9948148148</v>
      </c>
      <c r="C61">
        <f ca="1">C60</f>
        <v>0</v>
      </c>
      <c r="D61" t="s">
        <v>24</v>
      </c>
    </row>
    <row r="62" spans="2:4">
      <c r="B62" s="1">
        <f>((((1707322052/60)/60)+8)/24)+DATE(1970,1,1)</f>
        <v>45330.0052314815</v>
      </c>
      <c r="C62">
        <f ca="1">C61</f>
        <v>0</v>
      </c>
      <c r="D62" t="s">
        <v>5</v>
      </c>
    </row>
    <row r="63" spans="2:4">
      <c r="B63" s="1">
        <f>((((1707322952/60)/60)+8)/24)+DATE(1970,1,1)</f>
        <v>45330.0156481482</v>
      </c>
      <c r="C63">
        <f ca="1">ROUND(RAND(),0)</f>
        <v>0</v>
      </c>
      <c r="D63" t="s">
        <v>24</v>
      </c>
    </row>
    <row r="64" spans="2:4">
      <c r="B64" s="1">
        <f>((((1707323852/60)/60)+8)/24)+DATE(1970,1,1)</f>
        <v>45330.0260648148</v>
      </c>
      <c r="C64">
        <f ca="1">C63</f>
        <v>0</v>
      </c>
      <c r="D64" t="s">
        <v>5</v>
      </c>
    </row>
    <row r="65" spans="2:4">
      <c r="B65" s="1">
        <f>((((1707324752/60)/60)+8)/24)+DATE(1970,1,1)</f>
        <v>45330.0364814815</v>
      </c>
      <c r="C65">
        <f ca="1">C64</f>
        <v>0</v>
      </c>
      <c r="D65" t="s">
        <v>24</v>
      </c>
    </row>
    <row r="66" spans="2:4">
      <c r="B66" s="1">
        <f>((((1707325652/60)/60)+8)/24)+DATE(1970,1,1)</f>
        <v>45330.0468981482</v>
      </c>
      <c r="C66">
        <f ca="1">ROUND(RAND(),0)</f>
        <v>0</v>
      </c>
      <c r="D66" t="s">
        <v>5</v>
      </c>
    </row>
    <row r="67" spans="2:4">
      <c r="B67" s="1">
        <f>((((1707326552/60)/60)+8)/24)+DATE(1970,1,1)</f>
        <v>45330.0573148148</v>
      </c>
      <c r="C67">
        <f ca="1">C66</f>
        <v>0</v>
      </c>
      <c r="D67" t="s">
        <v>24</v>
      </c>
    </row>
    <row r="68" spans="2:4">
      <c r="B68" s="1">
        <f>((((1707327452/60)/60)+8)/24)+DATE(1970,1,1)</f>
        <v>45330.0677314815</v>
      </c>
      <c r="C68">
        <f ca="1">C67</f>
        <v>0</v>
      </c>
      <c r="D68" t="s">
        <v>5</v>
      </c>
    </row>
    <row r="69" spans="2:4">
      <c r="B69" s="1">
        <f>((((1707328352/60)/60)+8)/24)+DATE(1970,1,1)</f>
        <v>45330.0781481482</v>
      </c>
      <c r="C69">
        <f ca="1">ROUND(RAND(),0)</f>
        <v>0</v>
      </c>
      <c r="D69" t="s">
        <v>24</v>
      </c>
    </row>
    <row r="70" spans="2:4">
      <c r="B70" s="1">
        <f>((((1707329252/60)/60)+8)/24)+DATE(1970,1,1)</f>
        <v>45330.0885648148</v>
      </c>
      <c r="C70">
        <f ca="1">C69</f>
        <v>0</v>
      </c>
      <c r="D70" t="s">
        <v>5</v>
      </c>
    </row>
    <row r="71" spans="2:4">
      <c r="B71" s="1">
        <f>((((1707330152/60)/60)+8)/24)+DATE(1970,1,1)</f>
        <v>45330.0989814815</v>
      </c>
      <c r="C71">
        <f ca="1">C70</f>
        <v>0</v>
      </c>
      <c r="D71" t="s">
        <v>24</v>
      </c>
    </row>
    <row r="72" spans="2:4">
      <c r="B72" s="1">
        <f>((((1707331052/60)/60)+8)/24)+DATE(1970,1,1)</f>
        <v>45330.1093981482</v>
      </c>
      <c r="C72">
        <f ca="1">ROUND(RAND(),0)</f>
        <v>1</v>
      </c>
      <c r="D72" t="s">
        <v>5</v>
      </c>
    </row>
    <row r="73" spans="2:4">
      <c r="B73" s="1">
        <f>((((1707331952/60)/60)+8)/24)+DATE(1970,1,1)</f>
        <v>45330.1198148148</v>
      </c>
      <c r="C73">
        <f ca="1">C72</f>
        <v>1</v>
      </c>
      <c r="D73" t="s">
        <v>24</v>
      </c>
    </row>
    <row r="74" spans="2:4">
      <c r="B74" s="1">
        <f>((((1707332852/60)/60)+8)/24)+DATE(1970,1,1)</f>
        <v>45330.1302314815</v>
      </c>
      <c r="C74">
        <f ca="1">C73</f>
        <v>1</v>
      </c>
      <c r="D74" t="s">
        <v>5</v>
      </c>
    </row>
    <row r="75" spans="2:4">
      <c r="B75" s="1">
        <f>((((1707333752/60)/60)+8)/24)+DATE(1970,1,1)</f>
        <v>45330.1406481482</v>
      </c>
      <c r="C75">
        <f ca="1">ROUND(RAND(),0)</f>
        <v>0</v>
      </c>
      <c r="D75" t="s">
        <v>24</v>
      </c>
    </row>
    <row r="76" spans="2:4">
      <c r="B76" s="1">
        <f>((((1707334652/60)/60)+8)/24)+DATE(1970,1,1)</f>
        <v>45330.1510648148</v>
      </c>
      <c r="C76">
        <f ca="1">C75</f>
        <v>0</v>
      </c>
      <c r="D76" t="s">
        <v>5</v>
      </c>
    </row>
    <row r="77" spans="2:4">
      <c r="B77" s="1">
        <f>((((1707335552/60)/60)+8)/24)+DATE(1970,1,1)</f>
        <v>45330.1614814815</v>
      </c>
      <c r="C77">
        <f ca="1">C76</f>
        <v>0</v>
      </c>
      <c r="D77" t="s">
        <v>24</v>
      </c>
    </row>
    <row r="78" spans="2:4">
      <c r="B78" s="1">
        <f>((((1707336452/60)/60)+8)/24)+DATE(1970,1,1)</f>
        <v>45330.1718981482</v>
      </c>
      <c r="C78">
        <f ca="1">ROUND(RAND(),0)</f>
        <v>0</v>
      </c>
      <c r="D78" t="s">
        <v>5</v>
      </c>
    </row>
    <row r="79" spans="2:4">
      <c r="B79" s="1">
        <f>((((1707337352/60)/60)+8)/24)+DATE(1970,1,1)</f>
        <v>45330.1823148148</v>
      </c>
      <c r="C79">
        <f ca="1">C78</f>
        <v>0</v>
      </c>
      <c r="D79" t="s">
        <v>24</v>
      </c>
    </row>
    <row r="80" spans="2:4">
      <c r="B80" s="1">
        <f>((((1707338252/60)/60)+8)/24)+DATE(1970,1,1)</f>
        <v>45330.1927314815</v>
      </c>
      <c r="C80">
        <f ca="1">C79</f>
        <v>0</v>
      </c>
      <c r="D80" t="s">
        <v>5</v>
      </c>
    </row>
    <row r="81" spans="2:4">
      <c r="B81" s="1">
        <f>((((1707339152/60)/60)+8)/24)+DATE(1970,1,1)</f>
        <v>45330.2031481482</v>
      </c>
      <c r="C81">
        <f ca="1">ROUND(RAND(),0)</f>
        <v>1</v>
      </c>
      <c r="D81" t="s">
        <v>24</v>
      </c>
    </row>
    <row r="82" spans="2:4">
      <c r="B82" s="1">
        <f>((((1707340052/60)/60)+8)/24)+DATE(1970,1,1)</f>
        <v>45330.2135648148</v>
      </c>
      <c r="C82">
        <f ca="1">C81</f>
        <v>1</v>
      </c>
      <c r="D82" t="s">
        <v>5</v>
      </c>
    </row>
    <row r="83" spans="2:4">
      <c r="B83" s="1">
        <f>((((1707340952/60)/60)+8)/24)+DATE(1970,1,1)</f>
        <v>45330.2239814815</v>
      </c>
      <c r="C83">
        <f ca="1">C82</f>
        <v>1</v>
      </c>
      <c r="D83" t="s">
        <v>24</v>
      </c>
    </row>
    <row r="84" spans="2:4">
      <c r="B84" s="1">
        <f>((((1707341852/60)/60)+8)/24)+DATE(1970,1,1)</f>
        <v>45330.2343981482</v>
      </c>
      <c r="C84">
        <f ca="1">ROUND(RAND(),0)</f>
        <v>1</v>
      </c>
      <c r="D84" t="s">
        <v>5</v>
      </c>
    </row>
    <row r="85" spans="2:4">
      <c r="B85" s="1">
        <f>((((1707342752/60)/60)+8)/24)+DATE(1970,1,1)</f>
        <v>45330.2448148148</v>
      </c>
      <c r="C85">
        <f ca="1">C84</f>
        <v>1</v>
      </c>
      <c r="D85" t="s">
        <v>24</v>
      </c>
    </row>
    <row r="86" spans="2:4">
      <c r="B86" s="1">
        <f>((((1707343652/60)/60)+8)/24)+DATE(1970,1,1)</f>
        <v>45330.2552314815</v>
      </c>
      <c r="C86">
        <f ca="1">C85</f>
        <v>1</v>
      </c>
      <c r="D86" t="s">
        <v>5</v>
      </c>
    </row>
    <row r="87" spans="2:4">
      <c r="B87" s="1">
        <f>((((1707344552/60)/60)+8)/24)+DATE(1970,1,1)</f>
        <v>45330.2656481482</v>
      </c>
      <c r="C87">
        <f ca="1">ROUND(RAND(),0)</f>
        <v>1</v>
      </c>
      <c r="D87" t="s">
        <v>24</v>
      </c>
    </row>
    <row r="88" spans="2:4">
      <c r="B88" s="1">
        <f>((((1707345452/60)/60)+8)/24)+DATE(1970,1,1)</f>
        <v>45330.2760648148</v>
      </c>
      <c r="C88">
        <f ca="1">C87</f>
        <v>1</v>
      </c>
      <c r="D88" t="s">
        <v>5</v>
      </c>
    </row>
    <row r="89" spans="2:4">
      <c r="B89" s="1">
        <f>((((1707346352/60)/60)+8)/24)+DATE(1970,1,1)</f>
        <v>45330.2864814815</v>
      </c>
      <c r="C89">
        <f ca="1">C88</f>
        <v>1</v>
      </c>
      <c r="D89" t="s">
        <v>24</v>
      </c>
    </row>
    <row r="90" spans="2:4">
      <c r="B90" s="1">
        <f>((((1707347252/60)/60)+8)/24)+DATE(1970,1,1)</f>
        <v>45330.2968981482</v>
      </c>
      <c r="C90">
        <f ca="1">ROUND(RAND(),0)</f>
        <v>0</v>
      </c>
      <c r="D90" t="s">
        <v>5</v>
      </c>
    </row>
    <row r="91" spans="2:4">
      <c r="B91" s="1">
        <f>((((1707348152/60)/60)+8)/24)+DATE(1970,1,1)</f>
        <v>45330.3073148148</v>
      </c>
      <c r="C91">
        <f ca="1">C90</f>
        <v>0</v>
      </c>
      <c r="D91" t="s">
        <v>24</v>
      </c>
    </row>
    <row r="92" spans="2:4">
      <c r="B92" s="1">
        <f>((((1707349052/60)/60)+8)/24)+DATE(1970,1,1)</f>
        <v>45330.3177314815</v>
      </c>
      <c r="C92">
        <f ca="1">C91</f>
        <v>0</v>
      </c>
      <c r="D92" t="s">
        <v>5</v>
      </c>
    </row>
    <row r="93" spans="2:4">
      <c r="B93" s="1">
        <f>((((1707349952/60)/60)+8)/24)+DATE(1970,1,1)</f>
        <v>45330.3281481482</v>
      </c>
      <c r="C93">
        <f ca="1">ROUND(RAND(),0)</f>
        <v>1</v>
      </c>
      <c r="D93" t="s">
        <v>24</v>
      </c>
    </row>
    <row r="94" spans="2:4">
      <c r="B94" s="1">
        <f>((((1707350853/60)/60)+8)/24)+DATE(1970,1,1)</f>
        <v>45330.3385763889</v>
      </c>
      <c r="C94">
        <f ca="1">C93</f>
        <v>1</v>
      </c>
      <c r="D94" t="s">
        <v>5</v>
      </c>
    </row>
    <row r="95" spans="2:4">
      <c r="B95" s="1">
        <f>((((1707351752/60)/60)+8)/24)+DATE(1970,1,1)</f>
        <v>45330.3489814815</v>
      </c>
      <c r="C95">
        <f ca="1">C94</f>
        <v>1</v>
      </c>
      <c r="D95" t="s">
        <v>24</v>
      </c>
    </row>
    <row r="96" spans="2:4">
      <c r="B96" s="1">
        <f>((((1707352652/60)/60)+8)/24)+DATE(1970,1,1)</f>
        <v>45330.3593981482</v>
      </c>
      <c r="C96">
        <f ca="1">ROUND(RAND(),0)</f>
        <v>1</v>
      </c>
      <c r="D96" t="s">
        <v>5</v>
      </c>
    </row>
    <row r="97" spans="2:4">
      <c r="B97" s="1">
        <f>((((1707353552/60)/60)+8)/24)+DATE(1970,1,1)</f>
        <v>45330.3698148148</v>
      </c>
      <c r="C97">
        <f ca="1">C96</f>
        <v>1</v>
      </c>
      <c r="D97" t="s">
        <v>24</v>
      </c>
    </row>
    <row r="98" spans="2:4">
      <c r="B98" s="1">
        <f>((((1707354452/60)/60)+8)/24)+DATE(1970,1,1)</f>
        <v>45330.3802314815</v>
      </c>
      <c r="C98">
        <f ca="1">C97</f>
        <v>1</v>
      </c>
      <c r="D98" t="s">
        <v>5</v>
      </c>
    </row>
    <row r="99" spans="2:4">
      <c r="B99" s="1">
        <f>((((1707355352/60)/60)+8)/24)+DATE(1970,1,1)</f>
        <v>45330.3906481482</v>
      </c>
      <c r="C99">
        <f ca="1">ROUND(RAND(),0)</f>
        <v>1</v>
      </c>
      <c r="D99" t="s">
        <v>24</v>
      </c>
    </row>
    <row r="100" spans="2:4">
      <c r="B100" s="1">
        <f>((((1707356252/60)/60)+8)/24)+DATE(1970,1,1)</f>
        <v>45330.4010648148</v>
      </c>
      <c r="C100">
        <f ca="1">C99</f>
        <v>1</v>
      </c>
      <c r="D100" t="s">
        <v>5</v>
      </c>
    </row>
    <row r="101" spans="2:4">
      <c r="B101" s="1">
        <f>((((1707357152/60)/60)+8)/24)+DATE(1970,1,1)</f>
        <v>45330.4114814815</v>
      </c>
      <c r="C101">
        <f ca="1">C100</f>
        <v>1</v>
      </c>
      <c r="D101" t="s">
        <v>24</v>
      </c>
    </row>
    <row r="102" spans="2:4">
      <c r="B102" s="1">
        <f>((((1707358052/60)/60)+8)/24)+DATE(1970,1,1)</f>
        <v>45330.4218981482</v>
      </c>
      <c r="C102">
        <f ca="1">ROUND(RAND(),0)</f>
        <v>1</v>
      </c>
      <c r="D102" t="s">
        <v>5</v>
      </c>
    </row>
    <row r="103" spans="2:4">
      <c r="B103" s="1">
        <f>((((1707358952/60)/60)+8)/24)+DATE(1970,1,1)</f>
        <v>45330.4323148148</v>
      </c>
      <c r="C103">
        <f ca="1">C102</f>
        <v>1</v>
      </c>
      <c r="D103" t="s">
        <v>24</v>
      </c>
    </row>
    <row r="104" spans="2:4">
      <c r="B104" s="1">
        <f>((((1707359852/60)/60)+8)/24)+DATE(1970,1,1)</f>
        <v>45330.4427314815</v>
      </c>
      <c r="C104">
        <f ca="1">C103</f>
        <v>1</v>
      </c>
      <c r="D104" t="s">
        <v>5</v>
      </c>
    </row>
    <row r="105" spans="2:4">
      <c r="B105" s="1">
        <f>((((1707360752/60)/60)+8)/24)+DATE(1970,1,1)</f>
        <v>45330.4531481482</v>
      </c>
      <c r="C105">
        <f ca="1">ROUND(RAND(),0)</f>
        <v>0</v>
      </c>
      <c r="D105" t="s">
        <v>24</v>
      </c>
    </row>
    <row r="106" spans="2:4">
      <c r="B106" s="1">
        <f>((((1707361652/60)/60)+8)/24)+DATE(1970,1,1)</f>
        <v>45330.4635648148</v>
      </c>
      <c r="C106">
        <f ca="1">C105</f>
        <v>0</v>
      </c>
      <c r="D106" t="s">
        <v>5</v>
      </c>
    </row>
    <row r="107" spans="2:4">
      <c r="B107" s="1">
        <f>((((1707362552/60)/60)+8)/24)+DATE(1970,1,1)</f>
        <v>45330.4739814815</v>
      </c>
      <c r="C107">
        <f ca="1">C106</f>
        <v>0</v>
      </c>
      <c r="D107" t="s">
        <v>24</v>
      </c>
    </row>
    <row r="108" spans="2:4">
      <c r="B108" s="1">
        <f>((((1707363452/60)/60)+8)/24)+DATE(1970,1,1)</f>
        <v>45330.4843981482</v>
      </c>
      <c r="C108">
        <f ca="1">ROUND(RAND(),0)</f>
        <v>0</v>
      </c>
      <c r="D108" t="s">
        <v>5</v>
      </c>
    </row>
    <row r="109" spans="2:4">
      <c r="B109" s="1">
        <f>((((1707364352/60)/60)+8)/24)+DATE(1970,1,1)</f>
        <v>45330.4948148148</v>
      </c>
      <c r="C109">
        <f ca="1">C108</f>
        <v>0</v>
      </c>
      <c r="D109" t="s">
        <v>24</v>
      </c>
    </row>
    <row r="110" spans="2:4">
      <c r="B110" s="1">
        <f>((((1707365252/60)/60)+8)/24)+DATE(1970,1,1)</f>
        <v>45330.5052314815</v>
      </c>
      <c r="C110">
        <f ca="1">C109</f>
        <v>0</v>
      </c>
      <c r="D110" t="s">
        <v>5</v>
      </c>
    </row>
    <row r="111" spans="2:4">
      <c r="B111" s="1">
        <f>((((1707366152/60)/60)+8)/24)+DATE(1970,1,1)</f>
        <v>45330.5156481482</v>
      </c>
      <c r="C111">
        <f ca="1">ROUND(RAND(),0)</f>
        <v>0</v>
      </c>
      <c r="D111" t="s">
        <v>24</v>
      </c>
    </row>
    <row r="112" spans="2:4">
      <c r="B112" s="1">
        <f>((((1707367052/60)/60)+8)/24)+DATE(1970,1,1)</f>
        <v>45330.5260648148</v>
      </c>
      <c r="C112">
        <f ca="1">C111</f>
        <v>0</v>
      </c>
      <c r="D112" t="s">
        <v>5</v>
      </c>
    </row>
    <row r="113" spans="2:4">
      <c r="B113" s="1">
        <f>((((1707367952/60)/60)+8)/24)+DATE(1970,1,1)</f>
        <v>45330.5364814815</v>
      </c>
      <c r="C113">
        <f ca="1">C112</f>
        <v>0</v>
      </c>
      <c r="D113" t="s">
        <v>24</v>
      </c>
    </row>
    <row r="114" spans="2:4">
      <c r="B114" s="1">
        <f>((((1707368852/60)/60)+8)/24)+DATE(1970,1,1)</f>
        <v>45330.5468981482</v>
      </c>
      <c r="C114">
        <f ca="1">ROUND(RAND(),0)</f>
        <v>1</v>
      </c>
      <c r="D114" t="s">
        <v>5</v>
      </c>
    </row>
    <row r="115" spans="2:4">
      <c r="B115" s="1">
        <f>((((1707369752/60)/60)+8)/24)+DATE(1970,1,1)</f>
        <v>45330.5573148148</v>
      </c>
      <c r="C115">
        <f ca="1">C114</f>
        <v>1</v>
      </c>
      <c r="D115" t="s">
        <v>24</v>
      </c>
    </row>
    <row r="116" spans="2:4">
      <c r="B116" s="1">
        <f>((((1707370652/60)/60)+8)/24)+DATE(1970,1,1)</f>
        <v>45330.5677314815</v>
      </c>
      <c r="C116">
        <f ca="1">C115</f>
        <v>1</v>
      </c>
      <c r="D116" t="s">
        <v>5</v>
      </c>
    </row>
    <row r="117" spans="2:4">
      <c r="B117" s="1">
        <f>((((1707371552/60)/60)+8)/24)+DATE(1970,1,1)</f>
        <v>45330.5781481482</v>
      </c>
      <c r="C117">
        <f ca="1">ROUND(RAND(),0)</f>
        <v>0</v>
      </c>
      <c r="D117" t="s">
        <v>24</v>
      </c>
    </row>
    <row r="118" spans="2:4">
      <c r="B118" s="1">
        <f>((((1707372452/60)/60)+8)/24)+DATE(1970,1,1)</f>
        <v>45330.5885648148</v>
      </c>
      <c r="C118">
        <f ca="1">C117</f>
        <v>0</v>
      </c>
      <c r="D118" t="s">
        <v>5</v>
      </c>
    </row>
    <row r="119" spans="2:4">
      <c r="B119" s="1">
        <f>((((1707373352/60)/60)+8)/24)+DATE(1970,1,1)</f>
        <v>45330.5989814815</v>
      </c>
      <c r="C119">
        <f ca="1">C118</f>
        <v>0</v>
      </c>
      <c r="D119" t="s">
        <v>24</v>
      </c>
    </row>
    <row r="120" spans="2:4">
      <c r="B120" s="1">
        <f>((((1707374252/60)/60)+8)/24)+DATE(1970,1,1)</f>
        <v>45330.6093981482</v>
      </c>
      <c r="C120">
        <f ca="1">ROUND(RAND(),0)</f>
        <v>0</v>
      </c>
      <c r="D120" t="s">
        <v>5</v>
      </c>
    </row>
    <row r="121" spans="2:4">
      <c r="B121" s="1">
        <f>((((1707375152/60)/60)+8)/24)+DATE(1970,1,1)</f>
        <v>45330.6198148148</v>
      </c>
      <c r="C121">
        <f ca="1">C120</f>
        <v>0</v>
      </c>
      <c r="D121" t="s">
        <v>24</v>
      </c>
    </row>
    <row r="122" spans="2:4">
      <c r="B122" s="1">
        <f>((((1707376052/60)/60)+8)/24)+DATE(1970,1,1)</f>
        <v>45330.6302314815</v>
      </c>
      <c r="C122">
        <f ca="1">C121</f>
        <v>0</v>
      </c>
      <c r="D122" t="s">
        <v>5</v>
      </c>
    </row>
    <row r="123" spans="2:4">
      <c r="B123" s="1">
        <f>((((1707376952/60)/60)+8)/24)+DATE(1970,1,1)</f>
        <v>45330.6406481482</v>
      </c>
      <c r="C123">
        <f ca="1">ROUND(RAND(),0)</f>
        <v>1</v>
      </c>
      <c r="D123" t="s">
        <v>24</v>
      </c>
    </row>
    <row r="124" spans="2:4">
      <c r="B124" s="1">
        <f>((((1707377852/60)/60)+8)/24)+DATE(1970,1,1)</f>
        <v>45330.6510648148</v>
      </c>
      <c r="C124">
        <f ca="1">C123</f>
        <v>1</v>
      </c>
      <c r="D124" t="s">
        <v>5</v>
      </c>
    </row>
    <row r="125" spans="2:4">
      <c r="B125" s="1">
        <f>((((1707378752/60)/60)+8)/24)+DATE(1970,1,1)</f>
        <v>45330.6614814815</v>
      </c>
      <c r="C125">
        <f ca="1">C124</f>
        <v>1</v>
      </c>
      <c r="D125" t="s">
        <v>24</v>
      </c>
    </row>
    <row r="126" spans="2:4">
      <c r="B126" s="1">
        <f>((((1707379652/60)/60)+8)/24)+DATE(1970,1,1)</f>
        <v>45330.6718981482</v>
      </c>
      <c r="C126">
        <f ca="1">ROUND(RAND(),0)</f>
        <v>0</v>
      </c>
      <c r="D126" t="s">
        <v>5</v>
      </c>
    </row>
    <row r="127" spans="2:4">
      <c r="B127" s="1">
        <f>((((1707380552/60)/60)+8)/24)+DATE(1970,1,1)</f>
        <v>45330.6823148148</v>
      </c>
      <c r="C127">
        <f ca="1">C126</f>
        <v>0</v>
      </c>
      <c r="D127" t="s">
        <v>24</v>
      </c>
    </row>
    <row r="128" spans="2:4">
      <c r="B128" s="1">
        <f>((((1707381452/60)/60)+8)/24)+DATE(1970,1,1)</f>
        <v>45330.6927314815</v>
      </c>
      <c r="C128">
        <f ca="1">C127</f>
        <v>0</v>
      </c>
      <c r="D128" t="s">
        <v>5</v>
      </c>
    </row>
    <row r="129" spans="2:4">
      <c r="B129" s="1">
        <f>((((1707382352/60)/60)+8)/24)+DATE(1970,1,1)</f>
        <v>45330.7031481482</v>
      </c>
      <c r="C129">
        <f ca="1">ROUND(RAND(),0)</f>
        <v>1</v>
      </c>
      <c r="D129" t="s">
        <v>24</v>
      </c>
    </row>
    <row r="130" spans="2:4">
      <c r="B130" s="1">
        <f>((((1707383252/60)/60)+8)/24)+DATE(1970,1,1)</f>
        <v>45330.7135648148</v>
      </c>
      <c r="C130">
        <f ca="1">C129</f>
        <v>1</v>
      </c>
      <c r="D130" t="s">
        <v>5</v>
      </c>
    </row>
    <row r="131" spans="2:4">
      <c r="B131" s="1">
        <f>((((1707384152/60)/60)+8)/24)+DATE(1970,1,1)</f>
        <v>45330.7239814815</v>
      </c>
      <c r="C131">
        <f ca="1">C130</f>
        <v>1</v>
      </c>
      <c r="D131" t="s">
        <v>24</v>
      </c>
    </row>
    <row r="132" spans="2:4">
      <c r="B132" s="1">
        <f>((((1707385052/60)/60)+8)/24)+DATE(1970,1,1)</f>
        <v>45330.7343981482</v>
      </c>
      <c r="C132">
        <f ca="1">ROUND(RAND(),0)</f>
        <v>0</v>
      </c>
      <c r="D132" t="s">
        <v>5</v>
      </c>
    </row>
    <row r="133" spans="2:4">
      <c r="B133" s="1">
        <f>((((1707385952/60)/60)+8)/24)+DATE(1970,1,1)</f>
        <v>45330.7448148148</v>
      </c>
      <c r="C133">
        <f ca="1">C132</f>
        <v>0</v>
      </c>
      <c r="D133" t="s">
        <v>24</v>
      </c>
    </row>
    <row r="134" spans="2:4">
      <c r="B134" s="1">
        <f>((((1707386852/60)/60)+8)/24)+DATE(1970,1,1)</f>
        <v>45330.7552314815</v>
      </c>
      <c r="C134">
        <f ca="1">C133</f>
        <v>0</v>
      </c>
      <c r="D134" t="s">
        <v>5</v>
      </c>
    </row>
    <row r="135" spans="2:4">
      <c r="B135" s="1">
        <f>((((1707387752/60)/60)+8)/24)+DATE(1970,1,1)</f>
        <v>45330.7656481482</v>
      </c>
      <c r="C135">
        <f ca="1">ROUND(RAND(),0)</f>
        <v>1</v>
      </c>
      <c r="D135" t="s">
        <v>24</v>
      </c>
    </row>
    <row r="136" spans="2:4">
      <c r="B136" s="1">
        <f>((((1707388652/60)/60)+8)/24)+DATE(1970,1,1)</f>
        <v>45330.7760648148</v>
      </c>
      <c r="C136">
        <f ca="1">C135</f>
        <v>1</v>
      </c>
      <c r="D136" t="s">
        <v>5</v>
      </c>
    </row>
    <row r="137" spans="2:4">
      <c r="B137" s="1">
        <f>((((1707389552/60)/60)+8)/24)+DATE(1970,1,1)</f>
        <v>45330.7864814815</v>
      </c>
      <c r="C137">
        <f ca="1">C136</f>
        <v>1</v>
      </c>
      <c r="D137" t="s">
        <v>24</v>
      </c>
    </row>
    <row r="138" spans="2:4">
      <c r="B138" s="1">
        <f>((((1707390452/60)/60)+8)/24)+DATE(1970,1,1)</f>
        <v>45330.7968981482</v>
      </c>
      <c r="C138">
        <f ca="1">ROUND(RAND(),0)</f>
        <v>1</v>
      </c>
      <c r="D138" t="s">
        <v>5</v>
      </c>
    </row>
    <row r="139" spans="2:4">
      <c r="B139" s="1">
        <f>((((1707391352/60)/60)+8)/24)+DATE(1970,1,1)</f>
        <v>45330.8073148148</v>
      </c>
      <c r="C139">
        <f ca="1">C138</f>
        <v>1</v>
      </c>
      <c r="D139" t="s">
        <v>24</v>
      </c>
    </row>
    <row r="140" spans="2:4">
      <c r="B140" s="1">
        <f>((((1707392252/60)/60)+8)/24)+DATE(1970,1,1)</f>
        <v>45330.8177314815</v>
      </c>
      <c r="C140">
        <f ca="1">C139</f>
        <v>1</v>
      </c>
      <c r="D140" t="s">
        <v>5</v>
      </c>
    </row>
    <row r="141" spans="2:4">
      <c r="B141" s="1">
        <f>((((1707393152/60)/60)+8)/24)+DATE(1970,1,1)</f>
        <v>45330.8281481482</v>
      </c>
      <c r="C141">
        <f ca="1">ROUND(RAND(),0)</f>
        <v>0</v>
      </c>
      <c r="D141" t="s">
        <v>24</v>
      </c>
    </row>
    <row r="142" spans="2:4">
      <c r="B142" s="1">
        <f>((((1707394052/60)/60)+8)/24)+DATE(1970,1,1)</f>
        <v>45330.8385648148</v>
      </c>
      <c r="C142">
        <f ca="1">C141</f>
        <v>0</v>
      </c>
      <c r="D142" t="s">
        <v>5</v>
      </c>
    </row>
    <row r="143" spans="2:4">
      <c r="B143" s="1">
        <f>((((1707394952/60)/60)+8)/24)+DATE(1970,1,1)</f>
        <v>45330.8489814815</v>
      </c>
      <c r="C143">
        <f ca="1">C142</f>
        <v>0</v>
      </c>
      <c r="D143" t="s">
        <v>24</v>
      </c>
    </row>
    <row r="144" spans="2:4">
      <c r="B144" s="1">
        <f>((((1707395852/60)/60)+8)/24)+DATE(1970,1,1)</f>
        <v>45330.8593981482</v>
      </c>
      <c r="C144">
        <f ca="1">ROUND(RAND(),0)</f>
        <v>1</v>
      </c>
      <c r="D144" t="s">
        <v>5</v>
      </c>
    </row>
    <row r="145" spans="2:4">
      <c r="B145" s="1">
        <f>((((1707396752/60)/60)+8)/24)+DATE(1970,1,1)</f>
        <v>45330.8698148148</v>
      </c>
      <c r="C145">
        <f ca="1">C144</f>
        <v>1</v>
      </c>
      <c r="D145" t="s">
        <v>24</v>
      </c>
    </row>
    <row r="146" spans="2:4">
      <c r="B146" s="1">
        <f>((((1707397653/60)/60)+8)/24)+DATE(1970,1,1)</f>
        <v>45330.8802430556</v>
      </c>
      <c r="C146">
        <f ca="1">C145</f>
        <v>1</v>
      </c>
      <c r="D146" t="s">
        <v>5</v>
      </c>
    </row>
    <row r="147" spans="2:4">
      <c r="B147" s="1">
        <f>((((1707398552/60)/60)+8)/24)+DATE(1970,1,1)</f>
        <v>45330.8906481482</v>
      </c>
      <c r="C147">
        <f ca="1">ROUND(RAND(),0)</f>
        <v>1</v>
      </c>
      <c r="D147" t="s">
        <v>24</v>
      </c>
    </row>
    <row r="148" spans="2:4">
      <c r="B148" s="1">
        <f>((((1707399452/60)/60)+8)/24)+DATE(1970,1,1)</f>
        <v>45330.9010648148</v>
      </c>
      <c r="C148">
        <f ca="1">C147</f>
        <v>1</v>
      </c>
      <c r="D148" t="s">
        <v>5</v>
      </c>
    </row>
    <row r="149" spans="2:4">
      <c r="B149" s="1">
        <f>((((1707400352/60)/60)+8)/24)+DATE(1970,1,1)</f>
        <v>45330.9114814815</v>
      </c>
      <c r="C149">
        <f ca="1">C148</f>
        <v>1</v>
      </c>
      <c r="D149" t="s">
        <v>24</v>
      </c>
    </row>
    <row r="150" spans="2:4">
      <c r="B150" s="1">
        <f>((((1707401252/60)/60)+8)/24)+DATE(1970,1,1)</f>
        <v>45330.9218981482</v>
      </c>
      <c r="C150">
        <f ca="1">ROUND(RAND(),0)</f>
        <v>0</v>
      </c>
      <c r="D150" t="s">
        <v>5</v>
      </c>
    </row>
    <row r="151" spans="2:4">
      <c r="B151" s="1">
        <f>((((1707402152/60)/60)+8)/24)+DATE(1970,1,1)</f>
        <v>45330.9323148148</v>
      </c>
      <c r="C151">
        <f ca="1">C150</f>
        <v>0</v>
      </c>
      <c r="D151" t="s">
        <v>24</v>
      </c>
    </row>
    <row r="152" spans="2:4">
      <c r="B152" s="1">
        <f>((((1707403052/60)/60)+8)/24)+DATE(1970,1,1)</f>
        <v>45330.9427314815</v>
      </c>
      <c r="C152">
        <f ca="1">C151</f>
        <v>0</v>
      </c>
      <c r="D152" t="s">
        <v>5</v>
      </c>
    </row>
    <row r="153" spans="2:4">
      <c r="B153" s="1">
        <f>((((1707403952/60)/60)+8)/24)+DATE(1970,1,1)</f>
        <v>45330.9531481482</v>
      </c>
      <c r="C153">
        <f ca="1">ROUND(RAND(),0)</f>
        <v>0</v>
      </c>
      <c r="D153" t="s">
        <v>24</v>
      </c>
    </row>
    <row r="154" spans="2:4">
      <c r="B154" s="1">
        <f>((((1707404852/60)/60)+8)/24)+DATE(1970,1,1)</f>
        <v>45330.9635648148</v>
      </c>
      <c r="C154">
        <f ca="1">C153</f>
        <v>0</v>
      </c>
      <c r="D154" t="s">
        <v>5</v>
      </c>
    </row>
    <row r="155" spans="2:4">
      <c r="B155" s="1">
        <f>((((1707405752/60)/60)+8)/24)+DATE(1970,1,1)</f>
        <v>45330.9739814815</v>
      </c>
      <c r="C155">
        <f ca="1">C154</f>
        <v>0</v>
      </c>
      <c r="D155" t="s">
        <v>24</v>
      </c>
    </row>
    <row r="156" spans="2:4">
      <c r="B156" s="1">
        <f>((((1707406652/60)/60)+8)/24)+DATE(1970,1,1)</f>
        <v>45330.9843981482</v>
      </c>
      <c r="C156">
        <f ca="1">ROUND(RAND(),0)</f>
        <v>0</v>
      </c>
      <c r="D156" t="s">
        <v>5</v>
      </c>
    </row>
    <row r="157" spans="2:4">
      <c r="B157" s="1">
        <f>((((1707407552/60)/60)+8)/24)+DATE(1970,1,1)</f>
        <v>45330.9948148148</v>
      </c>
      <c r="C157">
        <f ca="1">C156</f>
        <v>0</v>
      </c>
      <c r="D157" t="s">
        <v>24</v>
      </c>
    </row>
    <row r="158" spans="2:4">
      <c r="B158" s="1">
        <f>((((1707408452/60)/60)+8)/24)+DATE(1970,1,1)</f>
        <v>45331.0052314815</v>
      </c>
      <c r="C158">
        <f ca="1">C157</f>
        <v>0</v>
      </c>
      <c r="D158" t="s">
        <v>5</v>
      </c>
    </row>
    <row r="159" spans="2:4">
      <c r="B159" s="1">
        <f>((((1707409352/60)/60)+8)/24)+DATE(1970,1,1)</f>
        <v>45331.0156481482</v>
      </c>
      <c r="C159">
        <f ca="1">ROUND(RAND(),0)</f>
        <v>1</v>
      </c>
      <c r="D159" t="s">
        <v>24</v>
      </c>
    </row>
    <row r="160" spans="2:4">
      <c r="B160" s="1">
        <f>((((1707410252/60)/60)+8)/24)+DATE(1970,1,1)</f>
        <v>45331.0260648148</v>
      </c>
      <c r="C160">
        <f ca="1">C159</f>
        <v>1</v>
      </c>
      <c r="D160" t="s">
        <v>5</v>
      </c>
    </row>
    <row r="161" spans="2:4">
      <c r="B161" s="1">
        <f>((((1707411152/60)/60)+8)/24)+DATE(1970,1,1)</f>
        <v>45331.0364814815</v>
      </c>
      <c r="C161">
        <f ca="1">C160</f>
        <v>1</v>
      </c>
      <c r="D161" t="s">
        <v>24</v>
      </c>
    </row>
    <row r="162" spans="2:4">
      <c r="B162" s="1">
        <f>((((1707412052/60)/60)+8)/24)+DATE(1970,1,1)</f>
        <v>45331.0468981482</v>
      </c>
      <c r="C162">
        <f ca="1">ROUND(RAND(),0)</f>
        <v>1</v>
      </c>
      <c r="D162" t="s">
        <v>5</v>
      </c>
    </row>
    <row r="163" spans="2:4">
      <c r="B163" s="1">
        <f>((((1707412952/60)/60)+8)/24)+DATE(1970,1,1)</f>
        <v>45331.0573148148</v>
      </c>
      <c r="C163">
        <f ca="1">C162</f>
        <v>1</v>
      </c>
      <c r="D163" t="s">
        <v>24</v>
      </c>
    </row>
    <row r="164" spans="2:4">
      <c r="B164" s="1">
        <f>((((1707413852/60)/60)+8)/24)+DATE(1970,1,1)</f>
        <v>45331.0677314815</v>
      </c>
      <c r="C164">
        <f ca="1">C163</f>
        <v>1</v>
      </c>
      <c r="D164" t="s">
        <v>5</v>
      </c>
    </row>
    <row r="165" spans="2:4">
      <c r="B165" s="1">
        <f>((((1707414752/60)/60)+8)/24)+DATE(1970,1,1)</f>
        <v>45331.0781481482</v>
      </c>
      <c r="C165">
        <f ca="1">ROUND(RAND(),0)</f>
        <v>0</v>
      </c>
      <c r="D165" t="s">
        <v>24</v>
      </c>
    </row>
    <row r="166" spans="2:4">
      <c r="B166" s="1">
        <f>((((1707415652/60)/60)+8)/24)+DATE(1970,1,1)</f>
        <v>45331.0885648148</v>
      </c>
      <c r="C166">
        <f ca="1">C165</f>
        <v>0</v>
      </c>
      <c r="D166" t="s">
        <v>5</v>
      </c>
    </row>
    <row r="167" spans="2:4">
      <c r="B167" s="1">
        <f>((((1707416552/60)/60)+8)/24)+DATE(1970,1,1)</f>
        <v>45331.0989814815</v>
      </c>
      <c r="C167">
        <f ca="1">C166</f>
        <v>0</v>
      </c>
      <c r="D167" t="s">
        <v>24</v>
      </c>
    </row>
    <row r="168" spans="2:4">
      <c r="B168" s="1">
        <f>((((1707417452/60)/60)+8)/24)+DATE(1970,1,1)</f>
        <v>45331.1093981482</v>
      </c>
      <c r="C168">
        <f ca="1">ROUND(RAND(),0)</f>
        <v>0</v>
      </c>
      <c r="D168" t="s">
        <v>5</v>
      </c>
    </row>
    <row r="169" spans="2:4">
      <c r="B169" s="1">
        <f>((((1707418352/60)/60)+8)/24)+DATE(1970,1,1)</f>
        <v>45331.1198148148</v>
      </c>
      <c r="C169">
        <f ca="1">C168</f>
        <v>0</v>
      </c>
      <c r="D169" t="s">
        <v>24</v>
      </c>
    </row>
    <row r="170" spans="2:4">
      <c r="B170" s="1">
        <f>((((1707419252/60)/60)+8)/24)+DATE(1970,1,1)</f>
        <v>45331.1302314815</v>
      </c>
      <c r="C170">
        <f ca="1">C169</f>
        <v>0</v>
      </c>
      <c r="D170" t="s">
        <v>5</v>
      </c>
    </row>
    <row r="171" spans="2:4">
      <c r="B171" s="1">
        <f>((((1707420152/60)/60)+8)/24)+DATE(1970,1,1)</f>
        <v>45331.1406481482</v>
      </c>
      <c r="C171">
        <f ca="1">ROUND(RAND(),0)</f>
        <v>1</v>
      </c>
      <c r="D171" t="s">
        <v>24</v>
      </c>
    </row>
    <row r="172" spans="2:4">
      <c r="B172" s="1">
        <f>((((1707421052/60)/60)+8)/24)+DATE(1970,1,1)</f>
        <v>45331.1510648148</v>
      </c>
      <c r="C172">
        <f ca="1">C171</f>
        <v>1</v>
      </c>
      <c r="D172" t="s">
        <v>5</v>
      </c>
    </row>
    <row r="173" spans="2:4">
      <c r="B173" s="1">
        <f>((((1707421952/60)/60)+8)/24)+DATE(1970,1,1)</f>
        <v>45331.1614814815</v>
      </c>
      <c r="C173">
        <f ca="1">C172</f>
        <v>1</v>
      </c>
      <c r="D173" t="s">
        <v>24</v>
      </c>
    </row>
    <row r="174" spans="2:4">
      <c r="B174" s="1">
        <f>((((1707422852/60)/60)+8)/24)+DATE(1970,1,1)</f>
        <v>45331.1718981482</v>
      </c>
      <c r="C174">
        <f ca="1">ROUND(RAND(),0)</f>
        <v>1</v>
      </c>
      <c r="D174" t="s">
        <v>5</v>
      </c>
    </row>
    <row r="175" spans="2:4">
      <c r="B175" s="1">
        <f>((((1707423752/60)/60)+8)/24)+DATE(1970,1,1)</f>
        <v>45331.1823148148</v>
      </c>
      <c r="C175">
        <f ca="1">C174</f>
        <v>1</v>
      </c>
      <c r="D175" t="s">
        <v>24</v>
      </c>
    </row>
    <row r="176" spans="2:4">
      <c r="B176" s="1">
        <f>((((1707424652/60)/60)+8)/24)+DATE(1970,1,1)</f>
        <v>45331.1927314815</v>
      </c>
      <c r="C176">
        <f ca="1">C175</f>
        <v>1</v>
      </c>
      <c r="D176" t="s">
        <v>5</v>
      </c>
    </row>
    <row r="177" spans="2:4">
      <c r="B177" s="1">
        <f>((((1707425552/60)/60)+8)/24)+DATE(1970,1,1)</f>
        <v>45331.2031481482</v>
      </c>
      <c r="C177">
        <f ca="1">ROUND(RAND(),0)</f>
        <v>1</v>
      </c>
      <c r="D177" t="s">
        <v>24</v>
      </c>
    </row>
    <row r="178" spans="2:4">
      <c r="B178" s="1">
        <f>((((1707426452/60)/60)+8)/24)+DATE(1970,1,1)</f>
        <v>45331.2135648148</v>
      </c>
      <c r="C178">
        <f ca="1">C177</f>
        <v>1</v>
      </c>
      <c r="D178" t="s">
        <v>5</v>
      </c>
    </row>
    <row r="179" spans="2:4">
      <c r="B179" s="1">
        <f>((((1707427352/60)/60)+8)/24)+DATE(1970,1,1)</f>
        <v>45331.2239814815</v>
      </c>
      <c r="C179">
        <f ca="1">C178</f>
        <v>1</v>
      </c>
      <c r="D179" t="s">
        <v>24</v>
      </c>
    </row>
    <row r="180" spans="2:4">
      <c r="B180" s="1">
        <f>((((1707428252/60)/60)+8)/24)+DATE(1970,1,1)</f>
        <v>45331.2343981482</v>
      </c>
      <c r="C180">
        <f ca="1">ROUND(RAND(),0)</f>
        <v>0</v>
      </c>
      <c r="D180" t="s">
        <v>5</v>
      </c>
    </row>
    <row r="181" spans="2:4">
      <c r="B181" s="1">
        <f>((((1707429152/60)/60)+8)/24)+DATE(1970,1,1)</f>
        <v>45331.2448148148</v>
      </c>
      <c r="C181">
        <f ca="1">C180</f>
        <v>0</v>
      </c>
      <c r="D181" t="s">
        <v>24</v>
      </c>
    </row>
    <row r="182" spans="2:4">
      <c r="B182" s="1">
        <f>((((1707430052/60)/60)+8)/24)+DATE(1970,1,1)</f>
        <v>45331.2552314815</v>
      </c>
      <c r="C182">
        <f ca="1">C181</f>
        <v>0</v>
      </c>
      <c r="D182" t="s">
        <v>5</v>
      </c>
    </row>
    <row r="183" spans="2:4">
      <c r="B183" s="1">
        <f>((((1707430952/60)/60)+8)/24)+DATE(1970,1,1)</f>
        <v>45331.2656481482</v>
      </c>
      <c r="C183">
        <f ca="1">ROUND(RAND(),0)</f>
        <v>1</v>
      </c>
      <c r="D183" t="s">
        <v>24</v>
      </c>
    </row>
    <row r="184" spans="2:4">
      <c r="B184" s="1">
        <f>((((1707431852/60)/60)+8)/24)+DATE(1970,1,1)</f>
        <v>45331.2760648148</v>
      </c>
      <c r="C184">
        <f ca="1">C183</f>
        <v>1</v>
      </c>
      <c r="D184" t="s">
        <v>5</v>
      </c>
    </row>
    <row r="185" spans="2:4">
      <c r="B185" s="1">
        <f>((((1707432752/60)/60)+8)/24)+DATE(1970,1,1)</f>
        <v>45331.2864814815</v>
      </c>
      <c r="C185">
        <f ca="1">C184</f>
        <v>1</v>
      </c>
      <c r="D185" t="s">
        <v>24</v>
      </c>
    </row>
    <row r="186" spans="2:4">
      <c r="B186" s="1">
        <f>((((1707433652/60)/60)+8)/24)+DATE(1970,1,1)</f>
        <v>45331.2968981482</v>
      </c>
      <c r="C186">
        <f ca="1">ROUND(RAND(),0)</f>
        <v>1</v>
      </c>
      <c r="D186" t="s">
        <v>5</v>
      </c>
    </row>
    <row r="187" spans="2:4">
      <c r="B187" s="1">
        <f>((((1707434552/60)/60)+8)/24)+DATE(1970,1,1)</f>
        <v>45331.3073148148</v>
      </c>
      <c r="C187">
        <f ca="1">C186</f>
        <v>1</v>
      </c>
      <c r="D187" t="s">
        <v>24</v>
      </c>
    </row>
    <row r="188" spans="2:4">
      <c r="B188" s="1">
        <f>((((1707435452/60)/60)+8)/24)+DATE(1970,1,1)</f>
        <v>45331.3177314815</v>
      </c>
      <c r="C188">
        <f ca="1">C187</f>
        <v>1</v>
      </c>
      <c r="D188" t="s">
        <v>5</v>
      </c>
    </row>
    <row r="189" spans="2:4">
      <c r="B189" s="1">
        <f>((((1707436352/60)/60)+8)/24)+DATE(1970,1,1)</f>
        <v>45331.3281481482</v>
      </c>
      <c r="C189">
        <f ca="1">ROUND(RAND(),0)</f>
        <v>0</v>
      </c>
      <c r="D189" t="s">
        <v>24</v>
      </c>
    </row>
    <row r="190" spans="2:4">
      <c r="B190" s="1">
        <f>((((1707437252/60)/60)+8)/24)+DATE(1970,1,1)</f>
        <v>45331.3385648148</v>
      </c>
      <c r="C190">
        <f ca="1">C189</f>
        <v>0</v>
      </c>
      <c r="D190" t="s">
        <v>5</v>
      </c>
    </row>
    <row r="191" spans="2:4">
      <c r="B191" s="1">
        <f>((((1707438152/60)/60)+8)/24)+DATE(1970,1,1)</f>
        <v>45331.3489814815</v>
      </c>
      <c r="C191">
        <f ca="1">C190</f>
        <v>0</v>
      </c>
      <c r="D191" t="s">
        <v>24</v>
      </c>
    </row>
    <row r="192" spans="2:4">
      <c r="B192" s="1">
        <f>((((1707439052/60)/60)+8)/24)+DATE(1970,1,1)</f>
        <v>45331.3593981482</v>
      </c>
      <c r="C192">
        <f ca="1">ROUND(RAND(),0)</f>
        <v>0</v>
      </c>
      <c r="D192" t="s">
        <v>5</v>
      </c>
    </row>
    <row r="193" spans="2:4">
      <c r="B193" s="1">
        <f>((((1707439952/60)/60)+8)/24)+DATE(1970,1,1)</f>
        <v>45331.3698148148</v>
      </c>
      <c r="C193">
        <f ca="1">C192</f>
        <v>0</v>
      </c>
      <c r="D193" t="s">
        <v>24</v>
      </c>
    </row>
    <row r="194" spans="2:4">
      <c r="B194" s="1">
        <f>((((1707440852/60)/60)+8)/24)+DATE(1970,1,1)</f>
        <v>45331.3802314815</v>
      </c>
      <c r="C194">
        <f ca="1">C193</f>
        <v>0</v>
      </c>
      <c r="D194" t="s">
        <v>5</v>
      </c>
    </row>
    <row r="195" spans="2:4">
      <c r="B195" s="1">
        <f>((((1707441752/60)/60)+8)/24)+DATE(1970,1,1)</f>
        <v>45331.3906481482</v>
      </c>
      <c r="C195">
        <f ca="1">ROUND(RAND(),0)</f>
        <v>0</v>
      </c>
      <c r="D195" t="s">
        <v>24</v>
      </c>
    </row>
    <row r="196" spans="2:4">
      <c r="B196" s="1">
        <f>((((1707442652/60)/60)+8)/24)+DATE(1970,1,1)</f>
        <v>45331.4010648148</v>
      </c>
      <c r="C196">
        <f ca="1">C195</f>
        <v>0</v>
      </c>
      <c r="D196" t="s">
        <v>5</v>
      </c>
    </row>
    <row r="197" spans="2:4">
      <c r="B197" s="1">
        <f>((((1707443552/60)/60)+8)/24)+DATE(1970,1,1)</f>
        <v>45331.4114814815</v>
      </c>
      <c r="C197">
        <f ca="1">C196</f>
        <v>0</v>
      </c>
      <c r="D197" t="s">
        <v>24</v>
      </c>
    </row>
    <row r="198" spans="2:4">
      <c r="B198" s="1">
        <f>((((1707444452/60)/60)+8)/24)+DATE(1970,1,1)</f>
        <v>45331.4218981482</v>
      </c>
      <c r="C198">
        <f ca="1">ROUND(RAND(),0)</f>
        <v>1</v>
      </c>
      <c r="D198" t="s">
        <v>5</v>
      </c>
    </row>
    <row r="199" spans="2:4">
      <c r="B199" s="1">
        <f>((((1707445352/60)/60)+8)/24)+DATE(1970,1,1)</f>
        <v>45331.4323148148</v>
      </c>
      <c r="C199">
        <f ca="1">C198</f>
        <v>1</v>
      </c>
      <c r="D199" t="s">
        <v>24</v>
      </c>
    </row>
    <row r="200" spans="2:4">
      <c r="B200" s="1">
        <f>((((1707446252/60)/60)+8)/24)+DATE(1970,1,1)</f>
        <v>45331.4427314815</v>
      </c>
      <c r="C200">
        <f ca="1">C199</f>
        <v>1</v>
      </c>
      <c r="D200" t="s">
        <v>5</v>
      </c>
    </row>
    <row r="201" spans="2:4">
      <c r="B201" s="1">
        <f>((((1707447152/60)/60)+8)/24)+DATE(1970,1,1)</f>
        <v>45331.4531481482</v>
      </c>
      <c r="C201">
        <f ca="1">ROUND(RAND(),0)</f>
        <v>0</v>
      </c>
      <c r="D201" t="s">
        <v>24</v>
      </c>
    </row>
    <row r="202" spans="2:4">
      <c r="B202" s="1">
        <f>((((1707448052/60)/60)+8)/24)+DATE(1970,1,1)</f>
        <v>45331.4635648148</v>
      </c>
      <c r="C202">
        <f ca="1">C201</f>
        <v>0</v>
      </c>
      <c r="D202" t="s">
        <v>5</v>
      </c>
    </row>
    <row r="203" spans="2:4">
      <c r="B203" s="1">
        <f>((((1707448952/60)/60)+8)/24)+DATE(1970,1,1)</f>
        <v>45331.4739814815</v>
      </c>
      <c r="C203">
        <f ca="1">C202</f>
        <v>0</v>
      </c>
      <c r="D203" t="s">
        <v>24</v>
      </c>
    </row>
    <row r="204" spans="2:4">
      <c r="B204" s="1">
        <f>((((1707449852/60)/60)+8)/24)+DATE(1970,1,1)</f>
        <v>45331.4843981482</v>
      </c>
      <c r="C204">
        <f ca="1">ROUND(RAND(),0)</f>
        <v>1</v>
      </c>
      <c r="D204" t="s">
        <v>5</v>
      </c>
    </row>
    <row r="205" spans="2:4">
      <c r="B205" s="1">
        <f>((((1707450752/60)/60)+8)/24)+DATE(1970,1,1)</f>
        <v>45331.4948148148</v>
      </c>
      <c r="C205">
        <f ca="1">C204</f>
        <v>1</v>
      </c>
      <c r="D205" t="s">
        <v>24</v>
      </c>
    </row>
    <row r="206" spans="2:4">
      <c r="B206" s="1">
        <f>((((1707451652/60)/60)+8)/24)+DATE(1970,1,1)</f>
        <v>45331.5052314815</v>
      </c>
      <c r="C206">
        <f ca="1">C205</f>
        <v>1</v>
      </c>
      <c r="D206" t="s">
        <v>5</v>
      </c>
    </row>
    <row r="207" spans="2:4">
      <c r="B207" s="1">
        <f>((((1707452552/60)/60)+8)/24)+DATE(1970,1,1)</f>
        <v>45331.5156481482</v>
      </c>
      <c r="C207">
        <f ca="1">ROUND(RAND(),0)</f>
        <v>1</v>
      </c>
      <c r="D207" t="s">
        <v>24</v>
      </c>
    </row>
    <row r="208" spans="2:4">
      <c r="B208" s="1">
        <f>((((1707453452/60)/60)+8)/24)+DATE(1970,1,1)</f>
        <v>45331.5260648148</v>
      </c>
      <c r="C208">
        <f ca="1">C207</f>
        <v>1</v>
      </c>
      <c r="D208" t="s">
        <v>5</v>
      </c>
    </row>
    <row r="209" spans="2:4">
      <c r="B209" s="1">
        <f>((((1707454352/60)/60)+8)/24)+DATE(1970,1,1)</f>
        <v>45331.5364814815</v>
      </c>
      <c r="C209">
        <f ca="1">C208</f>
        <v>1</v>
      </c>
      <c r="D209" t="s">
        <v>24</v>
      </c>
    </row>
    <row r="210" spans="2:4">
      <c r="B210" s="1">
        <f>((((1707455252/60)/60)+8)/24)+DATE(1970,1,1)</f>
        <v>45331.5468981482</v>
      </c>
      <c r="C210">
        <f ca="1">ROUND(RAND(),0)</f>
        <v>0</v>
      </c>
      <c r="D210" t="s">
        <v>5</v>
      </c>
    </row>
    <row r="211" spans="2:4">
      <c r="B211" s="1">
        <f>((((1707456152/60)/60)+8)/24)+DATE(1970,1,1)</f>
        <v>45331.5573148148</v>
      </c>
      <c r="C211">
        <f ca="1">C210</f>
        <v>0</v>
      </c>
      <c r="D211" t="s">
        <v>24</v>
      </c>
    </row>
    <row r="212" spans="2:4">
      <c r="B212" s="1">
        <f>((((1707457052/60)/60)+8)/24)+DATE(1970,1,1)</f>
        <v>45331.5677314815</v>
      </c>
      <c r="C212">
        <f ca="1">C211</f>
        <v>0</v>
      </c>
      <c r="D212" t="s">
        <v>5</v>
      </c>
    </row>
    <row r="213" spans="2:4">
      <c r="B213" s="1">
        <f>((((1707457952/60)/60)+8)/24)+DATE(1970,1,1)</f>
        <v>45331.5781481482</v>
      </c>
      <c r="C213">
        <f ca="1">ROUND(RAND(),0)</f>
        <v>0</v>
      </c>
      <c r="D213" t="s">
        <v>24</v>
      </c>
    </row>
    <row r="214" spans="2:4">
      <c r="B214" s="1">
        <f>((((1707458852/60)/60)+8)/24)+DATE(1970,1,1)</f>
        <v>45331.5885648148</v>
      </c>
      <c r="C214">
        <f ca="1">C213</f>
        <v>0</v>
      </c>
      <c r="D214" t="s">
        <v>5</v>
      </c>
    </row>
    <row r="215" spans="2:4">
      <c r="B215" s="1">
        <f>((((1707459752/60)/60)+8)/24)+DATE(1970,1,1)</f>
        <v>45331.5989814815</v>
      </c>
      <c r="C215">
        <f ca="1">C214</f>
        <v>0</v>
      </c>
      <c r="D215" t="s">
        <v>24</v>
      </c>
    </row>
    <row r="216" spans="2:4">
      <c r="B216" s="1">
        <f>((((1707460652/60)/60)+8)/24)+DATE(1970,1,1)</f>
        <v>45331.6093981482</v>
      </c>
      <c r="C216">
        <f ca="1">ROUND(RAND(),0)</f>
        <v>1</v>
      </c>
      <c r="D216" t="s">
        <v>5</v>
      </c>
    </row>
    <row r="217" spans="2:4">
      <c r="B217" s="1">
        <f>((((1707461552/60)/60)+8)/24)+DATE(1970,1,1)</f>
        <v>45331.6198148148</v>
      </c>
      <c r="C217">
        <f ca="1">C216</f>
        <v>1</v>
      </c>
      <c r="D217" t="s">
        <v>24</v>
      </c>
    </row>
    <row r="218" spans="2:4">
      <c r="B218" s="1">
        <f>((((1707462452/60)/60)+8)/24)+DATE(1970,1,1)</f>
        <v>45331.6302314815</v>
      </c>
      <c r="C218">
        <f ca="1">C217</f>
        <v>1</v>
      </c>
      <c r="D218" t="s">
        <v>5</v>
      </c>
    </row>
    <row r="219" spans="2:4">
      <c r="B219" s="1">
        <f>((((1707463352/60)/60)+8)/24)+DATE(1970,1,1)</f>
        <v>45331.6406481482</v>
      </c>
      <c r="C219">
        <f ca="1">ROUND(RAND(),0)</f>
        <v>1</v>
      </c>
      <c r="D219" t="s">
        <v>24</v>
      </c>
    </row>
    <row r="220" spans="2:4">
      <c r="B220" s="1">
        <f>((((1707464252/60)/60)+8)/24)+DATE(1970,1,1)</f>
        <v>45331.6510648148</v>
      </c>
      <c r="C220">
        <f ca="1">C219</f>
        <v>1</v>
      </c>
      <c r="D220" t="s">
        <v>5</v>
      </c>
    </row>
    <row r="221" spans="2:4">
      <c r="B221" s="1">
        <f>((((1707465152/60)/60)+8)/24)+DATE(1970,1,1)</f>
        <v>45331.6614814815</v>
      </c>
      <c r="C221">
        <f ca="1">C220</f>
        <v>1</v>
      </c>
      <c r="D221" t="s">
        <v>24</v>
      </c>
    </row>
    <row r="222" spans="2:4">
      <c r="B222" s="1">
        <f>((((1707466052/60)/60)+8)/24)+DATE(1970,1,1)</f>
        <v>45331.6718981482</v>
      </c>
      <c r="C222">
        <f ca="1">ROUND(RAND(),0)</f>
        <v>1</v>
      </c>
      <c r="D222" t="s">
        <v>5</v>
      </c>
    </row>
    <row r="223" spans="2:4">
      <c r="B223" s="1">
        <f>((((1707466952/60)/60)+8)/24)+DATE(1970,1,1)</f>
        <v>45331.6823148148</v>
      </c>
      <c r="C223">
        <f ca="1">C222</f>
        <v>1</v>
      </c>
      <c r="D223" t="s">
        <v>24</v>
      </c>
    </row>
    <row r="224" spans="2:4">
      <c r="B224" s="1">
        <f>((((1707467852/60)/60)+8)/24)+DATE(1970,1,1)</f>
        <v>45331.6927314815</v>
      </c>
      <c r="C224">
        <f ca="1">C223</f>
        <v>1</v>
      </c>
      <c r="D224" t="s">
        <v>5</v>
      </c>
    </row>
    <row r="225" spans="2:4">
      <c r="B225" s="1">
        <f>((((1707468752/60)/60)+8)/24)+DATE(1970,1,1)</f>
        <v>45331.7031481482</v>
      </c>
      <c r="C225">
        <f ca="1">ROUND(RAND(),0)</f>
        <v>0</v>
      </c>
      <c r="D225" t="s">
        <v>24</v>
      </c>
    </row>
    <row r="226" spans="2:4">
      <c r="B226" s="1">
        <f>((((1707469652/60)/60)+8)/24)+DATE(1970,1,1)</f>
        <v>45331.7135648148</v>
      </c>
      <c r="C226">
        <f ca="1">C225</f>
        <v>0</v>
      </c>
      <c r="D226" t="s">
        <v>5</v>
      </c>
    </row>
    <row r="227" spans="2:4">
      <c r="B227" s="1">
        <f>((((1707470552/60)/60)+8)/24)+DATE(1970,1,1)</f>
        <v>45331.7239814815</v>
      </c>
      <c r="C227">
        <f ca="1">C226</f>
        <v>0</v>
      </c>
      <c r="D227" t="s">
        <v>24</v>
      </c>
    </row>
    <row r="228" spans="2:4">
      <c r="B228" s="1">
        <f>((((1707471452/60)/60)+8)/24)+DATE(1970,1,1)</f>
        <v>45331.7343981482</v>
      </c>
      <c r="C228">
        <f ca="1">ROUND(RAND(),0)</f>
        <v>0</v>
      </c>
      <c r="D228" t="s">
        <v>5</v>
      </c>
    </row>
    <row r="229" spans="2:4">
      <c r="B229" s="1">
        <f>((((1707472352/60)/60)+8)/24)+DATE(1970,1,1)</f>
        <v>45331.7448148148</v>
      </c>
      <c r="C229">
        <f ca="1">C228</f>
        <v>0</v>
      </c>
      <c r="D229" t="s">
        <v>24</v>
      </c>
    </row>
    <row r="230" spans="2:4">
      <c r="B230" s="1">
        <f>((((1707473252/60)/60)+8)/24)+DATE(1970,1,1)</f>
        <v>45331.7552314815</v>
      </c>
      <c r="C230">
        <f ca="1">C229</f>
        <v>0</v>
      </c>
      <c r="D230" t="s">
        <v>5</v>
      </c>
    </row>
    <row r="231" spans="2:4">
      <c r="B231" s="1">
        <f>((((1707474152/60)/60)+8)/24)+DATE(1970,1,1)</f>
        <v>45331.7656481482</v>
      </c>
      <c r="C231">
        <f ca="1">ROUND(RAND(),0)</f>
        <v>0</v>
      </c>
      <c r="D231" t="s">
        <v>24</v>
      </c>
    </row>
    <row r="232" spans="2:4">
      <c r="B232" s="1">
        <f>((((1707475052/60)/60)+8)/24)+DATE(1970,1,1)</f>
        <v>45331.7760648148</v>
      </c>
      <c r="C232">
        <f ca="1">C231</f>
        <v>0</v>
      </c>
      <c r="D232" t="s">
        <v>5</v>
      </c>
    </row>
    <row r="233" spans="2:4">
      <c r="B233" s="1">
        <f>((((1707475952/60)/60)+8)/24)+DATE(1970,1,1)</f>
        <v>45331.7864814815</v>
      </c>
      <c r="C233">
        <f ca="1">C232</f>
        <v>0</v>
      </c>
      <c r="D233" t="s">
        <v>24</v>
      </c>
    </row>
    <row r="234" spans="2:4">
      <c r="B234" s="1">
        <f>((((1707476852/60)/60)+8)/24)+DATE(1970,1,1)</f>
        <v>45331.7968981482</v>
      </c>
      <c r="C234">
        <f ca="1">ROUND(RAND(),0)</f>
        <v>0</v>
      </c>
      <c r="D234" t="s">
        <v>5</v>
      </c>
    </row>
    <row r="235" spans="2:4">
      <c r="B235" s="1">
        <f>((((1707477752/60)/60)+8)/24)+DATE(1970,1,1)</f>
        <v>45331.8073148148</v>
      </c>
      <c r="C235">
        <f ca="1">C234</f>
        <v>0</v>
      </c>
      <c r="D235" t="s">
        <v>24</v>
      </c>
    </row>
    <row r="236" spans="2:4">
      <c r="B236" s="1">
        <f>((((1707478652/60)/60)+8)/24)+DATE(1970,1,1)</f>
        <v>45331.8177314815</v>
      </c>
      <c r="C236">
        <f ca="1">C235</f>
        <v>0</v>
      </c>
      <c r="D236" t="s">
        <v>5</v>
      </c>
    </row>
    <row r="237" spans="2:4">
      <c r="B237" s="1">
        <f>((((1707479552/60)/60)+8)/24)+DATE(1970,1,1)</f>
        <v>45331.8281481482</v>
      </c>
      <c r="C237">
        <f ca="1">ROUND(RAND(),0)</f>
        <v>1</v>
      </c>
      <c r="D237" t="s">
        <v>24</v>
      </c>
    </row>
    <row r="238" spans="2:4">
      <c r="B238" s="1">
        <f>((((1707480452/60)/60)+8)/24)+DATE(1970,1,1)</f>
        <v>45331.8385648148</v>
      </c>
      <c r="C238">
        <f ca="1">C237</f>
        <v>1</v>
      </c>
      <c r="D238" t="s">
        <v>5</v>
      </c>
    </row>
    <row r="239" spans="2:4">
      <c r="B239" s="1">
        <f>((((1707481352/60)/60)+8)/24)+DATE(1970,1,1)</f>
        <v>45331.8489814815</v>
      </c>
      <c r="C239">
        <f ca="1">C238</f>
        <v>1</v>
      </c>
      <c r="D239" t="s">
        <v>24</v>
      </c>
    </row>
    <row r="240" spans="2:4">
      <c r="B240" s="1">
        <f>((((1707482252/60)/60)+8)/24)+DATE(1970,1,1)</f>
        <v>45331.8593981482</v>
      </c>
      <c r="C240">
        <f ca="1">ROUND(RAND(),0)</f>
        <v>0</v>
      </c>
      <c r="D240" t="s">
        <v>5</v>
      </c>
    </row>
    <row r="241" spans="2:4">
      <c r="B241" s="1">
        <f>((((1707483152/60)/60)+8)/24)+DATE(1970,1,1)</f>
        <v>45331.8698148148</v>
      </c>
      <c r="C241">
        <f ca="1">C240</f>
        <v>0</v>
      </c>
      <c r="D241" t="s">
        <v>24</v>
      </c>
    </row>
    <row r="242" spans="2:4">
      <c r="B242" s="1">
        <f>((((1707484052/60)/60)+8)/24)+DATE(1970,1,1)</f>
        <v>45331.8802314815</v>
      </c>
      <c r="C242">
        <f ca="1">C241</f>
        <v>0</v>
      </c>
      <c r="D242" t="s">
        <v>5</v>
      </c>
    </row>
    <row r="243" spans="2:4">
      <c r="B243" s="1">
        <f>((((1707484952/60)/60)+8)/24)+DATE(1970,1,1)</f>
        <v>45331.8906481482</v>
      </c>
      <c r="C243">
        <f ca="1">ROUND(RAND(),0)</f>
        <v>1</v>
      </c>
      <c r="D243" t="s">
        <v>24</v>
      </c>
    </row>
    <row r="244" spans="2:4">
      <c r="B244" s="1">
        <f>((((1707485852/60)/60)+8)/24)+DATE(1970,1,1)</f>
        <v>45331.9010648148</v>
      </c>
      <c r="C244">
        <f ca="1">C243</f>
        <v>1</v>
      </c>
      <c r="D244" t="s">
        <v>5</v>
      </c>
    </row>
    <row r="245" spans="2:4">
      <c r="B245" s="1">
        <f>((((1707486752/60)/60)+8)/24)+DATE(1970,1,1)</f>
        <v>45331.9114814815</v>
      </c>
      <c r="C245">
        <f ca="1">C244</f>
        <v>1</v>
      </c>
      <c r="D245" t="s">
        <v>24</v>
      </c>
    </row>
    <row r="246" spans="2:4">
      <c r="B246" s="1">
        <f>((((1707487652/60)/60)+8)/24)+DATE(1970,1,1)</f>
        <v>45331.9218981482</v>
      </c>
      <c r="C246">
        <f ca="1">ROUND(RAND(),0)</f>
        <v>1</v>
      </c>
      <c r="D246" t="s">
        <v>5</v>
      </c>
    </row>
    <row r="247" spans="2:4">
      <c r="B247" s="1">
        <f>((((1707488552/60)/60)+8)/24)+DATE(1970,1,1)</f>
        <v>45331.9323148148</v>
      </c>
      <c r="C247">
        <f ca="1">C246</f>
        <v>1</v>
      </c>
      <c r="D247" t="s">
        <v>24</v>
      </c>
    </row>
    <row r="248" spans="2:4">
      <c r="B248" s="1">
        <f>((((1707489452/60)/60)+8)/24)+DATE(1970,1,1)</f>
        <v>45331.9427314815</v>
      </c>
      <c r="C248">
        <f ca="1">C247</f>
        <v>1</v>
      </c>
      <c r="D248" t="s">
        <v>5</v>
      </c>
    </row>
    <row r="249" spans="2:4">
      <c r="B249" s="1">
        <f>((((1707490352/60)/60)+8)/24)+DATE(1970,1,1)</f>
        <v>45331.9531481482</v>
      </c>
      <c r="C249">
        <f ca="1">ROUND(RAND(),0)</f>
        <v>0</v>
      </c>
      <c r="D249" t="s">
        <v>24</v>
      </c>
    </row>
    <row r="250" spans="2:4">
      <c r="B250" s="1">
        <f>((((1707491252/60)/60)+8)/24)+DATE(1970,1,1)</f>
        <v>45331.9635648148</v>
      </c>
      <c r="C250">
        <f ca="1">C249</f>
        <v>0</v>
      </c>
      <c r="D250" t="s">
        <v>5</v>
      </c>
    </row>
    <row r="251" spans="2:4">
      <c r="B251" s="1">
        <f>((((1707492152/60)/60)+8)/24)+DATE(1970,1,1)</f>
        <v>45331.9739814815</v>
      </c>
      <c r="C251">
        <f ca="1">C250</f>
        <v>0</v>
      </c>
      <c r="D251" t="s">
        <v>24</v>
      </c>
    </row>
    <row r="252" spans="2:4">
      <c r="B252" s="1">
        <f>((((1707493052/60)/60)+8)/24)+DATE(1970,1,1)</f>
        <v>45331.9843981482</v>
      </c>
      <c r="C252">
        <f ca="1">ROUND(RAND(),0)</f>
        <v>1</v>
      </c>
      <c r="D252" t="s">
        <v>5</v>
      </c>
    </row>
    <row r="253" spans="2:4">
      <c r="B253" s="1">
        <f>((((1707493952/60)/60)+8)/24)+DATE(1970,1,1)</f>
        <v>45331.9948148148</v>
      </c>
      <c r="C253">
        <f ca="1">C252</f>
        <v>1</v>
      </c>
      <c r="D253" t="s">
        <v>24</v>
      </c>
    </row>
    <row r="254" spans="2:4">
      <c r="B254" s="1">
        <f>((((1707494852/60)/60)+8)/24)+DATE(1970,1,1)</f>
        <v>45332.0052314815</v>
      </c>
      <c r="C254">
        <f ca="1">C253</f>
        <v>1</v>
      </c>
      <c r="D254" t="s">
        <v>5</v>
      </c>
    </row>
    <row r="255" spans="2:4">
      <c r="B255" s="1">
        <f>((((1707495752/60)/60)+8)/24)+DATE(1970,1,1)</f>
        <v>45332.0156481482</v>
      </c>
      <c r="C255">
        <f ca="1">ROUND(RAND(),0)</f>
        <v>0</v>
      </c>
      <c r="D255" t="s">
        <v>24</v>
      </c>
    </row>
    <row r="256" spans="2:4">
      <c r="B256" s="1">
        <f>((((1707496652/60)/60)+8)/24)+DATE(1970,1,1)</f>
        <v>45332.0260648148</v>
      </c>
      <c r="C256">
        <f ca="1">C255</f>
        <v>0</v>
      </c>
      <c r="D256" t="s">
        <v>5</v>
      </c>
    </row>
    <row r="257" spans="2:4">
      <c r="B257" s="1">
        <f>((((1707497552/60)/60)+8)/24)+DATE(1970,1,1)</f>
        <v>45332.0364814815</v>
      </c>
      <c r="C257">
        <f ca="1">C256</f>
        <v>0</v>
      </c>
      <c r="D257" t="s">
        <v>24</v>
      </c>
    </row>
    <row r="258" spans="2:4">
      <c r="B258" s="1">
        <f>((((1707498452/60)/60)+8)/24)+DATE(1970,1,1)</f>
        <v>45332.0468981482</v>
      </c>
      <c r="C258">
        <f ca="1">ROUND(RAND(),0)</f>
        <v>0</v>
      </c>
      <c r="D258" t="s">
        <v>5</v>
      </c>
    </row>
    <row r="259" spans="2:4">
      <c r="B259" s="1">
        <f>((((1707499352/60)/60)+8)/24)+DATE(1970,1,1)</f>
        <v>45332.0573148148</v>
      </c>
      <c r="C259">
        <f ca="1">C258</f>
        <v>0</v>
      </c>
      <c r="D259" t="s">
        <v>24</v>
      </c>
    </row>
    <row r="260" spans="2:4">
      <c r="B260" s="1">
        <f>((((1707500252/60)/60)+8)/24)+DATE(1970,1,1)</f>
        <v>45332.0677314815</v>
      </c>
      <c r="C260">
        <f ca="1">C259</f>
        <v>0</v>
      </c>
      <c r="D260" t="s">
        <v>5</v>
      </c>
    </row>
    <row r="261" spans="2:4">
      <c r="B261" s="1">
        <f>((((1707501152/60)/60)+8)/24)+DATE(1970,1,1)</f>
        <v>45332.0781481482</v>
      </c>
      <c r="C261">
        <f ca="1">ROUND(RAND(),0)</f>
        <v>0</v>
      </c>
      <c r="D261" t="s">
        <v>24</v>
      </c>
    </row>
    <row r="262" spans="2:4">
      <c r="B262" s="1">
        <f>((((1707502052/60)/60)+8)/24)+DATE(1970,1,1)</f>
        <v>45332.0885648148</v>
      </c>
      <c r="C262">
        <f ca="1">C261</f>
        <v>0</v>
      </c>
      <c r="D262" t="s">
        <v>5</v>
      </c>
    </row>
    <row r="263" spans="2:4">
      <c r="B263" s="1">
        <f>((((1707502952/60)/60)+8)/24)+DATE(1970,1,1)</f>
        <v>45332.0989814815</v>
      </c>
      <c r="C263">
        <f ca="1">C262</f>
        <v>0</v>
      </c>
      <c r="D263" t="s">
        <v>24</v>
      </c>
    </row>
    <row r="264" spans="2:4">
      <c r="B264" s="1">
        <f>((((1707503852/60)/60)+8)/24)+DATE(1970,1,1)</f>
        <v>45332.1093981482</v>
      </c>
      <c r="C264">
        <f ca="1">ROUND(RAND(),0)</f>
        <v>1</v>
      </c>
      <c r="D264" t="s">
        <v>5</v>
      </c>
    </row>
    <row r="265" spans="2:4">
      <c r="B265" s="1">
        <f>((((1707504752/60)/60)+8)/24)+DATE(1970,1,1)</f>
        <v>45332.1198148148</v>
      </c>
      <c r="C265">
        <f ca="1">C264</f>
        <v>1</v>
      </c>
      <c r="D265" t="s">
        <v>24</v>
      </c>
    </row>
    <row r="266" spans="2:4">
      <c r="B266" s="1">
        <f>((((1707505652/60)/60)+8)/24)+DATE(1970,1,1)</f>
        <v>45332.1302314815</v>
      </c>
      <c r="C266">
        <f ca="1">C265</f>
        <v>1</v>
      </c>
      <c r="D266" t="s">
        <v>5</v>
      </c>
    </row>
    <row r="267" spans="2:4">
      <c r="B267" s="1">
        <f>((((1707506552/60)/60)+8)/24)+DATE(1970,1,1)</f>
        <v>45332.1406481482</v>
      </c>
      <c r="C267">
        <f ca="1">ROUND(RAND(),0)</f>
        <v>0</v>
      </c>
      <c r="D267" t="s">
        <v>24</v>
      </c>
    </row>
    <row r="268" spans="2:4">
      <c r="B268" s="1">
        <f>((((1707507452/60)/60)+8)/24)+DATE(1970,1,1)</f>
        <v>45332.1510648148</v>
      </c>
      <c r="C268">
        <f ca="1">C267</f>
        <v>0</v>
      </c>
      <c r="D268" t="s">
        <v>5</v>
      </c>
    </row>
    <row r="269" spans="2:4">
      <c r="B269" s="1">
        <f>((((1707508352/60)/60)+8)/24)+DATE(1970,1,1)</f>
        <v>45332.1614814815</v>
      </c>
      <c r="C269">
        <f ca="1">C268</f>
        <v>0</v>
      </c>
      <c r="D269" t="s">
        <v>24</v>
      </c>
    </row>
    <row r="270" spans="2:4">
      <c r="B270" s="1">
        <f>((((1707509252/60)/60)+8)/24)+DATE(1970,1,1)</f>
        <v>45332.1718981482</v>
      </c>
      <c r="C270">
        <f ca="1">ROUND(RAND(),0)</f>
        <v>0</v>
      </c>
      <c r="D270" t="s">
        <v>5</v>
      </c>
    </row>
    <row r="271" spans="2:4">
      <c r="B271" s="1">
        <f>((((1707510152/60)/60)+8)/24)+DATE(1970,1,1)</f>
        <v>45332.1823148148</v>
      </c>
      <c r="C271">
        <f ca="1">C270</f>
        <v>0</v>
      </c>
      <c r="D271" t="s">
        <v>24</v>
      </c>
    </row>
    <row r="272" spans="2:4">
      <c r="B272" s="1">
        <f>((((1707511052/60)/60)+8)/24)+DATE(1970,1,1)</f>
        <v>45332.1927314815</v>
      </c>
      <c r="C272">
        <f ca="1">C271</f>
        <v>0</v>
      </c>
      <c r="D272" t="s">
        <v>5</v>
      </c>
    </row>
    <row r="273" spans="2:4">
      <c r="B273" s="1">
        <f>((((1707511952/60)/60)+8)/24)+DATE(1970,1,1)</f>
        <v>45332.2031481482</v>
      </c>
      <c r="C273">
        <f ca="1">ROUND(RAND(),0)</f>
        <v>1</v>
      </c>
      <c r="D273" t="s">
        <v>24</v>
      </c>
    </row>
    <row r="274" spans="2:4">
      <c r="B274" s="1">
        <f>((((1707512852/60)/60)+8)/24)+DATE(1970,1,1)</f>
        <v>45332.2135648148</v>
      </c>
      <c r="C274">
        <f ca="1">C273</f>
        <v>1</v>
      </c>
      <c r="D274" t="s">
        <v>5</v>
      </c>
    </row>
    <row r="275" spans="2:4">
      <c r="B275" s="1">
        <f>((((1707513752/60)/60)+8)/24)+DATE(1970,1,1)</f>
        <v>45332.2239814815</v>
      </c>
      <c r="C275">
        <f ca="1">C274</f>
        <v>1</v>
      </c>
      <c r="D275" t="s">
        <v>24</v>
      </c>
    </row>
    <row r="276" spans="2:4">
      <c r="B276" s="1">
        <f>((((1707514652/60)/60)+8)/24)+DATE(1970,1,1)</f>
        <v>45332.2343981482</v>
      </c>
      <c r="C276">
        <f ca="1">ROUND(RAND(),0)</f>
        <v>1</v>
      </c>
      <c r="D276" t="s">
        <v>5</v>
      </c>
    </row>
    <row r="277" spans="2:4">
      <c r="B277" s="1">
        <f>((((1707515552/60)/60)+8)/24)+DATE(1970,1,1)</f>
        <v>45332.2448148148</v>
      </c>
      <c r="C277">
        <f ca="1">C276</f>
        <v>1</v>
      </c>
      <c r="D277" t="s">
        <v>24</v>
      </c>
    </row>
    <row r="278" spans="2:4">
      <c r="B278" s="1">
        <f>((((1707516452/60)/60)+8)/24)+DATE(1970,1,1)</f>
        <v>45332.2552314815</v>
      </c>
      <c r="C278">
        <f ca="1">C277</f>
        <v>1</v>
      </c>
      <c r="D278" t="s">
        <v>5</v>
      </c>
    </row>
    <row r="279" spans="2:4">
      <c r="B279" s="1">
        <f>((((1707517352/60)/60)+8)/24)+DATE(1970,1,1)</f>
        <v>45332.2656481482</v>
      </c>
      <c r="C279">
        <f ca="1">ROUND(RAND(),0)</f>
        <v>1</v>
      </c>
      <c r="D279" t="s">
        <v>24</v>
      </c>
    </row>
    <row r="280" spans="2:4">
      <c r="B280" s="1">
        <f>((((1707518252/60)/60)+8)/24)+DATE(1970,1,1)</f>
        <v>45332.2760648148</v>
      </c>
      <c r="C280">
        <f ca="1">C279</f>
        <v>1</v>
      </c>
      <c r="D280" t="s">
        <v>5</v>
      </c>
    </row>
    <row r="281" spans="2:4">
      <c r="B281" s="1">
        <f>((((1707519152/60)/60)+8)/24)+DATE(1970,1,1)</f>
        <v>45332.2864814815</v>
      </c>
      <c r="C281">
        <f ca="1">C280</f>
        <v>1</v>
      </c>
      <c r="D281" t="s">
        <v>24</v>
      </c>
    </row>
    <row r="282" spans="2:4">
      <c r="B282" s="1">
        <f>((((1707520052/60)/60)+8)/24)+DATE(1970,1,1)</f>
        <v>45332.2968981482</v>
      </c>
      <c r="C282">
        <f ca="1">ROUND(RAND(),0)</f>
        <v>0</v>
      </c>
      <c r="D282" t="s">
        <v>5</v>
      </c>
    </row>
    <row r="283" spans="2:4">
      <c r="B283" s="1">
        <f>((((1707520952/60)/60)+8)/24)+DATE(1970,1,1)</f>
        <v>45332.3073148148</v>
      </c>
      <c r="C283">
        <f ca="1">C282</f>
        <v>0</v>
      </c>
      <c r="D283" t="s">
        <v>24</v>
      </c>
    </row>
    <row r="284" spans="2:4">
      <c r="B284" s="1">
        <f>((((1707521852/60)/60)+8)/24)+DATE(1970,1,1)</f>
        <v>45332.3177314815</v>
      </c>
      <c r="C284">
        <f ca="1">C283</f>
        <v>0</v>
      </c>
      <c r="D284" t="s">
        <v>5</v>
      </c>
    </row>
    <row r="285" spans="2:4">
      <c r="B285" s="1">
        <f>((((1707522752/60)/60)+8)/24)+DATE(1970,1,1)</f>
        <v>45332.3281481482</v>
      </c>
      <c r="C285">
        <f ca="1">ROUND(RAND(),0)</f>
        <v>0</v>
      </c>
      <c r="D285" t="s">
        <v>24</v>
      </c>
    </row>
    <row r="286" spans="2:4">
      <c r="B286" s="1">
        <f>((((1707523652/60)/60)+8)/24)+DATE(1970,1,1)</f>
        <v>45332.3385648148</v>
      </c>
      <c r="C286">
        <f ca="1">C285</f>
        <v>0</v>
      </c>
      <c r="D286" t="s">
        <v>5</v>
      </c>
    </row>
    <row r="287" spans="2:4">
      <c r="B287" s="1">
        <f>((((1707524552/60)/60)+8)/24)+DATE(1970,1,1)</f>
        <v>45332.3489814815</v>
      </c>
      <c r="C287">
        <f ca="1">C286</f>
        <v>0</v>
      </c>
      <c r="D287" t="s">
        <v>24</v>
      </c>
    </row>
    <row r="288" spans="2:4">
      <c r="B288" s="1">
        <f>((((1707525452/60)/60)+8)/24)+DATE(1970,1,1)</f>
        <v>45332.3593981482</v>
      </c>
      <c r="C288">
        <f ca="1">ROUND(RAND(),0)</f>
        <v>1</v>
      </c>
      <c r="D288" t="s">
        <v>5</v>
      </c>
    </row>
    <row r="289" spans="2:4">
      <c r="B289" s="1">
        <f>((((1707526352/60)/60)+8)/24)+DATE(1970,1,1)</f>
        <v>45332.3698148148</v>
      </c>
      <c r="C289">
        <f ca="1">C288</f>
        <v>1</v>
      </c>
      <c r="D289" t="s">
        <v>24</v>
      </c>
    </row>
    <row r="290" spans="2:4">
      <c r="B290" s="1">
        <f>((((1707527252/60)/60)+8)/24)+DATE(1970,1,1)</f>
        <v>45332.3802314815</v>
      </c>
      <c r="C290">
        <f ca="1">C289</f>
        <v>1</v>
      </c>
      <c r="D290" t="s">
        <v>5</v>
      </c>
    </row>
    <row r="291" spans="2:4">
      <c r="B291" s="1">
        <f>((((1707528152/60)/60)+8)/24)+DATE(1970,1,1)</f>
        <v>45332.3906481482</v>
      </c>
      <c r="C291">
        <f ca="1">ROUND(RAND(),0)</f>
        <v>1</v>
      </c>
      <c r="D291" t="s">
        <v>24</v>
      </c>
    </row>
    <row r="292" spans="2:4">
      <c r="B292" s="1">
        <f>((((1707529052/60)/60)+8)/24)+DATE(1970,1,1)</f>
        <v>45332.4010648148</v>
      </c>
      <c r="C292">
        <f ca="1">C291</f>
        <v>1</v>
      </c>
      <c r="D292" t="s">
        <v>5</v>
      </c>
    </row>
    <row r="293" spans="2:4">
      <c r="B293" s="1">
        <f>((((1707529952/60)/60)+8)/24)+DATE(1970,1,1)</f>
        <v>45332.4114814815</v>
      </c>
      <c r="C293">
        <f ca="1">C292</f>
        <v>1</v>
      </c>
      <c r="D293" t="s">
        <v>24</v>
      </c>
    </row>
    <row r="294" spans="2:4">
      <c r="B294" s="1">
        <f>((((1707530852/60)/60)+8)/24)+DATE(1970,1,1)</f>
        <v>45332.4218981482</v>
      </c>
      <c r="C294">
        <f ca="1">ROUND(RAND(),0)</f>
        <v>0</v>
      </c>
      <c r="D294" t="s">
        <v>5</v>
      </c>
    </row>
    <row r="295" spans="2:4">
      <c r="B295" s="1">
        <f>((((1707531752/60)/60)+8)/24)+DATE(1970,1,1)</f>
        <v>45332.4323148148</v>
      </c>
      <c r="C295">
        <f ca="1">C294</f>
        <v>0</v>
      </c>
      <c r="D295" t="s">
        <v>24</v>
      </c>
    </row>
    <row r="296" spans="2:4">
      <c r="B296" s="1">
        <f>((((1707532652/60)/60)+8)/24)+DATE(1970,1,1)</f>
        <v>45332.4427314815</v>
      </c>
      <c r="C296">
        <f ca="1">C295</f>
        <v>0</v>
      </c>
      <c r="D296" t="s">
        <v>5</v>
      </c>
    </row>
    <row r="297" spans="2:4">
      <c r="B297" s="1">
        <f>((((1707533552/60)/60)+8)/24)+DATE(1970,1,1)</f>
        <v>45332.4531481482</v>
      </c>
      <c r="C297">
        <f ca="1">ROUND(RAND(),0)</f>
        <v>1</v>
      </c>
      <c r="D297" t="s">
        <v>24</v>
      </c>
    </row>
    <row r="298" spans="2:4">
      <c r="B298" s="1">
        <f>((((1707534452/60)/60)+8)/24)+DATE(1970,1,1)</f>
        <v>45332.4635648148</v>
      </c>
      <c r="C298">
        <f ca="1">C297</f>
        <v>1</v>
      </c>
      <c r="D298" t="s">
        <v>5</v>
      </c>
    </row>
    <row r="299" spans="2:4">
      <c r="B299" s="1">
        <f>((((1707535353/60)/60)+8)/24)+DATE(1970,1,1)</f>
        <v>45332.4739930556</v>
      </c>
      <c r="C299">
        <f ca="1">C298</f>
        <v>1</v>
      </c>
      <c r="D299" t="s">
        <v>24</v>
      </c>
    </row>
    <row r="300" spans="2:4">
      <c r="B300" s="1">
        <f>((((1707536253/60)/60)+8)/24)+DATE(1970,1,1)</f>
        <v>45332.4844097222</v>
      </c>
      <c r="C300">
        <f ca="1">ROUND(RAND(),0)</f>
        <v>1</v>
      </c>
      <c r="D300" t="s">
        <v>5</v>
      </c>
    </row>
    <row r="301" spans="2:4">
      <c r="B301" s="1">
        <f>((((1707537153/60)/60)+8)/24)+DATE(1970,1,1)</f>
        <v>45332.4948263889</v>
      </c>
      <c r="C301">
        <f ca="1">C300</f>
        <v>1</v>
      </c>
      <c r="D301" t="s">
        <v>24</v>
      </c>
    </row>
    <row r="302" spans="2:4">
      <c r="B302" s="1">
        <f>((((1707538053/60)/60)+8)/24)+DATE(1970,1,1)</f>
        <v>45332.5052430556</v>
      </c>
      <c r="C302">
        <f ca="1">C301</f>
        <v>1</v>
      </c>
      <c r="D302" t="s">
        <v>5</v>
      </c>
    </row>
    <row r="303" spans="2:4">
      <c r="B303" s="1">
        <f>((((1707538953/60)/60)+8)/24)+DATE(1970,1,1)</f>
        <v>45332.5156597222</v>
      </c>
      <c r="C303">
        <f ca="1">ROUND(RAND(),0)</f>
        <v>1</v>
      </c>
      <c r="D303" t="s">
        <v>24</v>
      </c>
    </row>
    <row r="304" spans="2:4">
      <c r="B304" s="1">
        <f>((((1707539853/60)/60)+8)/24)+DATE(1970,1,1)</f>
        <v>45332.5260763889</v>
      </c>
      <c r="C304">
        <f ca="1">C303</f>
        <v>1</v>
      </c>
      <c r="D304" t="s">
        <v>5</v>
      </c>
    </row>
    <row r="305" spans="2:4">
      <c r="B305" s="1">
        <f>((((1707540753/60)/60)+8)/24)+DATE(1970,1,1)</f>
        <v>45332.5364930556</v>
      </c>
      <c r="C305">
        <f ca="1">C304</f>
        <v>1</v>
      </c>
      <c r="D305" t="s">
        <v>24</v>
      </c>
    </row>
    <row r="306" spans="2:4">
      <c r="B306" s="1">
        <f>((((1707541653/60)/60)+8)/24)+DATE(1970,1,1)</f>
        <v>45332.5469097222</v>
      </c>
      <c r="C306">
        <f ca="1">ROUND(RAND(),0)</f>
        <v>0</v>
      </c>
      <c r="D306" t="s">
        <v>5</v>
      </c>
    </row>
    <row r="307" spans="2:4">
      <c r="B307" s="1">
        <f>((((1707542553/60)/60)+8)/24)+DATE(1970,1,1)</f>
        <v>45332.5573263889</v>
      </c>
      <c r="C307">
        <f ca="1">C306</f>
        <v>0</v>
      </c>
      <c r="D307" t="s">
        <v>24</v>
      </c>
    </row>
    <row r="308" spans="2:4">
      <c r="B308" s="1">
        <f>((((1707543453/60)/60)+8)/24)+DATE(1970,1,1)</f>
        <v>45332.5677430556</v>
      </c>
      <c r="C308">
        <f ca="1">C307</f>
        <v>0</v>
      </c>
      <c r="D308" t="s">
        <v>5</v>
      </c>
    </row>
    <row r="309" spans="2:4">
      <c r="B309" s="1">
        <f>((((1707544353/60)/60)+8)/24)+DATE(1970,1,1)</f>
        <v>45332.5781597222</v>
      </c>
      <c r="C309">
        <f ca="1">ROUND(RAND(),0)</f>
        <v>0</v>
      </c>
      <c r="D309" t="s">
        <v>24</v>
      </c>
    </row>
    <row r="310" spans="2:4">
      <c r="B310" s="1">
        <f>((((1707545253/60)/60)+8)/24)+DATE(1970,1,1)</f>
        <v>45332.5885763889</v>
      </c>
      <c r="C310">
        <f ca="1">C309</f>
        <v>0</v>
      </c>
      <c r="D310" t="s">
        <v>5</v>
      </c>
    </row>
    <row r="311" spans="2:4">
      <c r="B311" s="1">
        <f>((((1707546153/60)/60)+8)/24)+DATE(1970,1,1)</f>
        <v>45332.5989930556</v>
      </c>
      <c r="C311">
        <f ca="1">C310</f>
        <v>0</v>
      </c>
      <c r="D311" t="s">
        <v>24</v>
      </c>
    </row>
    <row r="312" spans="2:4">
      <c r="B312" s="1">
        <f>((((1707547053/60)/60)+8)/24)+DATE(1970,1,1)</f>
        <v>45332.6094097222</v>
      </c>
      <c r="C312">
        <f ca="1">ROUND(RAND(),0)</f>
        <v>1</v>
      </c>
      <c r="D312" t="s">
        <v>5</v>
      </c>
    </row>
    <row r="313" spans="2:4">
      <c r="B313" s="1">
        <f>((((1707547953/60)/60)+8)/24)+DATE(1970,1,1)</f>
        <v>45332.6198263889</v>
      </c>
      <c r="C313">
        <f ca="1">C312</f>
        <v>1</v>
      </c>
      <c r="D313" t="s">
        <v>24</v>
      </c>
    </row>
    <row r="314" spans="2:4">
      <c r="B314" s="1">
        <f>((((1707548853/60)/60)+8)/24)+DATE(1970,1,1)</f>
        <v>45332.6302430556</v>
      </c>
      <c r="C314">
        <f ca="1">C313</f>
        <v>1</v>
      </c>
      <c r="D314" t="s">
        <v>5</v>
      </c>
    </row>
    <row r="315" spans="2:4">
      <c r="B315" s="1">
        <f>((((1707549753/60)/60)+8)/24)+DATE(1970,1,1)</f>
        <v>45332.6406597222</v>
      </c>
      <c r="C315">
        <f ca="1">ROUND(RAND(),0)</f>
        <v>0</v>
      </c>
      <c r="D315" t="s">
        <v>24</v>
      </c>
    </row>
    <row r="316" spans="2:4">
      <c r="B316" s="1">
        <f>((((1707550653/60)/60)+8)/24)+DATE(1970,1,1)</f>
        <v>45332.6510763889</v>
      </c>
      <c r="C316">
        <f ca="1">C315</f>
        <v>0</v>
      </c>
      <c r="D316" t="s">
        <v>5</v>
      </c>
    </row>
    <row r="317" spans="2:4">
      <c r="B317" s="1">
        <f>((((1707551553/60)/60)+8)/24)+DATE(1970,1,1)</f>
        <v>45332.6614930556</v>
      </c>
      <c r="C317">
        <f ca="1">C316</f>
        <v>0</v>
      </c>
      <c r="D317" t="s">
        <v>24</v>
      </c>
    </row>
    <row r="318" spans="2:4">
      <c r="B318" s="1">
        <f>((((1707552453/60)/60)+8)/24)+DATE(1970,1,1)</f>
        <v>45332.6719097222</v>
      </c>
      <c r="C318">
        <f ca="1">ROUND(RAND(),0)</f>
        <v>0</v>
      </c>
      <c r="D318" t="s">
        <v>5</v>
      </c>
    </row>
    <row r="319" spans="2:4">
      <c r="B319" s="1">
        <f>((((1707553353/60)/60)+8)/24)+DATE(1970,1,1)</f>
        <v>45332.6823263889</v>
      </c>
      <c r="C319">
        <f ca="1">C318</f>
        <v>0</v>
      </c>
      <c r="D319" t="s">
        <v>24</v>
      </c>
    </row>
    <row r="320" spans="2:4">
      <c r="B320" s="1">
        <f>((((1707554253/60)/60)+8)/24)+DATE(1970,1,1)</f>
        <v>45332.6927430556</v>
      </c>
      <c r="C320">
        <f ca="1">C319</f>
        <v>0</v>
      </c>
      <c r="D320" t="s">
        <v>5</v>
      </c>
    </row>
    <row r="321" spans="2:4">
      <c r="B321" s="1">
        <f>((((1707555153/60)/60)+8)/24)+DATE(1970,1,1)</f>
        <v>45332.7031597222</v>
      </c>
      <c r="C321">
        <f ca="1">ROUND(RAND(),0)</f>
        <v>1</v>
      </c>
      <c r="D321" t="s">
        <v>24</v>
      </c>
    </row>
    <row r="322" spans="2:4">
      <c r="B322" s="1">
        <f>((((1707556053/60)/60)+8)/24)+DATE(1970,1,1)</f>
        <v>45332.7135763889</v>
      </c>
      <c r="C322">
        <f ca="1">C321</f>
        <v>1</v>
      </c>
      <c r="D322" t="s">
        <v>5</v>
      </c>
    </row>
    <row r="323" spans="2:4">
      <c r="B323" s="1">
        <f>((((1707556953/60)/60)+8)/24)+DATE(1970,1,1)</f>
        <v>45332.7239930556</v>
      </c>
      <c r="C323">
        <f ca="1">C322</f>
        <v>1</v>
      </c>
      <c r="D323" t="s">
        <v>24</v>
      </c>
    </row>
    <row r="324" spans="2:4">
      <c r="B324" s="1">
        <f>((((1707557853/60)/60)+8)/24)+DATE(1970,1,1)</f>
        <v>45332.7344097222</v>
      </c>
      <c r="C324">
        <f ca="1">ROUND(RAND(),0)</f>
        <v>0</v>
      </c>
      <c r="D324" t="s">
        <v>5</v>
      </c>
    </row>
    <row r="325" spans="2:4">
      <c r="B325" s="1">
        <f>((((1707558753/60)/60)+8)/24)+DATE(1970,1,1)</f>
        <v>45332.7448263889</v>
      </c>
      <c r="C325">
        <f ca="1">C324</f>
        <v>0</v>
      </c>
      <c r="D325" t="s">
        <v>24</v>
      </c>
    </row>
    <row r="326" spans="2:4">
      <c r="B326" s="1">
        <f>((((1707559653/60)/60)+8)/24)+DATE(1970,1,1)</f>
        <v>45332.7552430556</v>
      </c>
      <c r="C326">
        <f ca="1">C325</f>
        <v>0</v>
      </c>
      <c r="D326" t="s">
        <v>5</v>
      </c>
    </row>
    <row r="327" spans="2:4">
      <c r="B327" s="1">
        <f>((((1707560553/60)/60)+8)/24)+DATE(1970,1,1)</f>
        <v>45332.7656597222</v>
      </c>
      <c r="C327">
        <f ca="1">ROUND(RAND(),0)</f>
        <v>1</v>
      </c>
      <c r="D327" t="s">
        <v>24</v>
      </c>
    </row>
    <row r="328" spans="2:4">
      <c r="B328" s="1">
        <f>((((1707561453/60)/60)+8)/24)+DATE(1970,1,1)</f>
        <v>45332.7760763889</v>
      </c>
      <c r="C328">
        <f ca="1">C327</f>
        <v>1</v>
      </c>
      <c r="D328" t="s">
        <v>5</v>
      </c>
    </row>
    <row r="329" spans="2:4">
      <c r="B329" s="1">
        <f>((((1707562353/60)/60)+8)/24)+DATE(1970,1,1)</f>
        <v>45332.7864930556</v>
      </c>
      <c r="C329">
        <f ca="1">C328</f>
        <v>1</v>
      </c>
      <c r="D329" t="s">
        <v>24</v>
      </c>
    </row>
    <row r="330" spans="2:4">
      <c r="B330" s="1">
        <f>((((1707563253/60)/60)+8)/24)+DATE(1970,1,1)</f>
        <v>45332.7969097222</v>
      </c>
      <c r="C330">
        <f ca="1">ROUND(RAND(),0)</f>
        <v>0</v>
      </c>
      <c r="D330" t="s">
        <v>5</v>
      </c>
    </row>
    <row r="331" spans="2:4">
      <c r="B331" s="1">
        <f>((((1707564153/60)/60)+8)/24)+DATE(1970,1,1)</f>
        <v>45332.8073263889</v>
      </c>
      <c r="C331">
        <f ca="1">C330</f>
        <v>0</v>
      </c>
      <c r="D331" t="s">
        <v>24</v>
      </c>
    </row>
    <row r="332" spans="2:4">
      <c r="B332" s="1">
        <f>((((1707565053/60)/60)+8)/24)+DATE(1970,1,1)</f>
        <v>45332.8177430556</v>
      </c>
      <c r="C332">
        <f ca="1">C331</f>
        <v>0</v>
      </c>
      <c r="D332" t="s">
        <v>5</v>
      </c>
    </row>
    <row r="333" spans="2:4">
      <c r="B333" s="1">
        <f>((((1707565953/60)/60)+8)/24)+DATE(1970,1,1)</f>
        <v>45332.8281597222</v>
      </c>
      <c r="C333">
        <f ca="1">ROUND(RAND(),0)</f>
        <v>1</v>
      </c>
      <c r="D333" t="s">
        <v>24</v>
      </c>
    </row>
    <row r="334" spans="2:4">
      <c r="B334" s="1">
        <f>((((1707566853/60)/60)+8)/24)+DATE(1970,1,1)</f>
        <v>45332.8385763889</v>
      </c>
      <c r="C334">
        <f ca="1">C333</f>
        <v>1</v>
      </c>
      <c r="D334" t="s">
        <v>5</v>
      </c>
    </row>
    <row r="335" spans="2:4">
      <c r="B335" s="1">
        <f>((((1707567753/60)/60)+8)/24)+DATE(1970,1,1)</f>
        <v>45332.8489930556</v>
      </c>
      <c r="C335">
        <f ca="1">C334</f>
        <v>1</v>
      </c>
      <c r="D335" t="s">
        <v>24</v>
      </c>
    </row>
    <row r="336" spans="2:4">
      <c r="B336" s="1">
        <f>((((1707568653/60)/60)+8)/24)+DATE(1970,1,1)</f>
        <v>45332.8594097222</v>
      </c>
      <c r="C336">
        <f ca="1">ROUND(RAND(),0)</f>
        <v>1</v>
      </c>
      <c r="D336" t="s">
        <v>5</v>
      </c>
    </row>
    <row r="337" spans="2:4">
      <c r="B337" s="1">
        <f>((((1707569553/60)/60)+8)/24)+DATE(1970,1,1)</f>
        <v>45332.8698263889</v>
      </c>
      <c r="C337">
        <f ca="1">C336</f>
        <v>1</v>
      </c>
      <c r="D337" t="s">
        <v>24</v>
      </c>
    </row>
    <row r="338" spans="2:4">
      <c r="B338" s="1">
        <f>((((1707570453/60)/60)+8)/24)+DATE(1970,1,1)</f>
        <v>45332.8802430556</v>
      </c>
      <c r="C338">
        <f ca="1">C337</f>
        <v>1</v>
      </c>
      <c r="D338" t="s">
        <v>5</v>
      </c>
    </row>
    <row r="339" spans="2:4">
      <c r="B339" s="1">
        <f>((((1707571353/60)/60)+8)/24)+DATE(1970,1,1)</f>
        <v>45332.8906597222</v>
      </c>
      <c r="C339">
        <f ca="1">ROUND(RAND(),0)</f>
        <v>1</v>
      </c>
      <c r="D339" t="s">
        <v>24</v>
      </c>
    </row>
    <row r="340" spans="2:4">
      <c r="B340" s="1">
        <f>((((1707572253/60)/60)+8)/24)+DATE(1970,1,1)</f>
        <v>45332.9010763889</v>
      </c>
      <c r="C340">
        <f ca="1">C339</f>
        <v>1</v>
      </c>
      <c r="D340" t="s">
        <v>5</v>
      </c>
    </row>
    <row r="341" spans="2:4">
      <c r="B341" s="1">
        <f>((((1707573153/60)/60)+8)/24)+DATE(1970,1,1)</f>
        <v>45332.9114930556</v>
      </c>
      <c r="C341">
        <f ca="1">C340</f>
        <v>1</v>
      </c>
      <c r="D341" t="s">
        <v>24</v>
      </c>
    </row>
    <row r="342" spans="2:4">
      <c r="B342" s="1">
        <f>((((1707574053/60)/60)+8)/24)+DATE(1970,1,1)</f>
        <v>45332.9219097222</v>
      </c>
      <c r="C342">
        <f ca="1">ROUND(RAND(),0)</f>
        <v>0</v>
      </c>
      <c r="D342" t="s">
        <v>5</v>
      </c>
    </row>
    <row r="343" spans="2:4">
      <c r="B343" s="1">
        <f>((((1707574953/60)/60)+8)/24)+DATE(1970,1,1)</f>
        <v>45332.9323263889</v>
      </c>
      <c r="C343">
        <f ca="1">C342</f>
        <v>0</v>
      </c>
      <c r="D343" t="s">
        <v>24</v>
      </c>
    </row>
    <row r="344" spans="2:4">
      <c r="B344" s="1">
        <f>((((1707575853/60)/60)+8)/24)+DATE(1970,1,1)</f>
        <v>45332.9427430556</v>
      </c>
      <c r="C344">
        <f ca="1">C343</f>
        <v>0</v>
      </c>
      <c r="D344" t="s">
        <v>5</v>
      </c>
    </row>
    <row r="345" spans="2:4">
      <c r="B345" s="1">
        <f>((((1707576753/60)/60)+8)/24)+DATE(1970,1,1)</f>
        <v>45332.9531597222</v>
      </c>
      <c r="C345">
        <f ca="1">ROUND(RAND(),0)</f>
        <v>0</v>
      </c>
      <c r="D345" t="s">
        <v>24</v>
      </c>
    </row>
    <row r="346" spans="2:4">
      <c r="B346" s="1">
        <f>((((1707577653/60)/60)+8)/24)+DATE(1970,1,1)</f>
        <v>45332.9635763889</v>
      </c>
      <c r="C346">
        <f ca="1">C345</f>
        <v>0</v>
      </c>
      <c r="D346" t="s">
        <v>5</v>
      </c>
    </row>
    <row r="347" spans="2:4">
      <c r="B347" s="1">
        <f>((((1707578553/60)/60)+8)/24)+DATE(1970,1,1)</f>
        <v>45332.9739930556</v>
      </c>
      <c r="C347">
        <f ca="1">C346</f>
        <v>0</v>
      </c>
      <c r="D347" t="s">
        <v>24</v>
      </c>
    </row>
    <row r="348" spans="2:4">
      <c r="B348" s="1">
        <f>((((1707579453/60)/60)+8)/24)+DATE(1970,1,1)</f>
        <v>45332.9844097222</v>
      </c>
      <c r="C348">
        <f ca="1">ROUND(RAND(),0)</f>
        <v>0</v>
      </c>
      <c r="D348" t="s">
        <v>5</v>
      </c>
    </row>
    <row r="349" spans="2:4">
      <c r="B349" s="1">
        <f>((((1707580353/60)/60)+8)/24)+DATE(1970,1,1)</f>
        <v>45332.9948263889</v>
      </c>
      <c r="C349">
        <f ca="1">C348</f>
        <v>0</v>
      </c>
      <c r="D349" t="s">
        <v>24</v>
      </c>
    </row>
    <row r="350" spans="2:4">
      <c r="B350" s="1">
        <f>((((1707581253/60)/60)+8)/24)+DATE(1970,1,1)</f>
        <v>45333.0052430556</v>
      </c>
      <c r="C350">
        <f ca="1">C349</f>
        <v>0</v>
      </c>
      <c r="D350" t="s">
        <v>5</v>
      </c>
    </row>
    <row r="351" spans="2:4">
      <c r="B351" s="1">
        <f>((((1707582153/60)/60)+8)/24)+DATE(1970,1,1)</f>
        <v>45333.0156597222</v>
      </c>
      <c r="C351">
        <f ca="1">ROUND(RAND(),0)</f>
        <v>1</v>
      </c>
      <c r="D351" t="s">
        <v>24</v>
      </c>
    </row>
    <row r="352" spans="2:4">
      <c r="B352" s="1">
        <f>((((1707583053/60)/60)+8)/24)+DATE(1970,1,1)</f>
        <v>45333.0260763889</v>
      </c>
      <c r="C352">
        <f ca="1">C351</f>
        <v>1</v>
      </c>
      <c r="D352" t="s">
        <v>5</v>
      </c>
    </row>
    <row r="353" spans="2:4">
      <c r="B353" s="1">
        <f>((((1707583953/60)/60)+8)/24)+DATE(1970,1,1)</f>
        <v>45333.0364930556</v>
      </c>
      <c r="C353">
        <f ca="1">C352</f>
        <v>1</v>
      </c>
      <c r="D353" t="s">
        <v>24</v>
      </c>
    </row>
    <row r="354" spans="2:4">
      <c r="B354" s="1">
        <f>((((1707584853/60)/60)+8)/24)+DATE(1970,1,1)</f>
        <v>45333.0469097222</v>
      </c>
      <c r="C354">
        <f ca="1">ROUND(RAND(),0)</f>
        <v>0</v>
      </c>
      <c r="D354" t="s">
        <v>5</v>
      </c>
    </row>
    <row r="355" spans="2:4">
      <c r="B355" s="1">
        <f>((((1707585753/60)/60)+8)/24)+DATE(1970,1,1)</f>
        <v>45333.0573263889</v>
      </c>
      <c r="C355">
        <f ca="1">C354</f>
        <v>0</v>
      </c>
      <c r="D355" t="s">
        <v>24</v>
      </c>
    </row>
    <row r="356" spans="2:4">
      <c r="B356" s="1">
        <f>((((1707586653/60)/60)+8)/24)+DATE(1970,1,1)</f>
        <v>45333.0677430556</v>
      </c>
      <c r="C356">
        <f ca="1">C355</f>
        <v>0</v>
      </c>
      <c r="D356" t="s">
        <v>5</v>
      </c>
    </row>
    <row r="357" spans="2:4">
      <c r="B357" s="1">
        <f>((((1707587553/60)/60)+8)/24)+DATE(1970,1,1)</f>
        <v>45333.0781597222</v>
      </c>
      <c r="C357">
        <f ca="1">ROUND(RAND(),0)</f>
        <v>0</v>
      </c>
      <c r="D357" t="s">
        <v>24</v>
      </c>
    </row>
    <row r="358" spans="2:4">
      <c r="B358" s="1">
        <f>((((1707588453/60)/60)+8)/24)+DATE(1970,1,1)</f>
        <v>45333.0885763889</v>
      </c>
      <c r="C358">
        <f ca="1">C357</f>
        <v>0</v>
      </c>
      <c r="D358" t="s">
        <v>5</v>
      </c>
    </row>
    <row r="359" spans="2:4">
      <c r="B359" s="1">
        <f>((((1707589353/60)/60)+8)/24)+DATE(1970,1,1)</f>
        <v>45333.0989930556</v>
      </c>
      <c r="C359">
        <f ca="1">C358</f>
        <v>0</v>
      </c>
      <c r="D359" t="s">
        <v>24</v>
      </c>
    </row>
    <row r="360" spans="2:4">
      <c r="B360" s="1">
        <f>((((1707590253/60)/60)+8)/24)+DATE(1970,1,1)</f>
        <v>45333.1094097222</v>
      </c>
      <c r="C360">
        <f ca="1">ROUND(RAND(),0)</f>
        <v>0</v>
      </c>
      <c r="D360" t="s">
        <v>5</v>
      </c>
    </row>
    <row r="361" spans="2:4">
      <c r="B361" s="1">
        <f>((((1707591153/60)/60)+8)/24)+DATE(1970,1,1)</f>
        <v>45333.1198263889</v>
      </c>
      <c r="C361">
        <f ca="1">C360</f>
        <v>0</v>
      </c>
      <c r="D361" t="s">
        <v>24</v>
      </c>
    </row>
    <row r="362" spans="2:4">
      <c r="B362" s="1">
        <f>((((1707592053/60)/60)+8)/24)+DATE(1970,1,1)</f>
        <v>45333.1302430556</v>
      </c>
      <c r="C362">
        <f ca="1">C361</f>
        <v>0</v>
      </c>
      <c r="D362" t="s">
        <v>5</v>
      </c>
    </row>
    <row r="363" spans="2:4">
      <c r="B363" s="1">
        <f>((((1707592953/60)/60)+8)/24)+DATE(1970,1,1)</f>
        <v>45333.1406597222</v>
      </c>
      <c r="C363">
        <f ca="1">ROUND(RAND(),0)</f>
        <v>0</v>
      </c>
      <c r="D363" t="s">
        <v>24</v>
      </c>
    </row>
    <row r="364" spans="2:4">
      <c r="B364" s="1">
        <f>((((1707593853/60)/60)+8)/24)+DATE(1970,1,1)</f>
        <v>45333.1510763889</v>
      </c>
      <c r="C364">
        <f ca="1">C363</f>
        <v>0</v>
      </c>
      <c r="D364" t="s">
        <v>5</v>
      </c>
    </row>
    <row r="365" spans="2:4">
      <c r="B365" s="1">
        <f>((((1707594753/60)/60)+8)/24)+DATE(1970,1,1)</f>
        <v>45333.1614930556</v>
      </c>
      <c r="C365">
        <f ca="1">C364</f>
        <v>0</v>
      </c>
      <c r="D365" t="s">
        <v>24</v>
      </c>
    </row>
    <row r="366" spans="2:4">
      <c r="B366" s="1">
        <f>((((1707595653/60)/60)+8)/24)+DATE(1970,1,1)</f>
        <v>45333.1719097222</v>
      </c>
      <c r="C366">
        <f ca="1">ROUND(RAND(),0)</f>
        <v>0</v>
      </c>
      <c r="D366" t="s">
        <v>5</v>
      </c>
    </row>
    <row r="367" spans="2:4">
      <c r="B367" s="1">
        <f>((((1707596553/60)/60)+8)/24)+DATE(1970,1,1)</f>
        <v>45333.1823263889</v>
      </c>
      <c r="C367">
        <f ca="1">C366</f>
        <v>0</v>
      </c>
      <c r="D367" t="s">
        <v>24</v>
      </c>
    </row>
    <row r="368" spans="2:4">
      <c r="B368" s="1">
        <f>((((1707597453/60)/60)+8)/24)+DATE(1970,1,1)</f>
        <v>45333.1927430556</v>
      </c>
      <c r="C368">
        <f ca="1">C367</f>
        <v>0</v>
      </c>
      <c r="D368" t="s">
        <v>5</v>
      </c>
    </row>
    <row r="369" spans="2:4">
      <c r="B369" s="1">
        <f>((((1707598353/60)/60)+8)/24)+DATE(1970,1,1)</f>
        <v>45333.2031597222</v>
      </c>
      <c r="C369">
        <f ca="1">ROUND(RAND(),0)</f>
        <v>1</v>
      </c>
      <c r="D369" t="s">
        <v>24</v>
      </c>
    </row>
    <row r="370" spans="2:4">
      <c r="B370" s="1">
        <f>((((1707599253/60)/60)+8)/24)+DATE(1970,1,1)</f>
        <v>45333.2135763889</v>
      </c>
      <c r="C370">
        <f ca="1">C369</f>
        <v>1</v>
      </c>
      <c r="D370" t="s">
        <v>5</v>
      </c>
    </row>
    <row r="371" spans="2:4">
      <c r="B371" s="1">
        <f>((((1707600153/60)/60)+8)/24)+DATE(1970,1,1)</f>
        <v>45333.2239930556</v>
      </c>
      <c r="C371">
        <f ca="1">C370</f>
        <v>1</v>
      </c>
      <c r="D371" t="s">
        <v>24</v>
      </c>
    </row>
    <row r="372" spans="2:4">
      <c r="B372" s="1">
        <f>((((1707601053/60)/60)+8)/24)+DATE(1970,1,1)</f>
        <v>45333.2344097222</v>
      </c>
      <c r="C372">
        <f ca="1">ROUND(RAND(),0)</f>
        <v>1</v>
      </c>
      <c r="D372" t="s">
        <v>5</v>
      </c>
    </row>
    <row r="373" spans="2:4">
      <c r="B373" s="1">
        <f>((((1707601953/60)/60)+8)/24)+DATE(1970,1,1)</f>
        <v>45333.2448263889</v>
      </c>
      <c r="C373">
        <f ca="1">C372</f>
        <v>1</v>
      </c>
      <c r="D373" t="s">
        <v>24</v>
      </c>
    </row>
    <row r="374" spans="2:4">
      <c r="B374" s="1">
        <f>((((1707602853/60)/60)+8)/24)+DATE(1970,1,1)</f>
        <v>45333.2552430556</v>
      </c>
      <c r="C374">
        <f ca="1">C373</f>
        <v>1</v>
      </c>
      <c r="D374" t="s">
        <v>5</v>
      </c>
    </row>
    <row r="375" spans="2:4">
      <c r="B375" s="1">
        <f>((((1707603753/60)/60)+8)/24)+DATE(1970,1,1)</f>
        <v>45333.2656597222</v>
      </c>
      <c r="C375">
        <f ca="1">ROUND(RAND(),0)</f>
        <v>0</v>
      </c>
      <c r="D375" t="s">
        <v>24</v>
      </c>
    </row>
    <row r="376" spans="2:4">
      <c r="B376" s="1">
        <f>((((1707604653/60)/60)+8)/24)+DATE(1970,1,1)</f>
        <v>45333.2760763889</v>
      </c>
      <c r="C376">
        <f ca="1">C375</f>
        <v>0</v>
      </c>
      <c r="D376" t="s">
        <v>5</v>
      </c>
    </row>
    <row r="377" spans="2:4">
      <c r="B377" s="1">
        <f>((((1707605553/60)/60)+8)/24)+DATE(1970,1,1)</f>
        <v>45333.2864930556</v>
      </c>
      <c r="C377">
        <f ca="1">C376</f>
        <v>0</v>
      </c>
      <c r="D377" t="s">
        <v>24</v>
      </c>
    </row>
    <row r="378" spans="2:4">
      <c r="B378" s="1">
        <f>((((1707606453/60)/60)+8)/24)+DATE(1970,1,1)</f>
        <v>45333.2969097222</v>
      </c>
      <c r="C378">
        <f ca="1">ROUND(RAND(),0)</f>
        <v>1</v>
      </c>
      <c r="D378" t="s">
        <v>5</v>
      </c>
    </row>
    <row r="379" spans="2:4">
      <c r="B379" s="1">
        <f>((((1707607353/60)/60)+8)/24)+DATE(1970,1,1)</f>
        <v>45333.3073263889</v>
      </c>
      <c r="C379">
        <f ca="1">C378</f>
        <v>1</v>
      </c>
      <c r="D379" t="s">
        <v>24</v>
      </c>
    </row>
    <row r="380" spans="2:4">
      <c r="B380" s="1">
        <f>((((1707608253/60)/60)+8)/24)+DATE(1970,1,1)</f>
        <v>45333.3177430556</v>
      </c>
      <c r="C380">
        <f ca="1">C379</f>
        <v>1</v>
      </c>
      <c r="D380" t="s">
        <v>5</v>
      </c>
    </row>
    <row r="381" spans="2:4">
      <c r="B381" s="1">
        <f>((((1707609153/60)/60)+8)/24)+DATE(1970,1,1)</f>
        <v>45333.3281597222</v>
      </c>
      <c r="C381">
        <f ca="1">ROUND(RAND(),0)</f>
        <v>1</v>
      </c>
      <c r="D381" t="s">
        <v>24</v>
      </c>
    </row>
    <row r="382" spans="2:4">
      <c r="B382" s="1">
        <f>((((1707610053/60)/60)+8)/24)+DATE(1970,1,1)</f>
        <v>45333.3385763889</v>
      </c>
      <c r="C382">
        <f ca="1">C381</f>
        <v>1</v>
      </c>
      <c r="D382" t="s">
        <v>5</v>
      </c>
    </row>
    <row r="383" spans="2:4">
      <c r="B383" s="1">
        <f>((((1707610953/60)/60)+8)/24)+DATE(1970,1,1)</f>
        <v>45333.3489930556</v>
      </c>
      <c r="C383">
        <f ca="1">C382</f>
        <v>1</v>
      </c>
      <c r="D383" t="s">
        <v>24</v>
      </c>
    </row>
    <row r="384" spans="2:4">
      <c r="B384" s="1">
        <f>((((1707611853/60)/60)+8)/24)+DATE(1970,1,1)</f>
        <v>45333.3594097222</v>
      </c>
      <c r="C384">
        <f ca="1">ROUND(RAND(),0)</f>
        <v>1</v>
      </c>
      <c r="D384" t="s">
        <v>5</v>
      </c>
    </row>
    <row r="385" spans="2:4">
      <c r="B385" s="1">
        <f>((((1707612753/60)/60)+8)/24)+DATE(1970,1,1)</f>
        <v>45333.3698263889</v>
      </c>
      <c r="C385">
        <f ca="1">C384</f>
        <v>1</v>
      </c>
      <c r="D385" t="s">
        <v>24</v>
      </c>
    </row>
    <row r="386" spans="2:4">
      <c r="B386" s="1">
        <f>((((1707613653/60)/60)+8)/24)+DATE(1970,1,1)</f>
        <v>45333.3802430556</v>
      </c>
      <c r="C386">
        <f ca="1">C385</f>
        <v>1</v>
      </c>
      <c r="D386" t="s">
        <v>5</v>
      </c>
    </row>
    <row r="387" spans="2:4">
      <c r="B387" s="1">
        <f>((((1707614553/60)/60)+8)/24)+DATE(1970,1,1)</f>
        <v>45333.3906597222</v>
      </c>
      <c r="C387">
        <f ca="1">ROUND(RAND(),0)</f>
        <v>0</v>
      </c>
      <c r="D387" t="s">
        <v>24</v>
      </c>
    </row>
    <row r="388" spans="2:4">
      <c r="B388" s="1">
        <f>((((1707615453/60)/60)+8)/24)+DATE(1970,1,1)</f>
        <v>45333.4010763889</v>
      </c>
      <c r="C388">
        <f ca="1">C387</f>
        <v>0</v>
      </c>
      <c r="D388" t="s">
        <v>5</v>
      </c>
    </row>
    <row r="389" spans="2:4">
      <c r="B389" s="1">
        <f>((((1707616353/60)/60)+8)/24)+DATE(1970,1,1)</f>
        <v>45333.4114930556</v>
      </c>
      <c r="C389">
        <f ca="1">C388</f>
        <v>0</v>
      </c>
      <c r="D389" t="s">
        <v>24</v>
      </c>
    </row>
    <row r="390" spans="2:4">
      <c r="B390" s="1">
        <f>((((1707617253/60)/60)+8)/24)+DATE(1970,1,1)</f>
        <v>45333.4219097222</v>
      </c>
      <c r="C390">
        <f ca="1">ROUND(RAND(),0)</f>
        <v>0</v>
      </c>
      <c r="D390" t="s">
        <v>5</v>
      </c>
    </row>
    <row r="391" spans="2:4">
      <c r="B391" s="1">
        <f>((((1707618153/60)/60)+8)/24)+DATE(1970,1,1)</f>
        <v>45333.4323263889</v>
      </c>
      <c r="C391">
        <f ca="1">C390</f>
        <v>0</v>
      </c>
      <c r="D391" t="s">
        <v>24</v>
      </c>
    </row>
    <row r="392" spans="2:4">
      <c r="B392" s="1">
        <f>((((1707619053/60)/60)+8)/24)+DATE(1970,1,1)</f>
        <v>45333.4427430556</v>
      </c>
      <c r="C392">
        <f ca="1">C391</f>
        <v>0</v>
      </c>
      <c r="D392" t="s">
        <v>5</v>
      </c>
    </row>
    <row r="393" spans="2:4">
      <c r="B393" s="1">
        <f>((((1707619953/60)/60)+8)/24)+DATE(1970,1,1)</f>
        <v>45333.4531597222</v>
      </c>
      <c r="C393">
        <f ca="1">ROUND(RAND(),0)</f>
        <v>0</v>
      </c>
      <c r="D393" t="s">
        <v>24</v>
      </c>
    </row>
    <row r="394" spans="2:4">
      <c r="B394" s="1">
        <f>((((1707620853/60)/60)+8)/24)+DATE(1970,1,1)</f>
        <v>45333.4635763889</v>
      </c>
      <c r="C394">
        <f ca="1">C393</f>
        <v>0</v>
      </c>
      <c r="D394" t="s">
        <v>5</v>
      </c>
    </row>
    <row r="395" spans="2:4">
      <c r="B395" s="1">
        <f>((((1707621753/60)/60)+8)/24)+DATE(1970,1,1)</f>
        <v>45333.4739930556</v>
      </c>
      <c r="C395">
        <f ca="1">C394</f>
        <v>0</v>
      </c>
      <c r="D395" t="s">
        <v>24</v>
      </c>
    </row>
    <row r="396" spans="2:4">
      <c r="B396" s="1">
        <f>((((1707622653/60)/60)+8)/24)+DATE(1970,1,1)</f>
        <v>45333.4844097222</v>
      </c>
      <c r="C396">
        <f ca="1">ROUND(RAND(),0)</f>
        <v>0</v>
      </c>
      <c r="D396" t="s">
        <v>5</v>
      </c>
    </row>
    <row r="397" spans="2:4">
      <c r="B397" s="1">
        <f>((((1707623553/60)/60)+8)/24)+DATE(1970,1,1)</f>
        <v>45333.4948263889</v>
      </c>
      <c r="C397">
        <f ca="1">C396</f>
        <v>0</v>
      </c>
      <c r="D397" t="s">
        <v>24</v>
      </c>
    </row>
    <row r="398" spans="2:4">
      <c r="B398" s="1">
        <f>((((1707624453/60)/60)+8)/24)+DATE(1970,1,1)</f>
        <v>45333.5052430556</v>
      </c>
      <c r="C398">
        <f ca="1">C397</f>
        <v>0</v>
      </c>
      <c r="D398" t="s">
        <v>5</v>
      </c>
    </row>
    <row r="399" spans="2:4">
      <c r="B399" s="1">
        <f>((((1707625353/60)/60)+8)/24)+DATE(1970,1,1)</f>
        <v>45333.5156597222</v>
      </c>
      <c r="C399">
        <f ca="1">ROUND(RAND(),0)</f>
        <v>1</v>
      </c>
      <c r="D399" t="s">
        <v>24</v>
      </c>
    </row>
    <row r="400" spans="2:4">
      <c r="B400" s="1">
        <f>((((1707626253/60)/60)+8)/24)+DATE(1970,1,1)</f>
        <v>45333.5260763889</v>
      </c>
      <c r="C400">
        <f ca="1">C399</f>
        <v>1</v>
      </c>
      <c r="D400" t="s">
        <v>5</v>
      </c>
    </row>
    <row r="401" spans="2:4">
      <c r="B401" s="1">
        <f>((((1707627153/60)/60)+8)/24)+DATE(1970,1,1)</f>
        <v>45333.5364930556</v>
      </c>
      <c r="C401">
        <f ca="1">C400</f>
        <v>1</v>
      </c>
      <c r="D401" t="s">
        <v>24</v>
      </c>
    </row>
    <row r="402" spans="2:4">
      <c r="B402" s="1">
        <f>((((1707628053/60)/60)+8)/24)+DATE(1970,1,1)</f>
        <v>45333.5469097222</v>
      </c>
      <c r="C402">
        <f ca="1">ROUND(RAND(),0)</f>
        <v>1</v>
      </c>
      <c r="D402" t="s">
        <v>5</v>
      </c>
    </row>
    <row r="403" spans="2:4">
      <c r="B403" s="1">
        <f>((((1707628953/60)/60)+8)/24)+DATE(1970,1,1)</f>
        <v>45333.5573263889</v>
      </c>
      <c r="C403">
        <f ca="1">C402</f>
        <v>1</v>
      </c>
      <c r="D403" t="s">
        <v>24</v>
      </c>
    </row>
    <row r="404" spans="2:4">
      <c r="B404" s="1">
        <f>((((1707629853/60)/60)+8)/24)+DATE(1970,1,1)</f>
        <v>45333.5677430556</v>
      </c>
      <c r="C404">
        <f ca="1">C403</f>
        <v>1</v>
      </c>
      <c r="D404" t="s">
        <v>5</v>
      </c>
    </row>
    <row r="405" spans="2:4">
      <c r="B405" s="1">
        <f>((((1707630753/60)/60)+8)/24)+DATE(1970,1,1)</f>
        <v>45333.5781597222</v>
      </c>
      <c r="C405">
        <f ca="1">ROUND(RAND(),0)</f>
        <v>0</v>
      </c>
      <c r="D405" t="s">
        <v>24</v>
      </c>
    </row>
    <row r="406" spans="2:4">
      <c r="B406" s="1">
        <f>((((1707631653/60)/60)+8)/24)+DATE(1970,1,1)</f>
        <v>45333.5885763889</v>
      </c>
      <c r="C406">
        <f ca="1">C405</f>
        <v>0</v>
      </c>
      <c r="D406" t="s">
        <v>5</v>
      </c>
    </row>
    <row r="407" spans="2:4">
      <c r="B407" s="1">
        <f>((((1707632553/60)/60)+8)/24)+DATE(1970,1,1)</f>
        <v>45333.5989930556</v>
      </c>
      <c r="C407">
        <f ca="1">C406</f>
        <v>0</v>
      </c>
      <c r="D407" t="s">
        <v>24</v>
      </c>
    </row>
    <row r="408" spans="2:4">
      <c r="B408" s="1">
        <f>((((1707633453/60)/60)+8)/24)+DATE(1970,1,1)</f>
        <v>45333.6094097222</v>
      </c>
      <c r="C408">
        <f ca="1">ROUND(RAND(),0)</f>
        <v>1</v>
      </c>
      <c r="D408" t="s">
        <v>5</v>
      </c>
    </row>
    <row r="409" spans="2:4">
      <c r="B409" s="1">
        <f>((((1707634353/60)/60)+8)/24)+DATE(1970,1,1)</f>
        <v>45333.6198263889</v>
      </c>
      <c r="C409">
        <f ca="1">C408</f>
        <v>1</v>
      </c>
      <c r="D409" t="s">
        <v>24</v>
      </c>
    </row>
    <row r="410" spans="2:4">
      <c r="B410" s="1">
        <f>((((1707635253/60)/60)+8)/24)+DATE(1970,1,1)</f>
        <v>45333.6302430556</v>
      </c>
      <c r="C410">
        <f ca="1">C409</f>
        <v>1</v>
      </c>
      <c r="D410" t="s">
        <v>5</v>
      </c>
    </row>
    <row r="411" spans="2:4">
      <c r="B411" s="1">
        <f>((((1707636153/60)/60)+8)/24)+DATE(1970,1,1)</f>
        <v>45333.6406597222</v>
      </c>
      <c r="C411">
        <f ca="1">ROUND(RAND(),0)</f>
        <v>1</v>
      </c>
      <c r="D411" t="s">
        <v>24</v>
      </c>
    </row>
    <row r="412" spans="2:4">
      <c r="B412" s="1">
        <f>((((1707637053/60)/60)+8)/24)+DATE(1970,1,1)</f>
        <v>45333.6510763889</v>
      </c>
      <c r="C412">
        <f ca="1">C411</f>
        <v>1</v>
      </c>
      <c r="D412" t="s">
        <v>5</v>
      </c>
    </row>
    <row r="413" spans="2:4">
      <c r="B413" s="1">
        <f>((((1707637953/60)/60)+8)/24)+DATE(1970,1,1)</f>
        <v>45333.6614930556</v>
      </c>
      <c r="C413">
        <f ca="1">C412</f>
        <v>1</v>
      </c>
      <c r="D413" t="s">
        <v>24</v>
      </c>
    </row>
    <row r="414" spans="2:4">
      <c r="B414" s="1">
        <f>((((1707638853/60)/60)+8)/24)+DATE(1970,1,1)</f>
        <v>45333.6719097222</v>
      </c>
      <c r="C414">
        <f ca="1">ROUND(RAND(),0)</f>
        <v>1</v>
      </c>
      <c r="D414" t="s">
        <v>5</v>
      </c>
    </row>
    <row r="415" spans="2:4">
      <c r="B415" s="1">
        <f>((((1707639753/60)/60)+8)/24)+DATE(1970,1,1)</f>
        <v>45333.6823263889</v>
      </c>
      <c r="C415">
        <f ca="1">C414</f>
        <v>1</v>
      </c>
      <c r="D415" t="s">
        <v>24</v>
      </c>
    </row>
    <row r="416" spans="2:4">
      <c r="B416" s="1">
        <f>((((1707640653/60)/60)+8)/24)+DATE(1970,1,1)</f>
        <v>45333.6927430556</v>
      </c>
      <c r="C416">
        <f ca="1">C415</f>
        <v>1</v>
      </c>
      <c r="D416" t="s">
        <v>5</v>
      </c>
    </row>
    <row r="417" spans="2:4">
      <c r="B417" s="1">
        <f>((((1707641553/60)/60)+8)/24)+DATE(1970,1,1)</f>
        <v>45333.7031597222</v>
      </c>
      <c r="C417">
        <f ca="1">ROUND(RAND(),0)</f>
        <v>0</v>
      </c>
      <c r="D417" t="s">
        <v>24</v>
      </c>
    </row>
    <row r="418" spans="2:4">
      <c r="B418" s="1">
        <f>((((1707642453/60)/60)+8)/24)+DATE(1970,1,1)</f>
        <v>45333.7135763889</v>
      </c>
      <c r="C418">
        <f ca="1">C417</f>
        <v>0</v>
      </c>
      <c r="D418" t="s">
        <v>5</v>
      </c>
    </row>
    <row r="419" spans="2:4">
      <c r="B419" s="1">
        <f>((((1707643353/60)/60)+8)/24)+DATE(1970,1,1)</f>
        <v>45333.7239930556</v>
      </c>
      <c r="C419">
        <f ca="1">C418</f>
        <v>0</v>
      </c>
      <c r="D419" t="s">
        <v>24</v>
      </c>
    </row>
    <row r="420" spans="2:4">
      <c r="B420" s="1">
        <f>((((1707644253/60)/60)+8)/24)+DATE(1970,1,1)</f>
        <v>45333.7344097222</v>
      </c>
      <c r="C420">
        <f ca="1">ROUND(RAND(),0)</f>
        <v>1</v>
      </c>
      <c r="D420" t="s">
        <v>5</v>
      </c>
    </row>
    <row r="421" spans="2:4">
      <c r="B421" s="1">
        <f>((((1707645153/60)/60)+8)/24)+DATE(1970,1,1)</f>
        <v>45333.7448263889</v>
      </c>
      <c r="C421">
        <f ca="1">C420</f>
        <v>1</v>
      </c>
      <c r="D421" t="s">
        <v>24</v>
      </c>
    </row>
    <row r="422" spans="2:4">
      <c r="B422" s="1">
        <f>((((1707646053/60)/60)+8)/24)+DATE(1970,1,1)</f>
        <v>45333.7552430556</v>
      </c>
      <c r="C422">
        <f ca="1">C421</f>
        <v>1</v>
      </c>
      <c r="D422" t="s">
        <v>5</v>
      </c>
    </row>
    <row r="423" spans="2:4">
      <c r="B423" s="1">
        <f>((((1707646953/60)/60)+8)/24)+DATE(1970,1,1)</f>
        <v>45333.7656597222</v>
      </c>
      <c r="C423">
        <f ca="1">ROUND(RAND(),0)</f>
        <v>0</v>
      </c>
      <c r="D423" t="s">
        <v>24</v>
      </c>
    </row>
    <row r="424" spans="2:4">
      <c r="B424" s="1">
        <f>((((1707647853/60)/60)+8)/24)+DATE(1970,1,1)</f>
        <v>45333.7760763889</v>
      </c>
      <c r="C424">
        <f ca="1">C423</f>
        <v>0</v>
      </c>
      <c r="D424" t="s">
        <v>5</v>
      </c>
    </row>
    <row r="425" spans="2:4">
      <c r="B425" s="1">
        <f>((((1707648753/60)/60)+8)/24)+DATE(1970,1,1)</f>
        <v>45333.7864930556</v>
      </c>
      <c r="C425">
        <f ca="1">C424</f>
        <v>0</v>
      </c>
      <c r="D425" t="s">
        <v>24</v>
      </c>
    </row>
    <row r="426" spans="2:4">
      <c r="B426" s="1">
        <f>((((1707649653/60)/60)+8)/24)+DATE(1970,1,1)</f>
        <v>45333.7969097222</v>
      </c>
      <c r="C426">
        <f ca="1">ROUND(RAND(),0)</f>
        <v>0</v>
      </c>
      <c r="D426" t="s">
        <v>5</v>
      </c>
    </row>
    <row r="427" spans="2:4">
      <c r="B427" s="1">
        <f>((((1707650553/60)/60)+8)/24)+DATE(1970,1,1)</f>
        <v>45333.8073263889</v>
      </c>
      <c r="C427">
        <f ca="1">C426</f>
        <v>0</v>
      </c>
      <c r="D427" t="s">
        <v>24</v>
      </c>
    </row>
    <row r="428" spans="2:4">
      <c r="B428" s="1">
        <f>((((1707651453/60)/60)+8)/24)+DATE(1970,1,1)</f>
        <v>45333.8177430556</v>
      </c>
      <c r="C428">
        <f ca="1">C427</f>
        <v>0</v>
      </c>
      <c r="D428" t="s">
        <v>5</v>
      </c>
    </row>
    <row r="429" spans="2:4">
      <c r="B429" s="1">
        <f>((((1707652353/60)/60)+8)/24)+DATE(1970,1,1)</f>
        <v>45333.8281597222</v>
      </c>
      <c r="C429">
        <f ca="1">ROUND(RAND(),0)</f>
        <v>1</v>
      </c>
      <c r="D429" t="s">
        <v>24</v>
      </c>
    </row>
    <row r="430" spans="2:4">
      <c r="B430" s="1">
        <f>((((1707653253/60)/60)+8)/24)+DATE(1970,1,1)</f>
        <v>45333.8385763889</v>
      </c>
      <c r="C430">
        <f ca="1">C429</f>
        <v>1</v>
      </c>
      <c r="D430" t="s">
        <v>5</v>
      </c>
    </row>
    <row r="431" spans="2:4">
      <c r="B431" s="1">
        <f>((((1707654160/60)/60)+8)/24)+DATE(1970,1,1)</f>
        <v>45333.8490740741</v>
      </c>
      <c r="C431">
        <f ca="1">C430</f>
        <v>1</v>
      </c>
      <c r="D431" t="s">
        <v>24</v>
      </c>
    </row>
    <row r="432" spans="2:4">
      <c r="B432" s="1">
        <f>((((1707655053/60)/60)+8)/24)+DATE(1970,1,1)</f>
        <v>45333.8594097222</v>
      </c>
      <c r="C432">
        <f ca="1">ROUND(RAND(),0)</f>
        <v>1</v>
      </c>
      <c r="D432" t="s">
        <v>5</v>
      </c>
    </row>
    <row r="433" spans="2:4">
      <c r="B433" s="1">
        <f>((((1707655953/60)/60)+8)/24)+DATE(1970,1,1)</f>
        <v>45333.8698263889</v>
      </c>
      <c r="C433">
        <f ca="1">C432</f>
        <v>1</v>
      </c>
      <c r="D433" t="s">
        <v>24</v>
      </c>
    </row>
    <row r="434" spans="2:4">
      <c r="B434" s="1">
        <f>((((1707656853/60)/60)+8)/24)+DATE(1970,1,1)</f>
        <v>45333.8802430556</v>
      </c>
      <c r="C434">
        <f ca="1">C433</f>
        <v>1</v>
      </c>
      <c r="D434" t="s">
        <v>5</v>
      </c>
    </row>
    <row r="435" spans="2:4">
      <c r="B435" s="1">
        <f>((((1707657753/60)/60)+8)/24)+DATE(1970,1,1)</f>
        <v>45333.8906597222</v>
      </c>
      <c r="C435">
        <f ca="1">ROUND(RAND(),0)</f>
        <v>1</v>
      </c>
      <c r="D435" t="s">
        <v>24</v>
      </c>
    </row>
    <row r="436" spans="2:4">
      <c r="B436" s="1">
        <f>((((1707658653/60)/60)+8)/24)+DATE(1970,1,1)</f>
        <v>45333.9010763889</v>
      </c>
      <c r="C436">
        <f ca="1">C435</f>
        <v>1</v>
      </c>
      <c r="D436" t="s">
        <v>5</v>
      </c>
    </row>
    <row r="437" spans="2:4">
      <c r="B437" s="1">
        <f>((((1707659553/60)/60)+8)/24)+DATE(1970,1,1)</f>
        <v>45333.9114930556</v>
      </c>
      <c r="C437">
        <f ca="1">C436</f>
        <v>1</v>
      </c>
      <c r="D437" t="s">
        <v>24</v>
      </c>
    </row>
    <row r="438" spans="2:4">
      <c r="B438" s="1">
        <f>((((1707660453/60)/60)+8)/24)+DATE(1970,1,1)</f>
        <v>45333.9219097222</v>
      </c>
      <c r="C438">
        <f ca="1">ROUND(RAND(),0)</f>
        <v>0</v>
      </c>
      <c r="D438" t="s">
        <v>5</v>
      </c>
    </row>
    <row r="439" spans="2:4">
      <c r="B439" s="1">
        <f>((((1707661353/60)/60)+8)/24)+DATE(1970,1,1)</f>
        <v>45333.9323263889</v>
      </c>
      <c r="C439">
        <f ca="1">C438</f>
        <v>0</v>
      </c>
      <c r="D439" t="s">
        <v>24</v>
      </c>
    </row>
    <row r="440" spans="2:4">
      <c r="B440" s="1">
        <f>((((1707662253/60)/60)+8)/24)+DATE(1970,1,1)</f>
        <v>45333.9427430556</v>
      </c>
      <c r="C440">
        <f ca="1">C439</f>
        <v>0</v>
      </c>
      <c r="D440" t="s">
        <v>5</v>
      </c>
    </row>
    <row r="441" spans="2:4">
      <c r="B441" s="1">
        <f>((((1707663153/60)/60)+8)/24)+DATE(1970,1,1)</f>
        <v>45333.9531597222</v>
      </c>
      <c r="C441">
        <f ca="1">ROUND(RAND(),0)</f>
        <v>1</v>
      </c>
      <c r="D441" t="s">
        <v>24</v>
      </c>
    </row>
    <row r="442" spans="2:4">
      <c r="B442" s="1">
        <f>((((1707664053/60)/60)+8)/24)+DATE(1970,1,1)</f>
        <v>45333.9635763889</v>
      </c>
      <c r="C442">
        <f ca="1">C441</f>
        <v>1</v>
      </c>
      <c r="D442" t="s">
        <v>5</v>
      </c>
    </row>
    <row r="443" spans="2:4">
      <c r="B443" s="1">
        <f>((((1707664953/60)/60)+8)/24)+DATE(1970,1,1)</f>
        <v>45333.9739930556</v>
      </c>
      <c r="C443">
        <f ca="1">C442</f>
        <v>1</v>
      </c>
      <c r="D443" t="s">
        <v>24</v>
      </c>
    </row>
    <row r="444" spans="2:4">
      <c r="B444" s="1">
        <f>((((1707665853/60)/60)+8)/24)+DATE(1970,1,1)</f>
        <v>45333.9844097222</v>
      </c>
      <c r="C444">
        <f ca="1">ROUND(RAND(),0)</f>
        <v>1</v>
      </c>
      <c r="D444" t="s">
        <v>5</v>
      </c>
    </row>
    <row r="445" spans="2:4">
      <c r="B445" s="1">
        <f>((((1707666753/60)/60)+8)/24)+DATE(1970,1,1)</f>
        <v>45333.9948263889</v>
      </c>
      <c r="C445">
        <f ca="1">C444</f>
        <v>1</v>
      </c>
      <c r="D445" t="s">
        <v>24</v>
      </c>
    </row>
    <row r="446" spans="2:4">
      <c r="B446" s="1">
        <f>((((1707667653/60)/60)+8)/24)+DATE(1970,1,1)</f>
        <v>45334.0052430556</v>
      </c>
      <c r="C446">
        <f ca="1">C445</f>
        <v>1</v>
      </c>
      <c r="D446" t="s">
        <v>5</v>
      </c>
    </row>
    <row r="447" spans="2:4">
      <c r="B447" s="1">
        <f>((((1707668553/60)/60)+8)/24)+DATE(1970,1,1)</f>
        <v>45334.0156597222</v>
      </c>
      <c r="C447">
        <f ca="1">ROUND(RAND(),0)</f>
        <v>0</v>
      </c>
      <c r="D447" t="s">
        <v>24</v>
      </c>
    </row>
    <row r="448" spans="2:4">
      <c r="B448" s="1">
        <f>((((1707669453/60)/60)+8)/24)+DATE(1970,1,1)</f>
        <v>45334.0260763889</v>
      </c>
      <c r="C448">
        <f ca="1">C447</f>
        <v>0</v>
      </c>
      <c r="D448" t="s">
        <v>5</v>
      </c>
    </row>
    <row r="449" spans="2:4">
      <c r="B449" s="1">
        <f>((((1707670353/60)/60)+8)/24)+DATE(1970,1,1)</f>
        <v>45334.0364930556</v>
      </c>
      <c r="C449">
        <f ca="1">C448</f>
        <v>0</v>
      </c>
      <c r="D449" t="s">
        <v>24</v>
      </c>
    </row>
    <row r="450" spans="2:4">
      <c r="B450" s="1">
        <f>((((1707671253/60)/60)+8)/24)+DATE(1970,1,1)</f>
        <v>45334.0469097222</v>
      </c>
      <c r="C450">
        <f ca="1">ROUND(RAND(),0)</f>
        <v>1</v>
      </c>
      <c r="D450" t="s">
        <v>5</v>
      </c>
    </row>
    <row r="451" spans="2:4">
      <c r="B451" s="1">
        <f>((((1707672153/60)/60)+8)/24)+DATE(1970,1,1)</f>
        <v>45334.0573263889</v>
      </c>
      <c r="C451">
        <f ca="1">C450</f>
        <v>1</v>
      </c>
      <c r="D451" t="s">
        <v>24</v>
      </c>
    </row>
    <row r="452" spans="2:4">
      <c r="B452" s="1">
        <f>((((1707673053/60)/60)+8)/24)+DATE(1970,1,1)</f>
        <v>45334.0677430556</v>
      </c>
      <c r="C452">
        <f ca="1">C451</f>
        <v>1</v>
      </c>
      <c r="D452" t="s">
        <v>5</v>
      </c>
    </row>
    <row r="453" spans="2:4">
      <c r="B453" s="1">
        <f>((((1707673953/60)/60)+8)/24)+DATE(1970,1,1)</f>
        <v>45334.0781597222</v>
      </c>
      <c r="C453">
        <f ca="1">ROUND(RAND(),0)</f>
        <v>0</v>
      </c>
      <c r="D453" t="s">
        <v>24</v>
      </c>
    </row>
    <row r="454" spans="2:4">
      <c r="B454" s="1">
        <f>((((1707674853/60)/60)+8)/24)+DATE(1970,1,1)</f>
        <v>45334.0885763889</v>
      </c>
      <c r="C454">
        <f ca="1">C453</f>
        <v>0</v>
      </c>
      <c r="D454" t="s">
        <v>5</v>
      </c>
    </row>
    <row r="455" spans="2:4">
      <c r="B455" s="1">
        <f>((((1707675753/60)/60)+8)/24)+DATE(1970,1,1)</f>
        <v>45334.0989930556</v>
      </c>
      <c r="C455">
        <f ca="1">C454</f>
        <v>0</v>
      </c>
      <c r="D455" t="s">
        <v>24</v>
      </c>
    </row>
    <row r="456" spans="2:4">
      <c r="B456" s="1">
        <f>((((1707676653/60)/60)+8)/24)+DATE(1970,1,1)</f>
        <v>45334.1094097222</v>
      </c>
      <c r="C456">
        <f ca="1">ROUND(RAND(),0)</f>
        <v>1</v>
      </c>
      <c r="D456" t="s">
        <v>5</v>
      </c>
    </row>
    <row r="457" spans="2:4">
      <c r="B457" s="1">
        <f>((((1707677553/60)/60)+8)/24)+DATE(1970,1,1)</f>
        <v>45334.1198263889</v>
      </c>
      <c r="C457">
        <f ca="1">C456</f>
        <v>1</v>
      </c>
      <c r="D457" t="s">
        <v>24</v>
      </c>
    </row>
    <row r="458" spans="2:4">
      <c r="B458" s="1">
        <f>((((1707678453/60)/60)+8)/24)+DATE(1970,1,1)</f>
        <v>45334.1302430556</v>
      </c>
      <c r="C458">
        <f ca="1">C457</f>
        <v>1</v>
      </c>
      <c r="D458" t="s">
        <v>5</v>
      </c>
    </row>
    <row r="459" spans="2:4">
      <c r="B459" s="1">
        <f>((((1707679353/60)/60)+8)/24)+DATE(1970,1,1)</f>
        <v>45334.1406597222</v>
      </c>
      <c r="C459">
        <f ca="1">ROUND(RAND(),0)</f>
        <v>1</v>
      </c>
      <c r="D459" t="s">
        <v>24</v>
      </c>
    </row>
    <row r="460" spans="2:4">
      <c r="B460" s="1">
        <f>((((1707680253/60)/60)+8)/24)+DATE(1970,1,1)</f>
        <v>45334.1510763889</v>
      </c>
      <c r="C460">
        <f ca="1">C459</f>
        <v>1</v>
      </c>
      <c r="D460" t="s">
        <v>5</v>
      </c>
    </row>
    <row r="461" spans="2:4">
      <c r="B461" s="1">
        <f>((((1707681153/60)/60)+8)/24)+DATE(1970,1,1)</f>
        <v>45334.1614930556</v>
      </c>
      <c r="C461">
        <f ca="1">C460</f>
        <v>1</v>
      </c>
      <c r="D461" t="s">
        <v>24</v>
      </c>
    </row>
    <row r="462" spans="2:4">
      <c r="B462" s="1">
        <f>((((1707682053/60)/60)+8)/24)+DATE(1970,1,1)</f>
        <v>45334.1719097222</v>
      </c>
      <c r="C462">
        <f ca="1">ROUND(RAND(),0)</f>
        <v>0</v>
      </c>
      <c r="D462" t="s">
        <v>5</v>
      </c>
    </row>
    <row r="463" spans="2:4">
      <c r="B463" s="1">
        <f>((((1707682953/60)/60)+8)/24)+DATE(1970,1,1)</f>
        <v>45334.1823263889</v>
      </c>
      <c r="C463">
        <f ca="1">C462</f>
        <v>0</v>
      </c>
      <c r="D463" t="s">
        <v>24</v>
      </c>
    </row>
    <row r="464" spans="2:4">
      <c r="B464" s="1">
        <f>((((1707683853/60)/60)+8)/24)+DATE(1970,1,1)</f>
        <v>45334.1927430556</v>
      </c>
      <c r="C464">
        <f ca="1">C463</f>
        <v>0</v>
      </c>
      <c r="D464" t="s">
        <v>5</v>
      </c>
    </row>
    <row r="465" spans="2:4">
      <c r="B465" s="1">
        <f>((((1707684753/60)/60)+8)/24)+DATE(1970,1,1)</f>
        <v>45334.2031597222</v>
      </c>
      <c r="C465">
        <f ca="1">ROUND(RAND(),0)</f>
        <v>1</v>
      </c>
      <c r="D465" t="s">
        <v>24</v>
      </c>
    </row>
    <row r="466" spans="2:4">
      <c r="B466" s="1">
        <f>((((1707685653/60)/60)+8)/24)+DATE(1970,1,1)</f>
        <v>45334.2135763889</v>
      </c>
      <c r="C466">
        <f ca="1">C465</f>
        <v>1</v>
      </c>
      <c r="D466" t="s">
        <v>5</v>
      </c>
    </row>
    <row r="467" spans="2:4">
      <c r="B467" s="1">
        <f>((((1707686553/60)/60)+8)/24)+DATE(1970,1,1)</f>
        <v>45334.2239930556</v>
      </c>
      <c r="C467">
        <f ca="1">C466</f>
        <v>1</v>
      </c>
      <c r="D467" t="s">
        <v>24</v>
      </c>
    </row>
    <row r="468" spans="2:4">
      <c r="B468" s="1">
        <f>((((1707687453/60)/60)+8)/24)+DATE(1970,1,1)</f>
        <v>45334.2344097222</v>
      </c>
      <c r="C468">
        <f ca="1">ROUND(RAND(),0)</f>
        <v>1</v>
      </c>
      <c r="D468" t="s">
        <v>5</v>
      </c>
    </row>
    <row r="469" spans="2:4">
      <c r="B469" s="1">
        <f>((((1707688353/60)/60)+8)/24)+DATE(1970,1,1)</f>
        <v>45334.2448263889</v>
      </c>
      <c r="C469">
        <f ca="1">C468</f>
        <v>1</v>
      </c>
      <c r="D469" t="s">
        <v>24</v>
      </c>
    </row>
    <row r="470" spans="2:4">
      <c r="B470" s="1">
        <f>((((1707689253/60)/60)+8)/24)+DATE(1970,1,1)</f>
        <v>45334.2552430556</v>
      </c>
      <c r="C470">
        <f ca="1">C469</f>
        <v>1</v>
      </c>
      <c r="D470" t="s">
        <v>5</v>
      </c>
    </row>
    <row r="471" spans="2:4">
      <c r="B471" s="1">
        <f>((((1707690153/60)/60)+8)/24)+DATE(1970,1,1)</f>
        <v>45334.2656597222</v>
      </c>
      <c r="C471">
        <f ca="1">ROUND(RAND(),0)</f>
        <v>1</v>
      </c>
      <c r="D471" t="s">
        <v>24</v>
      </c>
    </row>
    <row r="472" spans="2:4">
      <c r="B472" s="1">
        <f>((((1707691053/60)/60)+8)/24)+DATE(1970,1,1)</f>
        <v>45334.2760763889</v>
      </c>
      <c r="C472">
        <f ca="1">C471</f>
        <v>1</v>
      </c>
      <c r="D472" t="s">
        <v>5</v>
      </c>
    </row>
    <row r="473" spans="2:4">
      <c r="B473" s="1">
        <f>((((1707691953/60)/60)+8)/24)+DATE(1970,1,1)</f>
        <v>45334.2864930556</v>
      </c>
      <c r="C473">
        <f ca="1">C472</f>
        <v>1</v>
      </c>
      <c r="D473" t="s">
        <v>24</v>
      </c>
    </row>
    <row r="474" spans="2:4">
      <c r="B474" s="1">
        <f>((((1707692853/60)/60)+8)/24)+DATE(1970,1,1)</f>
        <v>45334.2969097222</v>
      </c>
      <c r="C474">
        <f ca="1">ROUND(RAND(),0)</f>
        <v>0</v>
      </c>
      <c r="D474" t="s">
        <v>5</v>
      </c>
    </row>
    <row r="475" spans="2:4">
      <c r="B475" s="1">
        <f>((((1707693753/60)/60)+8)/24)+DATE(1970,1,1)</f>
        <v>45334.3073263889</v>
      </c>
      <c r="C475">
        <f ca="1">C474</f>
        <v>0</v>
      </c>
      <c r="D475" t="s">
        <v>24</v>
      </c>
    </row>
    <row r="476" spans="2:4">
      <c r="B476" s="1">
        <f>((((1707694653/60)/60)+8)/24)+DATE(1970,1,1)</f>
        <v>45334.3177430556</v>
      </c>
      <c r="C476">
        <f ca="1">C475</f>
        <v>0</v>
      </c>
      <c r="D476" t="s">
        <v>5</v>
      </c>
    </row>
    <row r="477" spans="2:4">
      <c r="B477" s="1">
        <f>((((1707695553/60)/60)+8)/24)+DATE(1970,1,1)</f>
        <v>45334.3281597222</v>
      </c>
      <c r="C477">
        <f ca="1">ROUND(RAND(),0)</f>
        <v>0</v>
      </c>
      <c r="D477" t="s">
        <v>24</v>
      </c>
    </row>
    <row r="478" spans="2:4">
      <c r="B478" s="1">
        <f>((((1707696453/60)/60)+8)/24)+DATE(1970,1,1)</f>
        <v>45334.3385763889</v>
      </c>
      <c r="C478">
        <f ca="1">C477</f>
        <v>0</v>
      </c>
      <c r="D478" t="s">
        <v>5</v>
      </c>
    </row>
    <row r="479" spans="2:4">
      <c r="B479" s="1">
        <f>((((1707697353/60)/60)+8)/24)+DATE(1970,1,1)</f>
        <v>45334.3489930556</v>
      </c>
      <c r="C479">
        <f ca="1">C478</f>
        <v>0</v>
      </c>
      <c r="D479" t="s">
        <v>24</v>
      </c>
    </row>
    <row r="480" spans="2:4">
      <c r="B480" s="1">
        <f>((((1707698253/60)/60)+8)/24)+DATE(1970,1,1)</f>
        <v>45334.3594097222</v>
      </c>
      <c r="C480">
        <f ca="1">ROUND(RAND(),0)</f>
        <v>0</v>
      </c>
      <c r="D480" t="s">
        <v>5</v>
      </c>
    </row>
    <row r="481" spans="2:4">
      <c r="B481" s="1">
        <f>((((1707699153/60)/60)+8)/24)+DATE(1970,1,1)</f>
        <v>45334.3698263889</v>
      </c>
      <c r="C481">
        <f ca="1">C480</f>
        <v>0</v>
      </c>
      <c r="D481" t="s">
        <v>24</v>
      </c>
    </row>
    <row r="482" spans="2:4">
      <c r="B482" s="1">
        <f>((((1707700053/60)/60)+8)/24)+DATE(1970,1,1)</f>
        <v>45334.3802430556</v>
      </c>
      <c r="C482">
        <f ca="1">C481</f>
        <v>0</v>
      </c>
      <c r="D482" t="s">
        <v>5</v>
      </c>
    </row>
    <row r="483" spans="2:4">
      <c r="B483" s="1">
        <f>((((1707700953/60)/60)+8)/24)+DATE(1970,1,1)</f>
        <v>45334.3906597222</v>
      </c>
      <c r="C483">
        <f ca="1">ROUND(RAND(),0)</f>
        <v>1</v>
      </c>
      <c r="D483" t="s">
        <v>24</v>
      </c>
    </row>
    <row r="484" spans="2:4">
      <c r="B484" s="1">
        <f>((((1707701853/60)/60)+8)/24)+DATE(1970,1,1)</f>
        <v>45334.4010763889</v>
      </c>
      <c r="C484">
        <f ca="1">C483</f>
        <v>1</v>
      </c>
      <c r="D484" t="s">
        <v>5</v>
      </c>
    </row>
    <row r="485" spans="2:4">
      <c r="B485" s="1">
        <f>((((1707702753/60)/60)+8)/24)+DATE(1970,1,1)</f>
        <v>45334.4114930556</v>
      </c>
      <c r="C485">
        <f ca="1">C484</f>
        <v>1</v>
      </c>
      <c r="D485" t="s">
        <v>24</v>
      </c>
    </row>
    <row r="486" spans="2:4">
      <c r="B486" s="1">
        <f>((((1707703653/60)/60)+8)/24)+DATE(1970,1,1)</f>
        <v>45334.4219097222</v>
      </c>
      <c r="C486">
        <f ca="1">ROUND(RAND(),0)</f>
        <v>0</v>
      </c>
      <c r="D486" t="s">
        <v>5</v>
      </c>
    </row>
    <row r="487" spans="2:4">
      <c r="B487" s="1">
        <f>((((1707704553/60)/60)+8)/24)+DATE(1970,1,1)</f>
        <v>45334.4323263889</v>
      </c>
      <c r="C487">
        <f ca="1">C486</f>
        <v>0</v>
      </c>
      <c r="D487" t="s">
        <v>24</v>
      </c>
    </row>
    <row r="488" spans="2:4">
      <c r="B488" s="3">
        <f>((((1707705453/60)/60)+8)/24)+DATE(1970,1,1)</f>
        <v>45334.4427430556</v>
      </c>
      <c r="C488">
        <f ca="1">C487</f>
        <v>0</v>
      </c>
      <c r="D488" t="s">
        <v>5</v>
      </c>
    </row>
    <row r="489" spans="2:4">
      <c r="B489" s="3">
        <f>((((1707706353/60)/60)+8)/24)+DATE(1970,1,1)</f>
        <v>45334.4531597222</v>
      </c>
      <c r="C489">
        <f ca="1">ROUND(RAND(),0)</f>
        <v>1</v>
      </c>
      <c r="D489" t="s">
        <v>24</v>
      </c>
    </row>
    <row r="490" spans="2:4">
      <c r="B490" s="3">
        <f>((((1707707253/60)/60)+8)/24)+DATE(1970,1,1)</f>
        <v>45334.4635763889</v>
      </c>
      <c r="C490">
        <f ca="1">C489</f>
        <v>1</v>
      </c>
      <c r="D490" t="s">
        <v>5</v>
      </c>
    </row>
    <row r="491" spans="2:4">
      <c r="B491" s="3">
        <f>((((1707708153/60)/60)+8)/24)+DATE(1970,1,1)</f>
        <v>45334.4739930556</v>
      </c>
      <c r="C491">
        <f ca="1">C490</f>
        <v>1</v>
      </c>
      <c r="D491" t="s">
        <v>24</v>
      </c>
    </row>
    <row r="492" spans="2:4">
      <c r="B492" s="3">
        <f>((((1707709053/60)/60)+8)/24)+DATE(1970,1,1)</f>
        <v>45334.4844097222</v>
      </c>
      <c r="C492">
        <f ca="1">ROUND(RAND(),0)</f>
        <v>1</v>
      </c>
      <c r="D492" t="s">
        <v>5</v>
      </c>
    </row>
    <row r="493" spans="2:4">
      <c r="B493" s="3">
        <f>((((1707709953/60)/60)+8)/24)+DATE(1970,1,1)</f>
        <v>45334.4948263889</v>
      </c>
      <c r="C493">
        <f ca="1">C492</f>
        <v>1</v>
      </c>
      <c r="D493" t="s">
        <v>24</v>
      </c>
    </row>
    <row r="494" spans="2:4">
      <c r="B494" s="3">
        <f>((((1707710853/60)/60)+8)/24)+DATE(1970,1,1)</f>
        <v>45334.5052430556</v>
      </c>
      <c r="C494">
        <f ca="1">C493</f>
        <v>1</v>
      </c>
      <c r="D494" t="s">
        <v>5</v>
      </c>
    </row>
    <row r="495" spans="2:4">
      <c r="B495" s="3">
        <f>((((1707711753/60)/60)+8)/24)+DATE(1970,1,1)</f>
        <v>45334.5156597222</v>
      </c>
      <c r="C495">
        <f ca="1">ROUND(RAND(),0)</f>
        <v>0</v>
      </c>
      <c r="D495" t="s">
        <v>24</v>
      </c>
    </row>
    <row r="496" spans="2:4">
      <c r="B496" s="3">
        <f>((((1707712653/60)/60)+8)/24)+DATE(1970,1,1)</f>
        <v>45334.5260763889</v>
      </c>
      <c r="C496">
        <f ca="1">C495</f>
        <v>0</v>
      </c>
      <c r="D496" t="s">
        <v>5</v>
      </c>
    </row>
    <row r="497" spans="2:4">
      <c r="B497" s="3">
        <f>((((1707713553/60)/60)+8)/24)+DATE(1970,1,1)</f>
        <v>45334.5364930556</v>
      </c>
      <c r="C497">
        <f ca="1">C496</f>
        <v>0</v>
      </c>
      <c r="D497" t="s">
        <v>24</v>
      </c>
    </row>
    <row r="498" spans="2:4">
      <c r="B498" s="3">
        <f>((((1707714453/60)/60)+8)/24)+DATE(1970,1,1)</f>
        <v>45334.5469097222</v>
      </c>
      <c r="C498">
        <f ca="1">ROUND(RAND(),0)</f>
        <v>1</v>
      </c>
      <c r="D498" t="s">
        <v>5</v>
      </c>
    </row>
    <row r="499" spans="2:4">
      <c r="B499" s="3">
        <f>((((1707715353/60)/60)+8)/24)+DATE(1970,1,1)</f>
        <v>45334.5573263889</v>
      </c>
      <c r="C499">
        <f ca="1">C498</f>
        <v>1</v>
      </c>
      <c r="D499" t="s">
        <v>24</v>
      </c>
    </row>
    <row r="500" spans="2:4">
      <c r="B500" s="3">
        <f>((((1707716253/60)/60)+8)/24)+DATE(1970,1,1)</f>
        <v>45334.5677430556</v>
      </c>
      <c r="C500">
        <f ca="1">C499</f>
        <v>1</v>
      </c>
      <c r="D500" t="s">
        <v>5</v>
      </c>
    </row>
    <row r="501" spans="2:4">
      <c r="B501" s="3">
        <f>((((1707717153/60)/60)+8)/24)+DATE(1970,1,1)</f>
        <v>45334.5781597222</v>
      </c>
      <c r="C501">
        <f ca="1">ROUND(RAND(),0)</f>
        <v>1</v>
      </c>
      <c r="D501" t="s">
        <v>24</v>
      </c>
    </row>
    <row r="502" spans="2:4">
      <c r="B502" s="3">
        <f>((((1707718053/60)/60)+8)/24)+DATE(1970,1,1)</f>
        <v>45334.5885763889</v>
      </c>
      <c r="C502">
        <f ca="1">C501</f>
        <v>1</v>
      </c>
      <c r="D502" t="s">
        <v>5</v>
      </c>
    </row>
    <row r="503" spans="2:4">
      <c r="B503" s="3">
        <f>((((1707718953/60)/60)+8)/24)+DATE(1970,1,1)</f>
        <v>45334.5989930556</v>
      </c>
      <c r="C503">
        <f ca="1">C502</f>
        <v>1</v>
      </c>
      <c r="D503" t="s">
        <v>24</v>
      </c>
    </row>
    <row r="504" spans="2:4">
      <c r="B504" s="3">
        <f>((((1707719853/60)/60)+8)/24)+DATE(1970,1,1)</f>
        <v>45334.6094097222</v>
      </c>
      <c r="C504">
        <f ca="1">ROUND(RAND(),0)</f>
        <v>1</v>
      </c>
      <c r="D504" t="s">
        <v>5</v>
      </c>
    </row>
    <row r="505" spans="2:4">
      <c r="B505" s="3">
        <f>((((1707720753/60)/60)+8)/24)+DATE(1970,1,1)</f>
        <v>45334.6198263889</v>
      </c>
      <c r="C505">
        <f ca="1">C504</f>
        <v>1</v>
      </c>
      <c r="D505" t="s">
        <v>24</v>
      </c>
    </row>
    <row r="506" spans="2:4">
      <c r="B506" s="3">
        <f>((((1707721653/60)/60)+8)/24)+DATE(1970,1,1)</f>
        <v>45334.6302430556</v>
      </c>
      <c r="C506">
        <f ca="1">C505</f>
        <v>1</v>
      </c>
      <c r="D506" t="s">
        <v>5</v>
      </c>
    </row>
    <row r="507" spans="2:4">
      <c r="B507" s="3">
        <f>((((1707722553/60)/60)+8)/24)+DATE(1970,1,1)</f>
        <v>45334.6406597222</v>
      </c>
      <c r="C507">
        <f ca="1">ROUND(RAND(),0)</f>
        <v>0</v>
      </c>
      <c r="D507" t="s">
        <v>24</v>
      </c>
    </row>
    <row r="508" spans="2:4">
      <c r="B508" s="3">
        <f>((((1707723453/60)/60)+8)/24)+DATE(1970,1,1)</f>
        <v>45334.6510763889</v>
      </c>
      <c r="C508">
        <f ca="1">C507</f>
        <v>0</v>
      </c>
      <c r="D508" t="s">
        <v>5</v>
      </c>
    </row>
    <row r="509" spans="2:4">
      <c r="B509" s="3">
        <f>((((1707724353/60)/60)+8)/24)+DATE(1970,1,1)</f>
        <v>45334.6614930556</v>
      </c>
      <c r="C509">
        <f ca="1">C508</f>
        <v>0</v>
      </c>
      <c r="D509" t="s">
        <v>24</v>
      </c>
    </row>
    <row r="510" spans="2:4">
      <c r="B510" s="3">
        <f>((((1707725253/60)/60)+8)/24)+DATE(1970,1,1)</f>
        <v>45334.6719097222</v>
      </c>
      <c r="C510">
        <f ca="1">ROUND(RAND(),0)</f>
        <v>1</v>
      </c>
      <c r="D510" t="s">
        <v>5</v>
      </c>
    </row>
    <row r="511" spans="2:4">
      <c r="B511" s="3">
        <f>((((1707726153/60)/60)+8)/24)+DATE(1970,1,1)</f>
        <v>45334.6823263889</v>
      </c>
      <c r="C511">
        <f ca="1">C510</f>
        <v>1</v>
      </c>
      <c r="D511" t="s">
        <v>24</v>
      </c>
    </row>
    <row r="512" spans="2:4">
      <c r="B512" s="3">
        <f>((((1707727053/60)/60)+8)/24)+DATE(1970,1,1)</f>
        <v>45334.6927430556</v>
      </c>
      <c r="C512">
        <f ca="1">C511</f>
        <v>1</v>
      </c>
      <c r="D512" t="s">
        <v>5</v>
      </c>
    </row>
    <row r="513" spans="2:4">
      <c r="B513" s="3">
        <f>((((1707727953/60)/60)+8)/24)+DATE(1970,1,1)</f>
        <v>45334.7031597222</v>
      </c>
      <c r="C513">
        <f ca="1">ROUND(RAND(),0)</f>
        <v>1</v>
      </c>
      <c r="D513" t="s">
        <v>24</v>
      </c>
    </row>
    <row r="514" spans="2:4">
      <c r="B514" s="3">
        <f>((((1707728853/60)/60)+8)/24)+DATE(1970,1,1)</f>
        <v>45334.7135763889</v>
      </c>
      <c r="C514">
        <f ca="1">C513</f>
        <v>1</v>
      </c>
      <c r="D514" t="s">
        <v>5</v>
      </c>
    </row>
    <row r="515" spans="2:4">
      <c r="B515" s="3">
        <f>((((1707729753/60)/60)+8)/24)+DATE(1970,1,1)</f>
        <v>45334.7239930556</v>
      </c>
      <c r="C515">
        <f ca="1">C514</f>
        <v>1</v>
      </c>
      <c r="D515" t="s">
        <v>24</v>
      </c>
    </row>
    <row r="516" spans="2:4">
      <c r="B516" s="3">
        <f>((((1707730653/60)/60)+8)/24)+DATE(1970,1,1)</f>
        <v>45334.7344097222</v>
      </c>
      <c r="C516">
        <f ca="1">ROUND(RAND(),0)</f>
        <v>1</v>
      </c>
      <c r="D516" t="s">
        <v>5</v>
      </c>
    </row>
    <row r="517" spans="2:4">
      <c r="B517" s="3">
        <f>((((1707731553/60)/60)+8)/24)+DATE(1970,1,1)</f>
        <v>45334.7448263889</v>
      </c>
      <c r="C517">
        <f ca="1">C516</f>
        <v>1</v>
      </c>
      <c r="D517" t="s">
        <v>24</v>
      </c>
    </row>
    <row r="518" spans="2:4">
      <c r="B518" s="3">
        <f>((((1707732453/60)/60)+8)/24)+DATE(1970,1,1)</f>
        <v>45334.7552430556</v>
      </c>
      <c r="C518">
        <f ca="1">C517</f>
        <v>1</v>
      </c>
      <c r="D518" t="s">
        <v>5</v>
      </c>
    </row>
    <row r="519" spans="2:4">
      <c r="B519" s="3">
        <f>((((1707733353/60)/60)+8)/24)+DATE(1970,1,1)</f>
        <v>45334.7656597222</v>
      </c>
      <c r="C519">
        <f ca="1">ROUND(RAND(),0)</f>
        <v>1</v>
      </c>
      <c r="D519" t="s">
        <v>24</v>
      </c>
    </row>
    <row r="520" spans="2:4">
      <c r="B520" s="3">
        <f>((((1707734253/60)/60)+8)/24)+DATE(1970,1,1)</f>
        <v>45334.7760763889</v>
      </c>
      <c r="C520">
        <f ca="1">C519</f>
        <v>1</v>
      </c>
      <c r="D520" t="s">
        <v>5</v>
      </c>
    </row>
    <row r="521" spans="2:4">
      <c r="B521" s="3">
        <f>((((1707735153/60)/60)+8)/24)+DATE(1970,1,1)</f>
        <v>45334.7864930556</v>
      </c>
      <c r="C521">
        <f ca="1">C520</f>
        <v>1</v>
      </c>
      <c r="D521" t="s">
        <v>24</v>
      </c>
    </row>
    <row r="522" spans="2:4">
      <c r="B522" s="3">
        <f>((((1707736053/60)/60)+8)/24)+DATE(1970,1,1)</f>
        <v>45334.7969097222</v>
      </c>
      <c r="C522">
        <f ca="1">ROUND(RAND(),0)</f>
        <v>0</v>
      </c>
      <c r="D522" t="s">
        <v>5</v>
      </c>
    </row>
    <row r="523" spans="2:4">
      <c r="B523" s="3">
        <f>((((1707736953/60)/60)+8)/24)+DATE(1970,1,1)</f>
        <v>45334.8073263889</v>
      </c>
      <c r="C523">
        <f ca="1">C522</f>
        <v>0</v>
      </c>
      <c r="D523" t="s">
        <v>24</v>
      </c>
    </row>
    <row r="524" spans="2:4">
      <c r="B524" s="3">
        <f>((((1707737853/60)/60)+8)/24)+DATE(1970,1,1)</f>
        <v>45334.8177430556</v>
      </c>
      <c r="C524">
        <f ca="1">C523</f>
        <v>0</v>
      </c>
      <c r="D524" t="s">
        <v>5</v>
      </c>
    </row>
    <row r="525" spans="2:4">
      <c r="B525" s="3">
        <f>((((1707738753/60)/60)+8)/24)+DATE(1970,1,1)</f>
        <v>45334.8281597222</v>
      </c>
      <c r="C525">
        <f ca="1">ROUND(RAND(),0)</f>
        <v>1</v>
      </c>
      <c r="D525" t="s">
        <v>24</v>
      </c>
    </row>
    <row r="526" spans="2:4">
      <c r="B526" s="3">
        <f>((((1707739653/60)/60)+8)/24)+DATE(1970,1,1)</f>
        <v>45334.8385763889</v>
      </c>
      <c r="C526">
        <f ca="1">C525</f>
        <v>1</v>
      </c>
      <c r="D526" t="s">
        <v>5</v>
      </c>
    </row>
    <row r="527" spans="2:4">
      <c r="B527" s="3">
        <f>((((1707740553/60)/60)+8)/24)+DATE(1970,1,1)</f>
        <v>45334.8489930556</v>
      </c>
      <c r="C527">
        <f ca="1">C526</f>
        <v>1</v>
      </c>
      <c r="D527" t="s">
        <v>24</v>
      </c>
    </row>
    <row r="528" spans="2:4">
      <c r="B528" s="3">
        <f>((((1707741453/60)/60)+8)/24)+DATE(1970,1,1)</f>
        <v>45334.8594097222</v>
      </c>
      <c r="C528">
        <f ca="1">ROUND(RAND(),0)</f>
        <v>0</v>
      </c>
      <c r="D528" t="s">
        <v>5</v>
      </c>
    </row>
    <row r="529" spans="2:4">
      <c r="B529" s="3">
        <f>((((1707742353/60)/60)+8)/24)+DATE(1970,1,1)</f>
        <v>45334.8698263889</v>
      </c>
      <c r="C529">
        <f ca="1">C528</f>
        <v>0</v>
      </c>
      <c r="D529" t="s">
        <v>24</v>
      </c>
    </row>
    <row r="530" spans="2:4">
      <c r="B530" s="3">
        <f>((((1707743253/60)/60)+8)/24)+DATE(1970,1,1)</f>
        <v>45334.8802430556</v>
      </c>
      <c r="C530">
        <f ca="1">C529</f>
        <v>0</v>
      </c>
      <c r="D530" t="s">
        <v>5</v>
      </c>
    </row>
    <row r="531" spans="2:4">
      <c r="B531" s="3">
        <f>((((1707744153/60)/60)+8)/24)+DATE(1970,1,1)</f>
        <v>45334.8906597222</v>
      </c>
      <c r="C531">
        <f ca="1">ROUND(RAND(),0)</f>
        <v>0</v>
      </c>
      <c r="D531" t="s">
        <v>24</v>
      </c>
    </row>
    <row r="532" spans="2:4">
      <c r="B532" s="3">
        <f>((((1707745054/60)/60)+8)/24)+DATE(1970,1,1)</f>
        <v>45334.901087963</v>
      </c>
      <c r="C532">
        <f ca="1">C531</f>
        <v>0</v>
      </c>
      <c r="D532" t="s">
        <v>5</v>
      </c>
    </row>
    <row r="533" spans="2:4">
      <c r="B533" s="3">
        <f>((((1707745953/60)/60)+8)/24)+DATE(1970,1,1)</f>
        <v>45334.9114930556</v>
      </c>
      <c r="C533">
        <f ca="1">C532</f>
        <v>0</v>
      </c>
      <c r="D533" t="s">
        <v>24</v>
      </c>
    </row>
    <row r="534" spans="2:4">
      <c r="B534" s="3">
        <f>((((1707746854/60)/60)+8)/24)+DATE(1970,1,1)</f>
        <v>45334.9219212963</v>
      </c>
      <c r="C534">
        <f ca="1">ROUND(RAND(),0)</f>
        <v>1</v>
      </c>
      <c r="D534" t="s">
        <v>5</v>
      </c>
    </row>
    <row r="535" spans="2:4">
      <c r="B535" s="3">
        <f>((((1707747754/60)/60)+8)/24)+DATE(1970,1,1)</f>
        <v>45334.932337963</v>
      </c>
      <c r="C535">
        <f ca="1">C534</f>
        <v>1</v>
      </c>
      <c r="D535" t="s">
        <v>24</v>
      </c>
    </row>
    <row r="536" spans="2:4">
      <c r="B536" s="3">
        <f>((((1707748654/60)/60)+8)/24)+DATE(1970,1,1)</f>
        <v>45334.9427546296</v>
      </c>
      <c r="C536">
        <f ca="1">C535</f>
        <v>1</v>
      </c>
      <c r="D536" t="s">
        <v>5</v>
      </c>
    </row>
    <row r="537" spans="2:4">
      <c r="B537" s="3">
        <f>((((1707749554/60)/60)+8)/24)+DATE(1970,1,1)</f>
        <v>45334.9531712963</v>
      </c>
      <c r="C537">
        <f ca="1">ROUND(RAND(),0)</f>
        <v>1</v>
      </c>
      <c r="D537" t="s">
        <v>24</v>
      </c>
    </row>
    <row r="538" spans="2:4">
      <c r="B538" s="3">
        <f>((((1707750454/60)/60)+8)/24)+DATE(1970,1,1)</f>
        <v>45334.963587963</v>
      </c>
      <c r="C538">
        <f ca="1">C537</f>
        <v>1</v>
      </c>
      <c r="D538" t="s">
        <v>5</v>
      </c>
    </row>
    <row r="539" spans="2:4">
      <c r="B539" s="3">
        <f>((((1707751354/60)/60)+8)/24)+DATE(1970,1,1)</f>
        <v>45334.9740046296</v>
      </c>
      <c r="C539">
        <f ca="1">C538</f>
        <v>1</v>
      </c>
      <c r="D539" t="s">
        <v>24</v>
      </c>
    </row>
    <row r="540" spans="2:4">
      <c r="B540" s="3">
        <f>((((1707752254/60)/60)+8)/24)+DATE(1970,1,1)</f>
        <v>45334.9844212963</v>
      </c>
      <c r="C540">
        <f ca="1">ROUND(RAND(),0)</f>
        <v>1</v>
      </c>
      <c r="D540" t="s">
        <v>5</v>
      </c>
    </row>
    <row r="541" spans="2:4">
      <c r="B541" s="3">
        <f>((((1707753154/60)/60)+8)/24)+DATE(1970,1,1)</f>
        <v>45334.994837963</v>
      </c>
      <c r="C541">
        <f ca="1">C540</f>
        <v>1</v>
      </c>
      <c r="D541" t="s">
        <v>24</v>
      </c>
    </row>
    <row r="542" spans="2:4">
      <c r="B542" s="3">
        <f>((((1707754054/60)/60)+8)/24)+DATE(1970,1,1)</f>
        <v>45335.0052546296</v>
      </c>
      <c r="C542">
        <f ca="1">C541</f>
        <v>1</v>
      </c>
      <c r="D542" t="s">
        <v>5</v>
      </c>
    </row>
    <row r="543" spans="2:4">
      <c r="B543" s="3">
        <f>((((1707754954/60)/60)+8)/24)+DATE(1970,1,1)</f>
        <v>45335.0156712963</v>
      </c>
      <c r="C543">
        <f ca="1">ROUND(RAND(),0)</f>
        <v>1</v>
      </c>
      <c r="D543" t="s">
        <v>24</v>
      </c>
    </row>
    <row r="544" spans="2:4">
      <c r="B544" s="3">
        <f>((((1707755854/60)/60)+8)/24)+DATE(1970,1,1)</f>
        <v>45335.026087963</v>
      </c>
      <c r="C544">
        <f ca="1">C543</f>
        <v>1</v>
      </c>
      <c r="D544" t="s">
        <v>5</v>
      </c>
    </row>
    <row r="545" spans="2:4">
      <c r="B545" s="3">
        <f>((((1707756754/60)/60)+8)/24)+DATE(1970,1,1)</f>
        <v>45335.0365046296</v>
      </c>
      <c r="C545">
        <f ca="1">C544</f>
        <v>1</v>
      </c>
      <c r="D545" t="s">
        <v>24</v>
      </c>
    </row>
    <row r="546" spans="2:4">
      <c r="B546" s="3">
        <f>((((1707757654/60)/60)+8)/24)+DATE(1970,1,1)</f>
        <v>45335.0469212963</v>
      </c>
      <c r="C546">
        <f ca="1">ROUND(RAND(),0)</f>
        <v>0</v>
      </c>
      <c r="D546" t="s">
        <v>5</v>
      </c>
    </row>
    <row r="547" spans="2:4">
      <c r="B547" s="3">
        <f>((((1707758554/60)/60)+8)/24)+DATE(1970,1,1)</f>
        <v>45335.057337963</v>
      </c>
      <c r="C547">
        <f ca="1">C546</f>
        <v>0</v>
      </c>
      <c r="D547" t="s">
        <v>24</v>
      </c>
    </row>
    <row r="548" spans="2:4">
      <c r="B548" s="3">
        <f>((((1707759454/60)/60)+8)/24)+DATE(1970,1,1)</f>
        <v>45335.0677546296</v>
      </c>
      <c r="C548">
        <f ca="1">C547</f>
        <v>0</v>
      </c>
      <c r="D548" t="s">
        <v>5</v>
      </c>
    </row>
    <row r="549" spans="2:4">
      <c r="B549" s="3">
        <f>((((1707760354/60)/60)+8)/24)+DATE(1970,1,1)</f>
        <v>45335.0781712963</v>
      </c>
      <c r="C549">
        <f ca="1">ROUND(RAND(),0)</f>
        <v>1</v>
      </c>
      <c r="D549" t="s">
        <v>24</v>
      </c>
    </row>
    <row r="550" spans="2:4">
      <c r="B550" s="3">
        <f>((((1707761254/60)/60)+8)/24)+DATE(1970,1,1)</f>
        <v>45335.088587963</v>
      </c>
      <c r="C550">
        <f ca="1">C549</f>
        <v>1</v>
      </c>
      <c r="D550" t="s">
        <v>5</v>
      </c>
    </row>
    <row r="551" spans="2:4">
      <c r="B551" s="3">
        <f>((((1707762154/60)/60)+8)/24)+DATE(1970,1,1)</f>
        <v>45335.0990046296</v>
      </c>
      <c r="C551">
        <f ca="1">C550</f>
        <v>1</v>
      </c>
      <c r="D551" t="s">
        <v>24</v>
      </c>
    </row>
    <row r="552" spans="2:4">
      <c r="B552" s="3">
        <f>((((1707763054/60)/60)+8)/24)+DATE(1970,1,1)</f>
        <v>45335.1094212963</v>
      </c>
      <c r="C552">
        <f ca="1">ROUND(RAND(),0)</f>
        <v>1</v>
      </c>
      <c r="D552" t="s">
        <v>5</v>
      </c>
    </row>
    <row r="553" spans="2:4">
      <c r="B553" s="3">
        <f>((((1707763954/60)/60)+8)/24)+DATE(1970,1,1)</f>
        <v>45335.119837963</v>
      </c>
      <c r="C553">
        <f ca="1">C552</f>
        <v>1</v>
      </c>
      <c r="D553" t="s">
        <v>24</v>
      </c>
    </row>
    <row r="554" spans="2:4">
      <c r="B554" s="3">
        <f>((((1707764854/60)/60)+8)/24)+DATE(1970,1,1)</f>
        <v>45335.1302546296</v>
      </c>
      <c r="C554">
        <f ca="1">C553</f>
        <v>1</v>
      </c>
      <c r="D554" t="s">
        <v>5</v>
      </c>
    </row>
    <row r="555" spans="2:4">
      <c r="B555" s="3">
        <f>((((1707765754/60)/60)+8)/24)+DATE(1970,1,1)</f>
        <v>45335.1406712963</v>
      </c>
      <c r="C555">
        <f ca="1">ROUND(RAND(),0)</f>
        <v>1</v>
      </c>
      <c r="D555" t="s">
        <v>24</v>
      </c>
    </row>
    <row r="556" spans="2:4">
      <c r="B556" s="3">
        <f>((((1707766654/60)/60)+8)/24)+DATE(1970,1,1)</f>
        <v>45335.151087963</v>
      </c>
      <c r="C556">
        <f ca="1">C555</f>
        <v>1</v>
      </c>
      <c r="D556" t="s">
        <v>5</v>
      </c>
    </row>
    <row r="557" spans="2:4">
      <c r="B557" s="3">
        <f>((((1707767554/60)/60)+8)/24)+DATE(1970,1,1)</f>
        <v>45335.1615046296</v>
      </c>
      <c r="C557">
        <f ca="1">C556</f>
        <v>1</v>
      </c>
      <c r="D557" t="s">
        <v>24</v>
      </c>
    </row>
    <row r="558" spans="2:4">
      <c r="B558" s="3">
        <f>((((1707768454/60)/60)+8)/24)+DATE(1970,1,1)</f>
        <v>45335.1719212963</v>
      </c>
      <c r="C558">
        <f ca="1">ROUND(RAND(),0)</f>
        <v>0</v>
      </c>
      <c r="D558" t="s">
        <v>5</v>
      </c>
    </row>
    <row r="559" spans="2:4">
      <c r="B559" s="3">
        <f>((((1707769354/60)/60)+8)/24)+DATE(1970,1,1)</f>
        <v>45335.182337963</v>
      </c>
      <c r="C559">
        <f ca="1">C558</f>
        <v>0</v>
      </c>
      <c r="D559" t="s">
        <v>24</v>
      </c>
    </row>
    <row r="560" spans="2:4">
      <c r="B560" s="3">
        <f>((((1707770254/60)/60)+8)/24)+DATE(1970,1,1)</f>
        <v>45335.1927546296</v>
      </c>
      <c r="C560">
        <f ca="1">C559</f>
        <v>0</v>
      </c>
      <c r="D560" t="s">
        <v>5</v>
      </c>
    </row>
    <row r="561" spans="2:4">
      <c r="B561" s="3">
        <f>((((1707771154/60)/60)+8)/24)+DATE(1970,1,1)</f>
        <v>45335.2031712963</v>
      </c>
      <c r="C561">
        <f ca="1">ROUND(RAND(),0)</f>
        <v>1</v>
      </c>
      <c r="D561" t="s">
        <v>24</v>
      </c>
    </row>
    <row r="562" spans="2:4">
      <c r="B562" s="3">
        <f>((((1707772054/60)/60)+8)/24)+DATE(1970,1,1)</f>
        <v>45335.213587963</v>
      </c>
      <c r="C562">
        <f ca="1">C561</f>
        <v>1</v>
      </c>
      <c r="D562" t="s">
        <v>5</v>
      </c>
    </row>
    <row r="563" spans="2:4">
      <c r="B563" s="3">
        <f>((((1707772954/60)/60)+8)/24)+DATE(1970,1,1)</f>
        <v>45335.2240046296</v>
      </c>
      <c r="C563">
        <f ca="1">C562</f>
        <v>1</v>
      </c>
      <c r="D563" t="s">
        <v>24</v>
      </c>
    </row>
    <row r="564" spans="2:4">
      <c r="B564" s="3">
        <f>((((1707773854/60)/60)+8)/24)+DATE(1970,1,1)</f>
        <v>45335.2344212963</v>
      </c>
      <c r="C564">
        <f ca="1">ROUND(RAND(),0)</f>
        <v>1</v>
      </c>
      <c r="D564" t="s">
        <v>5</v>
      </c>
    </row>
    <row r="565" spans="2:4">
      <c r="B565" s="3">
        <f>((((1707774754/60)/60)+8)/24)+DATE(1970,1,1)</f>
        <v>45335.244837963</v>
      </c>
      <c r="C565">
        <f ca="1">C564</f>
        <v>1</v>
      </c>
      <c r="D565" t="s">
        <v>24</v>
      </c>
    </row>
    <row r="566" spans="2:4">
      <c r="B566" s="3">
        <f>((((1707775654/60)/60)+8)/24)+DATE(1970,1,1)</f>
        <v>45335.2552546296</v>
      </c>
      <c r="C566">
        <f ca="1">C565</f>
        <v>1</v>
      </c>
      <c r="D566" t="s">
        <v>5</v>
      </c>
    </row>
    <row r="567" spans="2:4">
      <c r="B567" s="3">
        <f>((((1707776554/60)/60)+8)/24)+DATE(1970,1,1)</f>
        <v>45335.2656712963</v>
      </c>
      <c r="C567">
        <f ca="1">ROUND(RAND(),0)</f>
        <v>1</v>
      </c>
      <c r="D567" t="s">
        <v>24</v>
      </c>
    </row>
    <row r="568" spans="2:4">
      <c r="B568" s="3">
        <f>((((1707777454/60)/60)+8)/24)+DATE(1970,1,1)</f>
        <v>45335.276087963</v>
      </c>
      <c r="C568">
        <f ca="1">C567</f>
        <v>1</v>
      </c>
      <c r="D568" t="s">
        <v>5</v>
      </c>
    </row>
    <row r="569" spans="2:4">
      <c r="B569" s="3">
        <f>((((1707778354/60)/60)+8)/24)+DATE(1970,1,1)</f>
        <v>45335.2865046296</v>
      </c>
      <c r="C569">
        <f ca="1">C568</f>
        <v>1</v>
      </c>
      <c r="D569" t="s">
        <v>24</v>
      </c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  <row r="1315" spans="2:2">
      <c r="B1315" s="2"/>
    </row>
    <row r="1316" spans="2:2">
      <c r="B1316" s="2"/>
    </row>
    <row r="1317" spans="2:2">
      <c r="B1317" s="2"/>
    </row>
    <row r="1318" spans="2:2">
      <c r="B1318" s="2"/>
    </row>
    <row r="1319" spans="2:2">
      <c r="B1319" s="2"/>
    </row>
    <row r="1320" spans="2:2">
      <c r="B1320" s="2"/>
    </row>
    <row r="1321" spans="2:2">
      <c r="B1321" s="2"/>
    </row>
    <row r="1322" spans="2:2">
      <c r="B1322" s="2"/>
    </row>
    <row r="1323" spans="2:2">
      <c r="B1323" s="2"/>
    </row>
    <row r="1324" spans="2:2">
      <c r="B1324" s="2"/>
    </row>
    <row r="1325" spans="2:2">
      <c r="B1325" s="2"/>
    </row>
    <row r="1326" spans="2:2">
      <c r="B1326" s="2"/>
    </row>
    <row r="1327" spans="2:2">
      <c r="B1327" s="2"/>
    </row>
    <row r="1328" spans="2:2">
      <c r="B1328" s="2"/>
    </row>
    <row r="1329" spans="2:2">
      <c r="B1329" s="2"/>
    </row>
    <row r="1330" spans="2:2">
      <c r="B1330" s="2"/>
    </row>
    <row r="1331" spans="2:2">
      <c r="B1331" s="2"/>
    </row>
    <row r="1332" spans="2:2">
      <c r="B1332" s="2"/>
    </row>
    <row r="1333" spans="2:2">
      <c r="B1333" s="2"/>
    </row>
    <row r="1334" spans="2:2">
      <c r="B1334" s="2"/>
    </row>
    <row r="1335" spans="2:2">
      <c r="B1335" s="2"/>
    </row>
    <row r="1336" spans="2:2">
      <c r="B1336" s="2"/>
    </row>
    <row r="1337" spans="2:2">
      <c r="B1337" s="2"/>
    </row>
    <row r="1338" spans="2:2">
      <c r="B1338" s="2"/>
    </row>
    <row r="1339" spans="2:2">
      <c r="B1339" s="2"/>
    </row>
    <row r="1340" spans="2:2">
      <c r="B1340" s="2"/>
    </row>
    <row r="1341" spans="2:2">
      <c r="B1341" s="2"/>
    </row>
    <row r="1342" spans="2:2">
      <c r="B1342" s="2"/>
    </row>
    <row r="1343" spans="2:2">
      <c r="B1343" s="2"/>
    </row>
    <row r="1344" spans="2:2">
      <c r="B1344" s="2"/>
    </row>
    <row r="1345" spans="2:2">
      <c r="B1345" s="2"/>
    </row>
    <row r="1346" spans="2:2">
      <c r="B1346" s="2"/>
    </row>
    <row r="1347" spans="2:2">
      <c r="B1347" s="2"/>
    </row>
    <row r="1348" spans="2:2">
      <c r="B1348" s="2"/>
    </row>
    <row r="1349" spans="2:2">
      <c r="B1349" s="2"/>
    </row>
    <row r="1350" spans="2:2">
      <c r="B1350" s="2"/>
    </row>
    <row r="1351" spans="2:2">
      <c r="B1351" s="2"/>
    </row>
    <row r="1352" spans="2:2">
      <c r="B1352" s="2"/>
    </row>
    <row r="1353" spans="2:2">
      <c r="B1353" s="2"/>
    </row>
    <row r="1354" spans="2:2">
      <c r="B1354" s="2"/>
    </row>
    <row r="1355" spans="2:2">
      <c r="B1355" s="2"/>
    </row>
    <row r="1356" spans="2:2">
      <c r="B1356" s="2"/>
    </row>
    <row r="1357" spans="2:2">
      <c r="B1357" s="2"/>
    </row>
    <row r="1358" spans="2:2">
      <c r="B1358" s="2"/>
    </row>
    <row r="1359" spans="2:2">
      <c r="B1359" s="2"/>
    </row>
    <row r="1360" spans="2:2">
      <c r="B1360" s="2"/>
    </row>
    <row r="1361" spans="2:2">
      <c r="B1361" s="2"/>
    </row>
    <row r="1362" spans="2:2">
      <c r="B1362" s="2"/>
    </row>
    <row r="1363" spans="2:2">
      <c r="B1363" s="2"/>
    </row>
    <row r="1364" spans="2:2">
      <c r="B1364" s="2"/>
    </row>
    <row r="1365" spans="2:2">
      <c r="B1365" s="2"/>
    </row>
    <row r="1366" spans="2:2">
      <c r="B1366" s="2"/>
    </row>
    <row r="1367" spans="2:2">
      <c r="B1367" s="2"/>
    </row>
    <row r="1368" spans="2:2">
      <c r="B1368" s="2"/>
    </row>
    <row r="1369" spans="2:2">
      <c r="B1369" s="2"/>
    </row>
    <row r="1370" spans="2:2">
      <c r="B1370" s="2"/>
    </row>
    <row r="1371" spans="2:2">
      <c r="B1371" s="2"/>
    </row>
    <row r="1372" spans="2:2">
      <c r="B1372" s="2"/>
    </row>
    <row r="1373" spans="2:2">
      <c r="B1373" s="2"/>
    </row>
    <row r="1374" spans="2:2">
      <c r="B1374" s="2"/>
    </row>
    <row r="1375" spans="2:2">
      <c r="B1375" s="2"/>
    </row>
    <row r="1376" spans="2:2">
      <c r="B1376" s="2"/>
    </row>
    <row r="1377" spans="2:2">
      <c r="B1377" s="2"/>
    </row>
    <row r="1378" spans="2:2">
      <c r="B1378" s="2"/>
    </row>
    <row r="1379" spans="2:2">
      <c r="B1379" s="2"/>
    </row>
    <row r="1380" spans="2:2">
      <c r="B1380" s="2"/>
    </row>
    <row r="1381" spans="2:2">
      <c r="B1381" s="2"/>
    </row>
    <row r="1382" spans="2:2">
      <c r="B1382" s="2"/>
    </row>
    <row r="1383" spans="2:2">
      <c r="B1383" s="2"/>
    </row>
    <row r="1384" spans="2:2">
      <c r="B1384" s="2"/>
    </row>
    <row r="1385" spans="2:2">
      <c r="B1385" s="2"/>
    </row>
    <row r="1386" spans="2:2">
      <c r="B1386" s="2"/>
    </row>
    <row r="1387" spans="2:2">
      <c r="B1387" s="2"/>
    </row>
    <row r="1388" spans="2:2">
      <c r="B1388" s="2"/>
    </row>
    <row r="1389" spans="2:2">
      <c r="B1389" s="2"/>
    </row>
    <row r="1390" spans="2:2">
      <c r="B1390" s="2"/>
    </row>
    <row r="1391" spans="2:2">
      <c r="B1391" s="2"/>
    </row>
    <row r="1392" spans="2:2">
      <c r="B1392" s="2"/>
    </row>
    <row r="1393" spans="2:2">
      <c r="B1393" s="2"/>
    </row>
    <row r="1394" spans="2:2">
      <c r="B1394" s="2"/>
    </row>
    <row r="1395" spans="2:2">
      <c r="B1395" s="2"/>
    </row>
    <row r="1396" spans="2:2">
      <c r="B1396" s="2"/>
    </row>
    <row r="1397" spans="2:2">
      <c r="B1397" s="2"/>
    </row>
    <row r="1398" spans="2:2">
      <c r="B1398" s="2"/>
    </row>
    <row r="1399" spans="2:2">
      <c r="B1399" s="2"/>
    </row>
    <row r="1400" spans="2:2">
      <c r="B1400" s="2"/>
    </row>
    <row r="1401" spans="2:2">
      <c r="B1401" s="2"/>
    </row>
    <row r="1402" spans="2:2">
      <c r="B1402" s="2"/>
    </row>
    <row r="1403" spans="2:2">
      <c r="B1403" s="2"/>
    </row>
    <row r="1404" spans="2:2">
      <c r="B1404" s="2"/>
    </row>
    <row r="1405" spans="2:2">
      <c r="B1405" s="2"/>
    </row>
    <row r="1406" spans="2:2">
      <c r="B1406" s="2"/>
    </row>
    <row r="1407" spans="2:2">
      <c r="B1407" s="2"/>
    </row>
    <row r="1408" spans="2:2">
      <c r="B1408" s="2"/>
    </row>
    <row r="1409" spans="2:2">
      <c r="B1409" s="2"/>
    </row>
    <row r="1410" spans="2:2">
      <c r="B1410" s="2"/>
    </row>
    <row r="1411" spans="2:2">
      <c r="B1411" s="2"/>
    </row>
    <row r="1412" spans="2:2">
      <c r="B1412" s="2"/>
    </row>
    <row r="1413" spans="2:2">
      <c r="B1413" s="2"/>
    </row>
    <row r="1414" spans="2:2">
      <c r="B1414" s="2"/>
    </row>
    <row r="1415" spans="2:2">
      <c r="B1415" s="2"/>
    </row>
    <row r="1416" spans="2:2">
      <c r="B1416" s="2"/>
    </row>
    <row r="1417" spans="2:2">
      <c r="B1417" s="2"/>
    </row>
    <row r="1418" spans="2:2">
      <c r="B1418" s="2"/>
    </row>
    <row r="1419" spans="2:2">
      <c r="B1419" s="2"/>
    </row>
    <row r="1420" spans="2:2">
      <c r="B1420" s="2"/>
    </row>
    <row r="1421" spans="2:2">
      <c r="B1421" s="2"/>
    </row>
    <row r="1422" spans="2:2">
      <c r="B1422" s="2"/>
    </row>
    <row r="1423" spans="2:2">
      <c r="B1423" s="2"/>
    </row>
    <row r="1424" spans="2:2">
      <c r="B1424" s="2"/>
    </row>
    <row r="1425" spans="2:2">
      <c r="B1425" s="2"/>
    </row>
    <row r="1426" spans="2:2">
      <c r="B1426" s="2"/>
    </row>
    <row r="1427" spans="2:2">
      <c r="B1427" s="2"/>
    </row>
    <row r="1428" spans="2:2">
      <c r="B1428" s="2"/>
    </row>
    <row r="1429" spans="2:2">
      <c r="B1429" s="2"/>
    </row>
    <row r="1430" spans="2:2">
      <c r="B1430" s="2"/>
    </row>
    <row r="1431" spans="2:2">
      <c r="B1431" s="2"/>
    </row>
    <row r="1432" spans="2:2">
      <c r="B1432" s="2"/>
    </row>
    <row r="1433" spans="2:2">
      <c r="B1433" s="2"/>
    </row>
    <row r="1434" spans="2:2">
      <c r="B1434" s="2"/>
    </row>
    <row r="1435" spans="2:2">
      <c r="B1435" s="2"/>
    </row>
    <row r="1436" spans="2:2">
      <c r="B1436" s="2"/>
    </row>
    <row r="1437" spans="2:2">
      <c r="B1437" s="2"/>
    </row>
    <row r="1438" spans="2:2">
      <c r="B1438" s="2"/>
    </row>
    <row r="1439" spans="2:2">
      <c r="B1439" s="2"/>
    </row>
    <row r="1440" spans="2:2">
      <c r="B1440" s="2"/>
    </row>
    <row r="1441" spans="2:2">
      <c r="B1441" s="2"/>
    </row>
    <row r="1442" spans="2:2">
      <c r="B1442" s="2"/>
    </row>
    <row r="1443" spans="2:2">
      <c r="B1443" s="2"/>
    </row>
    <row r="1444" spans="2:2">
      <c r="B1444" s="2"/>
    </row>
    <row r="1445" spans="2:2">
      <c r="B1445" s="2"/>
    </row>
    <row r="1446" spans="2:2">
      <c r="B1446" s="2"/>
    </row>
    <row r="1447" spans="2:2">
      <c r="B1447" s="2"/>
    </row>
    <row r="1448" spans="2:2">
      <c r="B1448" s="2"/>
    </row>
    <row r="1449" spans="2:2">
      <c r="B1449" s="2"/>
    </row>
    <row r="1450" spans="2:2">
      <c r="B1450" s="2"/>
    </row>
    <row r="1451" spans="2:2">
      <c r="B1451" s="2"/>
    </row>
    <row r="1452" spans="2:2">
      <c r="B1452" s="2"/>
    </row>
    <row r="1453" spans="2:2">
      <c r="B1453" s="2"/>
    </row>
    <row r="1454" spans="2:2">
      <c r="B1454" s="2"/>
    </row>
    <row r="1455" spans="2:2">
      <c r="B1455" s="2"/>
    </row>
    <row r="1456" spans="2:2">
      <c r="B1456" s="2"/>
    </row>
    <row r="1457" spans="2:2">
      <c r="B1457" s="2"/>
    </row>
    <row r="1458" spans="2:2">
      <c r="B1458" s="2"/>
    </row>
    <row r="1459" spans="2:2">
      <c r="B1459" s="2"/>
    </row>
    <row r="1460" spans="2:2">
      <c r="B1460" s="2"/>
    </row>
    <row r="1461" spans="2:2">
      <c r="B1461" s="2"/>
    </row>
    <row r="1462" spans="2:2">
      <c r="B1462" s="2"/>
    </row>
    <row r="1463" spans="2:2">
      <c r="B1463" s="2"/>
    </row>
    <row r="1464" spans="2:2">
      <c r="B1464" s="2"/>
    </row>
    <row r="1465" spans="2:2">
      <c r="B1465" s="2"/>
    </row>
    <row r="1466" spans="2:2">
      <c r="B1466" s="2"/>
    </row>
    <row r="1467" spans="2:2">
      <c r="B1467" s="2"/>
    </row>
    <row r="1468" spans="2:2">
      <c r="B1468" s="2"/>
    </row>
    <row r="1469" spans="2:2">
      <c r="B1469" s="2"/>
    </row>
    <row r="1470" spans="2:2">
      <c r="B1470" s="2"/>
    </row>
    <row r="1471" spans="2:2">
      <c r="B1471" s="2"/>
    </row>
    <row r="1472" spans="2:2">
      <c r="B1472" s="2"/>
    </row>
    <row r="1473" spans="2:2">
      <c r="B1473" s="2"/>
    </row>
    <row r="1474" spans="2:2">
      <c r="B1474" s="2"/>
    </row>
    <row r="1475" spans="2:2">
      <c r="B1475" s="2"/>
    </row>
    <row r="1476" spans="2:2">
      <c r="B1476" s="2"/>
    </row>
    <row r="1477" spans="2:2">
      <c r="B1477" s="2"/>
    </row>
    <row r="1478" spans="2:2">
      <c r="B1478" s="2"/>
    </row>
    <row r="1479" spans="2:2">
      <c r="B1479" s="2"/>
    </row>
    <row r="1480" spans="2:2">
      <c r="B1480" s="2"/>
    </row>
    <row r="1481" spans="2:2">
      <c r="B1481" s="2"/>
    </row>
    <row r="1482" spans="2:2">
      <c r="B1482" s="2"/>
    </row>
    <row r="1483" spans="2:2">
      <c r="B1483" s="2"/>
    </row>
    <row r="1484" spans="2:2">
      <c r="B1484" s="2"/>
    </row>
    <row r="1485" spans="2:2">
      <c r="B1485" s="2"/>
    </row>
    <row r="1486" spans="2:2">
      <c r="B1486" s="2"/>
    </row>
    <row r="1487" spans="2:2">
      <c r="B1487" s="2"/>
    </row>
    <row r="1488" spans="2:2">
      <c r="B1488" s="2"/>
    </row>
    <row r="1489" spans="2:2">
      <c r="B1489" s="2"/>
    </row>
    <row r="1490" spans="2:2">
      <c r="B1490" s="2"/>
    </row>
    <row r="1491" spans="2:2">
      <c r="B1491" s="2"/>
    </row>
    <row r="1492" spans="2:2">
      <c r="B1492" s="2"/>
    </row>
    <row r="1493" spans="2:2">
      <c r="B1493" s="2"/>
    </row>
    <row r="1494" spans="2:2">
      <c r="B1494" s="2"/>
    </row>
    <row r="1495" spans="2:2">
      <c r="B1495" s="2"/>
    </row>
    <row r="1496" spans="2:2">
      <c r="B1496" s="2"/>
    </row>
    <row r="1497" spans="2:2">
      <c r="B1497" s="2"/>
    </row>
    <row r="1498" spans="2:2">
      <c r="B1498" s="2"/>
    </row>
    <row r="1499" spans="2:2">
      <c r="B1499" s="2"/>
    </row>
    <row r="1500" spans="2:2">
      <c r="B1500" s="2"/>
    </row>
    <row r="1501" spans="2:2">
      <c r="B1501" s="2"/>
    </row>
    <row r="1502" spans="2:2">
      <c r="B1502" s="2"/>
    </row>
    <row r="1503" spans="2:2">
      <c r="B1503" s="2"/>
    </row>
    <row r="1504" spans="2:2">
      <c r="B1504" s="2"/>
    </row>
    <row r="1505" spans="2:2">
      <c r="B1505" s="2"/>
    </row>
    <row r="1506" spans="2:2">
      <c r="B1506" s="2"/>
    </row>
    <row r="1507" spans="2:2">
      <c r="B1507" s="2"/>
    </row>
    <row r="1508" spans="2:2">
      <c r="B1508" s="2"/>
    </row>
    <row r="1509" spans="2:2">
      <c r="B1509" s="2"/>
    </row>
    <row r="1510" spans="2:2">
      <c r="B1510" s="2"/>
    </row>
    <row r="1511" spans="2:2">
      <c r="B1511" s="2"/>
    </row>
    <row r="1512" spans="2:2">
      <c r="B1512" s="2"/>
    </row>
    <row r="1513" spans="2:2">
      <c r="B1513" s="2"/>
    </row>
    <row r="1514" spans="2:2">
      <c r="B1514" s="2"/>
    </row>
    <row r="1515" spans="2:2">
      <c r="B1515" s="2"/>
    </row>
    <row r="1516" spans="2:2">
      <c r="B1516" s="2"/>
    </row>
    <row r="1517" spans="2:2">
      <c r="B1517" s="2"/>
    </row>
    <row r="1518" spans="2:2">
      <c r="B1518" s="2"/>
    </row>
    <row r="1519" spans="2:2">
      <c r="B1519" s="2"/>
    </row>
    <row r="1520" spans="2:2">
      <c r="B1520" s="2"/>
    </row>
    <row r="1521" spans="2:2">
      <c r="B1521" s="2"/>
    </row>
    <row r="1522" spans="2:2">
      <c r="B1522" s="2"/>
    </row>
    <row r="1523" spans="2:2">
      <c r="B1523" s="2"/>
    </row>
    <row r="1524" spans="2:2">
      <c r="B1524" s="2"/>
    </row>
    <row r="1525" spans="2:2">
      <c r="B1525" s="2"/>
    </row>
    <row r="1526" spans="2:2">
      <c r="B1526" s="2"/>
    </row>
    <row r="1527" spans="2:2">
      <c r="B1527" s="2"/>
    </row>
    <row r="1528" spans="2:2">
      <c r="B1528" s="2"/>
    </row>
    <row r="1529" spans="2:2">
      <c r="B1529" s="2"/>
    </row>
    <row r="1530" spans="2:2">
      <c r="B1530" s="2"/>
    </row>
    <row r="1531" spans="2:2">
      <c r="B1531" s="2"/>
    </row>
    <row r="1532" spans="2:2">
      <c r="B1532" s="2"/>
    </row>
    <row r="1533" spans="2:2">
      <c r="B1533" s="2"/>
    </row>
    <row r="1534" spans="2:2">
      <c r="B1534" s="2"/>
    </row>
    <row r="1535" spans="2:2">
      <c r="B1535" s="2"/>
    </row>
    <row r="1536" spans="2:2">
      <c r="B1536" s="2"/>
    </row>
    <row r="1537" spans="2:2">
      <c r="B1537" s="2"/>
    </row>
    <row r="1538" spans="2:2">
      <c r="B1538" s="2"/>
    </row>
    <row r="1539" spans="2:2">
      <c r="B1539" s="2"/>
    </row>
    <row r="1540" spans="2:2">
      <c r="B1540" s="2"/>
    </row>
    <row r="1541" spans="2:2">
      <c r="B1541" s="2"/>
    </row>
    <row r="1542" spans="2:2">
      <c r="B1542" s="2"/>
    </row>
    <row r="1543" spans="2:2">
      <c r="B1543" s="2"/>
    </row>
    <row r="1544" spans="2:2">
      <c r="B1544" s="2"/>
    </row>
    <row r="1545" spans="2:2">
      <c r="B1545" s="2"/>
    </row>
    <row r="1546" spans="2:2">
      <c r="B1546" s="2"/>
    </row>
    <row r="1547" spans="2:2">
      <c r="B1547" s="2"/>
    </row>
    <row r="1548" spans="2:2">
      <c r="B1548" s="2"/>
    </row>
    <row r="1549" spans="2:2">
      <c r="B1549" s="2"/>
    </row>
    <row r="1550" spans="2:2">
      <c r="B1550" s="2"/>
    </row>
    <row r="1551" spans="2:2">
      <c r="B1551" s="2"/>
    </row>
    <row r="1552" spans="2:2">
      <c r="B1552" s="2"/>
    </row>
    <row r="1553" spans="2:2">
      <c r="B1553" s="2"/>
    </row>
    <row r="1554" spans="2:2">
      <c r="B1554" s="2"/>
    </row>
    <row r="1555" spans="2:2">
      <c r="B1555" s="2"/>
    </row>
    <row r="1556" spans="2:2">
      <c r="B1556" s="2"/>
    </row>
    <row r="1557" spans="2:2">
      <c r="B1557" s="2"/>
    </row>
    <row r="1558" spans="2:2">
      <c r="B1558" s="2"/>
    </row>
    <row r="1559" spans="2:2">
      <c r="B1559" s="2"/>
    </row>
    <row r="1560" spans="2:2">
      <c r="B1560" s="2"/>
    </row>
    <row r="1561" spans="2:2">
      <c r="B1561" s="2"/>
    </row>
    <row r="1562" spans="2:2">
      <c r="B1562" s="2"/>
    </row>
    <row r="1563" spans="2:2">
      <c r="B1563" s="2"/>
    </row>
    <row r="1564" spans="2:2">
      <c r="B1564" s="2"/>
    </row>
    <row r="1565" spans="2:2">
      <c r="B1565" s="2"/>
    </row>
    <row r="1566" spans="2:2">
      <c r="B1566" s="2"/>
    </row>
    <row r="1567" spans="2:2">
      <c r="B1567" s="2"/>
    </row>
    <row r="1568" spans="2:2">
      <c r="B1568" s="2"/>
    </row>
    <row r="1569" spans="2:2">
      <c r="B1569" s="2"/>
    </row>
    <row r="1570" spans="2:2">
      <c r="B1570" s="2"/>
    </row>
    <row r="1571" spans="2:2">
      <c r="B1571" s="2"/>
    </row>
    <row r="1572" spans="2:2">
      <c r="B1572" s="2"/>
    </row>
    <row r="1573" spans="2:2">
      <c r="B1573" s="2"/>
    </row>
    <row r="1574" spans="2:2">
      <c r="B1574" s="2"/>
    </row>
    <row r="1575" spans="2:2">
      <c r="B1575" s="2"/>
    </row>
    <row r="1576" spans="2:2">
      <c r="B1576" s="2"/>
    </row>
    <row r="1577" spans="2:2">
      <c r="B1577" s="2"/>
    </row>
    <row r="1578" spans="2:2">
      <c r="B1578" s="2"/>
    </row>
    <row r="1579" spans="2:2">
      <c r="B1579" s="2"/>
    </row>
    <row r="1580" spans="2:2">
      <c r="B1580" s="2"/>
    </row>
    <row r="1581" spans="2:2">
      <c r="B1581" s="2"/>
    </row>
    <row r="1582" spans="2:2">
      <c r="B1582" s="2"/>
    </row>
    <row r="1583" spans="2:2">
      <c r="B1583" s="2"/>
    </row>
    <row r="1584" spans="2:2">
      <c r="B1584" s="2"/>
    </row>
    <row r="1585" spans="2:2">
      <c r="B1585" s="2"/>
    </row>
    <row r="1586" spans="2:2">
      <c r="B1586" s="2"/>
    </row>
    <row r="1587" spans="2:2">
      <c r="B1587" s="2"/>
    </row>
    <row r="1588" spans="2:2">
      <c r="B1588" s="2"/>
    </row>
    <row r="1589" spans="2:2">
      <c r="B1589" s="2"/>
    </row>
    <row r="1590" spans="2:2">
      <c r="B1590" s="2"/>
    </row>
    <row r="1591" spans="2:2">
      <c r="B1591" s="2"/>
    </row>
    <row r="1592" spans="2:2">
      <c r="B1592" s="2"/>
    </row>
    <row r="1593" spans="2:2">
      <c r="B1593" s="2"/>
    </row>
    <row r="1594" spans="2:2">
      <c r="B1594" s="2"/>
    </row>
    <row r="1595" spans="2:2">
      <c r="B1595" s="2"/>
    </row>
    <row r="1596" spans="2:2">
      <c r="B1596" s="2"/>
    </row>
    <row r="1597" spans="2:2">
      <c r="B1597" s="2"/>
    </row>
    <row r="1598" spans="2:2">
      <c r="B1598" s="2"/>
    </row>
    <row r="1599" spans="2:2">
      <c r="B1599" s="2"/>
    </row>
    <row r="1600" spans="2:2">
      <c r="B1600" s="2"/>
    </row>
    <row r="1601" spans="2:2">
      <c r="B1601" s="2"/>
    </row>
    <row r="1602" spans="2:2">
      <c r="B1602" s="2"/>
    </row>
    <row r="1603" spans="2:2">
      <c r="B1603" s="2"/>
    </row>
    <row r="1604" spans="2:2">
      <c r="B1604" s="2"/>
    </row>
    <row r="1605" spans="2:2">
      <c r="B1605" s="2"/>
    </row>
    <row r="1606" spans="2:2">
      <c r="B1606" s="2"/>
    </row>
    <row r="1607" spans="2:2">
      <c r="B1607" s="2"/>
    </row>
    <row r="1608" spans="2:2">
      <c r="B1608" s="2"/>
    </row>
    <row r="1609" spans="2:2">
      <c r="B1609" s="2"/>
    </row>
    <row r="1610" spans="2:2">
      <c r="B1610" s="2"/>
    </row>
    <row r="1611" spans="2:2">
      <c r="B1611" s="2"/>
    </row>
    <row r="1612" spans="2:2">
      <c r="B1612" s="2"/>
    </row>
    <row r="1613" spans="2:2">
      <c r="B1613" s="2"/>
    </row>
    <row r="1614" spans="2:2">
      <c r="B1614" s="2"/>
    </row>
    <row r="1615" spans="2:2">
      <c r="B1615" s="2"/>
    </row>
    <row r="1616" spans="2:2">
      <c r="B1616" s="2"/>
    </row>
    <row r="1617" spans="2:2">
      <c r="B1617" s="2"/>
    </row>
    <row r="1618" spans="2:2">
      <c r="B1618" s="2"/>
    </row>
    <row r="1619" spans="2:2">
      <c r="B1619" s="2"/>
    </row>
    <row r="1620" spans="2:2">
      <c r="B1620" s="2"/>
    </row>
    <row r="1621" spans="2:2">
      <c r="B1621" s="2"/>
    </row>
    <row r="1622" spans="2:2">
      <c r="B1622" s="2"/>
    </row>
    <row r="1623" spans="2:2">
      <c r="B1623" s="2"/>
    </row>
    <row r="1624" spans="2:2">
      <c r="B1624" s="2"/>
    </row>
    <row r="1625" spans="2:2">
      <c r="B1625" s="2"/>
    </row>
    <row r="1626" spans="2:2">
      <c r="B1626" s="2"/>
    </row>
    <row r="1627" spans="2:2">
      <c r="B1627" s="2"/>
    </row>
    <row r="1628" spans="2:2">
      <c r="B1628" s="2"/>
    </row>
    <row r="1629" spans="2:2">
      <c r="B1629" s="2"/>
    </row>
    <row r="1630" spans="2:2">
      <c r="B1630" s="2"/>
    </row>
    <row r="1631" spans="2:2">
      <c r="B1631" s="2"/>
    </row>
    <row r="1632" spans="2:2">
      <c r="B1632" s="2"/>
    </row>
    <row r="1633" spans="2:2">
      <c r="B1633" s="2"/>
    </row>
    <row r="1634" spans="2:2">
      <c r="B1634" s="2"/>
    </row>
    <row r="1635" spans="2:2">
      <c r="B1635" s="2"/>
    </row>
    <row r="1636" spans="2:2">
      <c r="B1636" s="2"/>
    </row>
    <row r="1637" spans="2:2">
      <c r="B1637" s="2"/>
    </row>
    <row r="1638" spans="2:2">
      <c r="B1638" s="2"/>
    </row>
    <row r="1639" spans="2:2">
      <c r="B1639" s="2"/>
    </row>
    <row r="1640" spans="2:2">
      <c r="B1640" s="2"/>
    </row>
    <row r="1641" spans="2:2">
      <c r="B1641" s="2"/>
    </row>
    <row r="1642" spans="2:2">
      <c r="B1642" s="2"/>
    </row>
    <row r="1643" spans="2:2">
      <c r="B1643" s="2"/>
    </row>
    <row r="1644" spans="2:2">
      <c r="B1644" s="2"/>
    </row>
    <row r="1645" spans="2:2">
      <c r="B1645" s="2"/>
    </row>
    <row r="1646" spans="2:2">
      <c r="B1646" s="2"/>
    </row>
    <row r="1647" spans="2:2">
      <c r="B1647" s="2"/>
    </row>
    <row r="1648" spans="2:2">
      <c r="B1648" s="2"/>
    </row>
    <row r="1649" spans="2:2">
      <c r="B1649" s="2"/>
    </row>
    <row r="1650" spans="2:2">
      <c r="B1650" s="2"/>
    </row>
    <row r="1651" spans="2:2">
      <c r="B1651" s="2"/>
    </row>
    <row r="1652" spans="2:2">
      <c r="B1652" s="2"/>
    </row>
    <row r="1653" spans="2:2">
      <c r="B1653" s="2"/>
    </row>
    <row r="1654" spans="2:2">
      <c r="B1654" s="2"/>
    </row>
    <row r="1655" spans="2:2">
      <c r="B1655" s="2"/>
    </row>
    <row r="1656" spans="2:2">
      <c r="B1656" s="2"/>
    </row>
    <row r="1657" spans="2:2">
      <c r="B1657" s="2"/>
    </row>
    <row r="1658" spans="2:2">
      <c r="B1658" s="2"/>
    </row>
    <row r="1659" spans="2:2">
      <c r="B1659" s="2"/>
    </row>
    <row r="1660" spans="2:2">
      <c r="B1660" s="2"/>
    </row>
    <row r="1661" spans="2:2">
      <c r="B1661" s="2"/>
    </row>
    <row r="1662" spans="2:2">
      <c r="B1662" s="2"/>
    </row>
    <row r="1663" spans="2:2">
      <c r="B1663" s="2"/>
    </row>
    <row r="1664" spans="2:2">
      <c r="B1664" s="2"/>
    </row>
    <row r="1665" spans="2:2">
      <c r="B1665" s="2"/>
    </row>
    <row r="1666" spans="2:2">
      <c r="B1666" s="2"/>
    </row>
    <row r="1667" spans="2:2">
      <c r="B1667" s="2"/>
    </row>
    <row r="1668" spans="2:2">
      <c r="B1668" s="2"/>
    </row>
    <row r="1669" spans="2:2">
      <c r="B1669" s="2"/>
    </row>
    <row r="1670" spans="2:2">
      <c r="B1670" s="2"/>
    </row>
    <row r="1671" spans="2:2">
      <c r="B1671" s="2"/>
    </row>
    <row r="1672" spans="2:2">
      <c r="B1672" s="2"/>
    </row>
    <row r="1673" spans="2:2">
      <c r="B1673" s="2"/>
    </row>
    <row r="1674" spans="2:2">
      <c r="B1674" s="2"/>
    </row>
    <row r="1675" spans="2:2">
      <c r="B1675" s="2"/>
    </row>
    <row r="1676" spans="2:2">
      <c r="B1676" s="2"/>
    </row>
    <row r="1677" spans="2:2">
      <c r="B1677" s="2"/>
    </row>
    <row r="1678" spans="2:2">
      <c r="B1678" s="2"/>
    </row>
    <row r="1679" spans="2:2">
      <c r="B1679" s="2"/>
    </row>
    <row r="1680" spans="2:2">
      <c r="B1680" s="2"/>
    </row>
    <row r="1681" spans="2:2">
      <c r="B1681" s="2"/>
    </row>
    <row r="1682" spans="2:2">
      <c r="B1682" s="2"/>
    </row>
    <row r="1683" spans="2:2">
      <c r="B1683" s="2"/>
    </row>
    <row r="1684" spans="2:2">
      <c r="B1684" s="2"/>
    </row>
    <row r="1685" spans="2:2">
      <c r="B1685" s="2"/>
    </row>
    <row r="1686" spans="2:2">
      <c r="B1686" s="2"/>
    </row>
    <row r="1687" spans="2:2">
      <c r="B1687" s="2"/>
    </row>
    <row r="1688" spans="2:2">
      <c r="B1688" s="2"/>
    </row>
    <row r="1689" spans="2:2">
      <c r="B1689" s="2"/>
    </row>
    <row r="1690" spans="2:2">
      <c r="B1690" s="2"/>
    </row>
    <row r="1691" spans="2:2">
      <c r="B1691" s="2"/>
    </row>
    <row r="1692" spans="2:2">
      <c r="B1692" s="2"/>
    </row>
    <row r="1693" spans="2:2">
      <c r="B1693" s="2"/>
    </row>
    <row r="1694" spans="2:2">
      <c r="B1694" s="2"/>
    </row>
    <row r="1695" spans="2:2">
      <c r="B1695" s="2"/>
    </row>
    <row r="1696" spans="2:2">
      <c r="B1696" s="2"/>
    </row>
    <row r="1697" spans="2:2">
      <c r="B1697" s="2"/>
    </row>
    <row r="1698" spans="2:2">
      <c r="B1698" s="2"/>
    </row>
    <row r="1699" spans="2:2">
      <c r="B1699" s="2"/>
    </row>
    <row r="1700" spans="2:2">
      <c r="B1700" s="2"/>
    </row>
    <row r="1701" spans="2:2">
      <c r="B1701" s="2"/>
    </row>
    <row r="1702" spans="2:2">
      <c r="B1702" s="2"/>
    </row>
    <row r="1703" spans="2:2">
      <c r="B1703" s="2"/>
    </row>
    <row r="1704" spans="2:2">
      <c r="B1704" s="2"/>
    </row>
    <row r="1705" spans="2:2">
      <c r="B1705" s="2"/>
    </row>
    <row r="1706" spans="2:2">
      <c r="B1706" s="2"/>
    </row>
    <row r="1707" spans="2:2">
      <c r="B1707" s="2"/>
    </row>
    <row r="1708" spans="2:2">
      <c r="B1708" s="2"/>
    </row>
    <row r="1709" spans="2:2">
      <c r="B1709" s="2"/>
    </row>
    <row r="1710" spans="2:2">
      <c r="B1710" s="2"/>
    </row>
    <row r="1711" spans="2:2">
      <c r="B1711" s="2"/>
    </row>
    <row r="1712" spans="2:2">
      <c r="B1712" s="2"/>
    </row>
    <row r="1713" spans="2:2">
      <c r="B1713" s="2"/>
    </row>
    <row r="1714" spans="2:2">
      <c r="B1714" s="2"/>
    </row>
    <row r="1715" spans="2:2">
      <c r="B1715" s="2"/>
    </row>
    <row r="1716" spans="2:2">
      <c r="B1716" s="2"/>
    </row>
    <row r="1717" spans="2:2">
      <c r="B1717" s="2"/>
    </row>
    <row r="1718" spans="2:2">
      <c r="B1718" s="2"/>
    </row>
    <row r="1719" spans="2:2">
      <c r="B1719" s="2"/>
    </row>
    <row r="1720" spans="2:2">
      <c r="B1720" s="2"/>
    </row>
    <row r="1721" spans="2:2">
      <c r="B1721" s="2"/>
    </row>
    <row r="1722" spans="2:2">
      <c r="B1722" s="2"/>
    </row>
    <row r="1723" spans="2:2">
      <c r="B1723" s="2"/>
    </row>
    <row r="1724" spans="2:2">
      <c r="B1724" s="2"/>
    </row>
    <row r="1725" spans="2:2">
      <c r="B1725" s="2"/>
    </row>
    <row r="1726" spans="2:2">
      <c r="B1726" s="2"/>
    </row>
    <row r="1727" spans="2:2">
      <c r="B1727" s="2"/>
    </row>
    <row r="1728" spans="2:2">
      <c r="B1728" s="2"/>
    </row>
    <row r="1729" spans="2:2">
      <c r="B1729" s="2"/>
    </row>
    <row r="1730" spans="2:2">
      <c r="B1730" s="2"/>
    </row>
    <row r="1731" spans="2:2">
      <c r="B1731" s="2"/>
    </row>
    <row r="1732" spans="2:2">
      <c r="B1732" s="2"/>
    </row>
    <row r="1733" spans="2:2">
      <c r="B1733" s="2"/>
    </row>
    <row r="1734" spans="2:2">
      <c r="B1734" s="2"/>
    </row>
    <row r="1735" spans="2:2">
      <c r="B1735" s="2"/>
    </row>
    <row r="1736" spans="2:2">
      <c r="B1736" s="2"/>
    </row>
    <row r="1737" spans="2:2">
      <c r="B1737" s="2"/>
    </row>
    <row r="1738" spans="2:2">
      <c r="B1738" s="2"/>
    </row>
    <row r="1739" spans="2:2">
      <c r="B1739" s="2"/>
    </row>
    <row r="1740" spans="2:2">
      <c r="B1740" s="2"/>
    </row>
    <row r="1741" spans="2:2">
      <c r="B1741" s="2"/>
    </row>
    <row r="1742" spans="2:2">
      <c r="B1742" s="2"/>
    </row>
    <row r="1743" spans="2:2">
      <c r="B1743" s="2"/>
    </row>
    <row r="1744" spans="2:2">
      <c r="B1744" s="2"/>
    </row>
    <row r="1745" spans="2:2">
      <c r="B1745" s="2"/>
    </row>
    <row r="1746" spans="2:2">
      <c r="B1746" s="2"/>
    </row>
    <row r="1747" spans="2:2">
      <c r="B1747" s="2"/>
    </row>
    <row r="1748" spans="2:2">
      <c r="B1748" s="2"/>
    </row>
    <row r="1749" spans="2:2">
      <c r="B1749" s="2"/>
    </row>
    <row r="1750" spans="2:2">
      <c r="B1750" s="2"/>
    </row>
    <row r="1751" spans="2:2">
      <c r="B1751" s="2"/>
    </row>
    <row r="1752" spans="2:2">
      <c r="B1752" s="2"/>
    </row>
    <row r="1753" spans="2:2">
      <c r="B1753" s="2"/>
    </row>
    <row r="1754" spans="2:2">
      <c r="B1754" s="2"/>
    </row>
    <row r="1755" spans="2:2">
      <c r="B1755" s="2"/>
    </row>
    <row r="1756" spans="2:2">
      <c r="B1756" s="2"/>
    </row>
    <row r="1757" spans="2:2">
      <c r="B1757" s="2"/>
    </row>
    <row r="1758" spans="2:2">
      <c r="B1758" s="2"/>
    </row>
    <row r="1759" spans="2:2">
      <c r="B1759" s="2"/>
    </row>
    <row r="1760" spans="2:2">
      <c r="B1760" s="2"/>
    </row>
    <row r="1761" spans="2:2">
      <c r="B1761" s="2"/>
    </row>
    <row r="1762" spans="2:2">
      <c r="B1762" s="2"/>
    </row>
    <row r="1763" spans="2:2">
      <c r="B1763" s="2"/>
    </row>
    <row r="1764" spans="2:2">
      <c r="B1764" s="2"/>
    </row>
    <row r="1765" spans="2:2">
      <c r="B1765" s="2"/>
    </row>
    <row r="1766" spans="2:2">
      <c r="B1766" s="2"/>
    </row>
    <row r="1767" spans="2:2">
      <c r="B1767" s="2"/>
    </row>
    <row r="1768" spans="2:2">
      <c r="B1768" s="2"/>
    </row>
    <row r="1769" spans="2:2">
      <c r="B1769" s="2"/>
    </row>
    <row r="1770" spans="2:2">
      <c r="B1770" s="2"/>
    </row>
    <row r="1771" spans="2:2">
      <c r="B1771" s="2"/>
    </row>
    <row r="1772" spans="2:2">
      <c r="B1772" s="2"/>
    </row>
    <row r="1773" spans="2:2">
      <c r="B1773" s="2"/>
    </row>
    <row r="1774" spans="2:2">
      <c r="B1774" s="2"/>
    </row>
    <row r="1775" spans="2:2">
      <c r="B1775" s="2"/>
    </row>
    <row r="1776" spans="2:2">
      <c r="B1776" s="2"/>
    </row>
    <row r="1777" spans="2:2">
      <c r="B1777" s="2"/>
    </row>
    <row r="1778" spans="2:2">
      <c r="B1778" s="2"/>
    </row>
    <row r="1779" spans="2:2">
      <c r="B1779" s="2"/>
    </row>
    <row r="1780" spans="2:2">
      <c r="B1780" s="2"/>
    </row>
    <row r="1781" spans="2:2">
      <c r="B1781" s="2"/>
    </row>
    <row r="1782" spans="2:2">
      <c r="B1782" s="2"/>
    </row>
    <row r="1783" spans="2:2">
      <c r="B1783" s="2"/>
    </row>
    <row r="1784" spans="2:2">
      <c r="B1784" s="2"/>
    </row>
    <row r="1785" spans="2:2">
      <c r="B1785" s="2"/>
    </row>
    <row r="1786" spans="2:2">
      <c r="B1786" s="2"/>
    </row>
    <row r="1787" spans="2:2">
      <c r="B1787" s="2"/>
    </row>
    <row r="1788" spans="2:2">
      <c r="B1788" s="2"/>
    </row>
    <row r="1789" spans="2:2">
      <c r="B1789" s="2"/>
    </row>
    <row r="1790" spans="2:2">
      <c r="B1790" s="2"/>
    </row>
    <row r="1791" spans="2:2">
      <c r="B1791" s="2"/>
    </row>
    <row r="1792" spans="2:2">
      <c r="B1792" s="2"/>
    </row>
    <row r="1793" spans="2:2">
      <c r="B1793" s="2"/>
    </row>
    <row r="1794" spans="2:2">
      <c r="B1794" s="2"/>
    </row>
    <row r="1795" spans="2:2">
      <c r="B1795" s="2"/>
    </row>
    <row r="1796" spans="2:2">
      <c r="B1796" s="2"/>
    </row>
    <row r="1797" spans="2:2">
      <c r="B1797" s="2"/>
    </row>
    <row r="1798" spans="2:2">
      <c r="B1798" s="2"/>
    </row>
    <row r="1799" spans="2:2">
      <c r="B1799" s="2"/>
    </row>
    <row r="1800" spans="2:2">
      <c r="B1800" s="2"/>
    </row>
    <row r="1801" spans="2:2">
      <c r="B1801" s="2"/>
    </row>
    <row r="1802" spans="2:2">
      <c r="B1802" s="2"/>
    </row>
    <row r="1803" spans="2:2">
      <c r="B1803" s="2"/>
    </row>
    <row r="1804" spans="2:2">
      <c r="B1804" s="2"/>
    </row>
    <row r="1805" spans="2:2">
      <c r="B1805" s="2"/>
    </row>
    <row r="1806" spans="2:2">
      <c r="B1806" s="2"/>
    </row>
    <row r="1807" spans="2:2">
      <c r="B1807" s="2"/>
    </row>
    <row r="1808" spans="2:2">
      <c r="B1808" s="2"/>
    </row>
    <row r="1809" spans="2:2">
      <c r="B1809" s="2"/>
    </row>
    <row r="1810" spans="2:2">
      <c r="B1810" s="2"/>
    </row>
    <row r="1811" spans="2:2">
      <c r="B1811" s="2"/>
    </row>
    <row r="1812" spans="2:2">
      <c r="B1812" s="2"/>
    </row>
    <row r="1813" spans="2:2">
      <c r="B1813" s="2"/>
    </row>
    <row r="1814" spans="2:2">
      <c r="B1814" s="2"/>
    </row>
    <row r="1815" spans="2:2">
      <c r="B1815" s="2"/>
    </row>
    <row r="1816" spans="2:2">
      <c r="B1816" s="2"/>
    </row>
    <row r="1817" spans="2:2">
      <c r="B1817" s="2"/>
    </row>
    <row r="1818" spans="2:2">
      <c r="B1818" s="2"/>
    </row>
    <row r="1819" spans="2:2">
      <c r="B1819" s="2"/>
    </row>
    <row r="1820" spans="2:2">
      <c r="B1820" s="2"/>
    </row>
    <row r="1821" spans="2:2">
      <c r="B1821" s="2"/>
    </row>
    <row r="1822" spans="2:2">
      <c r="B1822" s="2"/>
    </row>
    <row r="1823" spans="2:2">
      <c r="B1823" s="2"/>
    </row>
    <row r="1824" spans="2:2">
      <c r="B1824" s="2"/>
    </row>
    <row r="1825" spans="2:2">
      <c r="B1825" s="2"/>
    </row>
    <row r="1826" spans="2:2">
      <c r="B1826" s="2"/>
    </row>
    <row r="1827" spans="2:2">
      <c r="B1827" s="2"/>
    </row>
    <row r="1828" spans="2:2">
      <c r="B1828" s="2"/>
    </row>
    <row r="1829" spans="2:2">
      <c r="B1829" s="2"/>
    </row>
    <row r="1830" spans="2:2">
      <c r="B1830" s="2"/>
    </row>
    <row r="1831" spans="2:2">
      <c r="B1831" s="2"/>
    </row>
    <row r="1832" spans="2:2">
      <c r="B1832" s="2"/>
    </row>
    <row r="1833" spans="2:2">
      <c r="B1833" s="2"/>
    </row>
    <row r="1834" spans="2:2">
      <c r="B1834" s="2"/>
    </row>
    <row r="1835" spans="2:2">
      <c r="B1835" s="2"/>
    </row>
    <row r="1836" spans="2:2">
      <c r="B1836" s="2"/>
    </row>
    <row r="1837" spans="2:2">
      <c r="B1837" s="2"/>
    </row>
    <row r="1838" spans="2:2">
      <c r="B1838" s="2"/>
    </row>
    <row r="1839" spans="2:2">
      <c r="B1839" s="2"/>
    </row>
    <row r="1840" spans="2:2">
      <c r="B1840" s="2"/>
    </row>
    <row r="1841" spans="2:2">
      <c r="B1841" s="2"/>
    </row>
    <row r="1842" spans="2:2">
      <c r="B1842" s="2"/>
    </row>
    <row r="1843" spans="2:2">
      <c r="B1843" s="2"/>
    </row>
    <row r="1844" spans="2:2">
      <c r="B1844" s="2"/>
    </row>
    <row r="1845" spans="2:2">
      <c r="B1845" s="2"/>
    </row>
    <row r="1846" spans="2:2">
      <c r="B1846" s="2"/>
    </row>
    <row r="1847" spans="2:2">
      <c r="B1847" s="2"/>
    </row>
    <row r="1848" spans="2:2">
      <c r="B1848" s="2"/>
    </row>
    <row r="1849" spans="2:2">
      <c r="B1849" s="2"/>
    </row>
    <row r="1850" spans="2:2">
      <c r="B1850" s="2"/>
    </row>
    <row r="1851" spans="2:2">
      <c r="B1851" s="2"/>
    </row>
    <row r="1852" spans="2:2">
      <c r="B1852" s="2"/>
    </row>
    <row r="1853" spans="2:2">
      <c r="B1853" s="2"/>
    </row>
    <row r="1854" spans="2:2">
      <c r="B1854" s="2"/>
    </row>
    <row r="1855" spans="2:2">
      <c r="B1855" s="2"/>
    </row>
    <row r="1856" spans="2:2">
      <c r="B1856" s="2"/>
    </row>
    <row r="1857" spans="2:2">
      <c r="B1857" s="2"/>
    </row>
    <row r="1858" spans="2:2">
      <c r="B1858" s="2"/>
    </row>
    <row r="1859" spans="2:2">
      <c r="B1859" s="2"/>
    </row>
    <row r="1860" spans="2:2">
      <c r="B1860" s="2"/>
    </row>
    <row r="1861" spans="2:2">
      <c r="B1861" s="2"/>
    </row>
    <row r="1862" spans="2:2">
      <c r="B1862" s="2"/>
    </row>
    <row r="1863" spans="2:2">
      <c r="B1863" s="2"/>
    </row>
    <row r="1864" spans="2:2">
      <c r="B1864" s="2"/>
    </row>
    <row r="1865" spans="2:2">
      <c r="B1865" s="2"/>
    </row>
    <row r="1866" spans="2:2">
      <c r="B1866" s="2"/>
    </row>
    <row r="1867" spans="2:2">
      <c r="B1867" s="2"/>
    </row>
    <row r="1868" spans="2:2">
      <c r="B1868" s="2"/>
    </row>
    <row r="1869" spans="2:2">
      <c r="B1869" s="2"/>
    </row>
    <row r="1870" spans="2:2">
      <c r="B1870" s="2"/>
    </row>
    <row r="1871" spans="2:2">
      <c r="B1871" s="2"/>
    </row>
    <row r="1872" spans="2:2">
      <c r="B1872" s="2"/>
    </row>
    <row r="1873" spans="2:2">
      <c r="B1873" s="2"/>
    </row>
    <row r="1874" spans="2:2">
      <c r="B1874" s="2"/>
    </row>
    <row r="1875" spans="2:2">
      <c r="B1875" s="2"/>
    </row>
    <row r="1876" spans="2:2">
      <c r="B1876" s="2"/>
    </row>
    <row r="1877" spans="2:2">
      <c r="B1877" s="2"/>
    </row>
    <row r="1878" spans="2:2">
      <c r="B1878" s="2"/>
    </row>
    <row r="1879" spans="2:2">
      <c r="B1879" s="2"/>
    </row>
    <row r="1880" spans="2:2">
      <c r="B1880" s="2"/>
    </row>
    <row r="1881" spans="2:2">
      <c r="B1881" s="2"/>
    </row>
    <row r="1882" spans="2:2">
      <c r="B1882" s="2"/>
    </row>
    <row r="1883" spans="2:2">
      <c r="B1883" s="2"/>
    </row>
    <row r="1884" spans="2:2">
      <c r="B1884" s="2"/>
    </row>
    <row r="1885" spans="2:2">
      <c r="B1885" s="2"/>
    </row>
    <row r="1886" spans="2:2">
      <c r="B1886" s="2"/>
    </row>
    <row r="1887" spans="2:2">
      <c r="B1887" s="2"/>
    </row>
    <row r="1888" spans="2:2">
      <c r="B1888" s="2"/>
    </row>
    <row r="1889" spans="2:2">
      <c r="B1889" s="2"/>
    </row>
    <row r="1890" spans="2:2">
      <c r="B1890" s="2"/>
    </row>
    <row r="1891" spans="2:2">
      <c r="B1891" s="2"/>
    </row>
    <row r="1892" spans="2:2">
      <c r="B1892" s="2"/>
    </row>
    <row r="1893" spans="2:2">
      <c r="B1893" s="2"/>
    </row>
    <row r="1894" spans="2:2">
      <c r="B1894" s="2"/>
    </row>
    <row r="1895" spans="2:2">
      <c r="B1895" s="2"/>
    </row>
    <row r="1896" spans="2:2">
      <c r="B1896" s="2"/>
    </row>
    <row r="1897" spans="2:2">
      <c r="B1897" s="2"/>
    </row>
    <row r="1898" spans="2:2">
      <c r="B1898" s="2"/>
    </row>
    <row r="1899" spans="2:2">
      <c r="B1899" s="2"/>
    </row>
    <row r="1900" spans="2:2">
      <c r="B1900" s="2"/>
    </row>
    <row r="1901" spans="2:2">
      <c r="B1901" s="2"/>
    </row>
    <row r="1902" spans="2:2">
      <c r="B1902" s="2"/>
    </row>
    <row r="1903" spans="2:2">
      <c r="B1903" s="2"/>
    </row>
    <row r="1904" spans="2:2">
      <c r="B1904" s="2"/>
    </row>
    <row r="1905" spans="2:2">
      <c r="B1905" s="2"/>
    </row>
    <row r="1906" spans="2:2">
      <c r="B1906" s="2"/>
    </row>
    <row r="1907" spans="2:2">
      <c r="B1907" s="2"/>
    </row>
    <row r="1908" spans="2:2">
      <c r="B1908" s="2"/>
    </row>
    <row r="1909" spans="2:2">
      <c r="B1909" s="2"/>
    </row>
    <row r="1910" spans="2:2">
      <c r="B1910" s="2"/>
    </row>
    <row r="1911" spans="2:2">
      <c r="B1911" s="2"/>
    </row>
    <row r="1912" spans="2:2">
      <c r="B1912" s="2"/>
    </row>
    <row r="1913" spans="2:2">
      <c r="B1913" s="2"/>
    </row>
    <row r="1914" spans="2:2">
      <c r="B1914" s="2"/>
    </row>
    <row r="1915" spans="2:2">
      <c r="B1915" s="2"/>
    </row>
    <row r="1916" spans="2:2">
      <c r="B1916" s="2"/>
    </row>
    <row r="1917" spans="2:2">
      <c r="B1917" s="2"/>
    </row>
    <row r="1918" spans="2:2">
      <c r="B1918" s="2"/>
    </row>
    <row r="1919" spans="2:2">
      <c r="B1919" s="2"/>
    </row>
    <row r="1920" spans="2:2">
      <c r="B1920" s="2"/>
    </row>
    <row r="1921" spans="2:2">
      <c r="B1921" s="2"/>
    </row>
    <row r="1922" spans="2:2">
      <c r="B1922" s="2"/>
    </row>
    <row r="1923" spans="2:2">
      <c r="B1923" s="2"/>
    </row>
    <row r="1924" spans="2:2">
      <c r="B1924" s="2"/>
    </row>
    <row r="1925" spans="2:2">
      <c r="B1925" s="2"/>
    </row>
    <row r="1926" spans="2:2">
      <c r="B1926" s="2"/>
    </row>
    <row r="1927" spans="2:2">
      <c r="B1927" s="2"/>
    </row>
    <row r="1928" spans="2:2">
      <c r="B1928" s="2"/>
    </row>
    <row r="1929" spans="2:2">
      <c r="B1929" s="2"/>
    </row>
    <row r="1930" spans="2:2">
      <c r="B1930" s="2"/>
    </row>
    <row r="1931" spans="2:2">
      <c r="B1931" s="2"/>
    </row>
    <row r="1932" spans="2:2">
      <c r="B1932" s="2"/>
    </row>
    <row r="1933" spans="2:2">
      <c r="B1933" s="2"/>
    </row>
    <row r="1934" spans="2:2">
      <c r="B1934" s="2"/>
    </row>
    <row r="1935" spans="2:2">
      <c r="B1935" s="2"/>
    </row>
    <row r="1936" spans="2:2">
      <c r="B1936" s="2"/>
    </row>
    <row r="1937" spans="2:2">
      <c r="B1937" s="2"/>
    </row>
    <row r="1938" spans="2:2">
      <c r="B1938" s="2"/>
    </row>
    <row r="1939" spans="2:2">
      <c r="B1939" s="2"/>
    </row>
    <row r="1940" spans="2:2">
      <c r="B1940" s="2"/>
    </row>
    <row r="1941" spans="2:2">
      <c r="B1941" s="2"/>
    </row>
    <row r="1942" spans="2:2">
      <c r="B1942" s="2"/>
    </row>
    <row r="1943" spans="2:2">
      <c r="B1943" s="2"/>
    </row>
    <row r="1944" spans="2:2">
      <c r="B1944" s="2"/>
    </row>
    <row r="1945" spans="2:2">
      <c r="B1945" s="2"/>
    </row>
    <row r="1946" spans="2:2">
      <c r="B1946" s="2"/>
    </row>
    <row r="1947" spans="2:2">
      <c r="B1947" s="2"/>
    </row>
    <row r="1948" spans="2:2">
      <c r="B1948" s="2"/>
    </row>
    <row r="1949" spans="2:2">
      <c r="B1949" s="2"/>
    </row>
    <row r="1950" spans="2:2">
      <c r="B1950" s="2"/>
    </row>
    <row r="1951" spans="2:2">
      <c r="B1951" s="2"/>
    </row>
    <row r="1952" spans="2:2">
      <c r="B1952" s="2"/>
    </row>
    <row r="1953" spans="2:2">
      <c r="B1953" s="2"/>
    </row>
    <row r="1954" spans="2:2">
      <c r="B1954" s="2"/>
    </row>
    <row r="1955" spans="2:2">
      <c r="B1955" s="2"/>
    </row>
    <row r="1956" spans="2:2">
      <c r="B1956" s="2"/>
    </row>
    <row r="1957" spans="2:2">
      <c r="B1957" s="2"/>
    </row>
    <row r="1958" spans="2:2">
      <c r="B1958" s="2"/>
    </row>
    <row r="1959" spans="2:2">
      <c r="B1959" s="2"/>
    </row>
    <row r="1960" spans="2:2">
      <c r="B1960" s="2"/>
    </row>
    <row r="1961" spans="2:2">
      <c r="B1961" s="2"/>
    </row>
    <row r="1962" spans="2:2">
      <c r="B1962" s="2"/>
    </row>
    <row r="1963" spans="2:2">
      <c r="B1963" s="2"/>
    </row>
    <row r="1964" spans="2:2">
      <c r="B1964" s="2"/>
    </row>
    <row r="1965" spans="2:2">
      <c r="B1965" s="2"/>
    </row>
    <row r="1966" spans="2:2">
      <c r="B1966" s="2"/>
    </row>
    <row r="1967" spans="2:2">
      <c r="B1967" s="2"/>
    </row>
    <row r="1968" spans="2:2">
      <c r="B1968" s="2"/>
    </row>
    <row r="1969" spans="2:2">
      <c r="B1969" s="2"/>
    </row>
    <row r="1970" spans="2:2">
      <c r="B1970" s="2"/>
    </row>
    <row r="1971" spans="2:2">
      <c r="B1971" s="2"/>
    </row>
    <row r="1972" spans="2:2">
      <c r="B1972" s="2"/>
    </row>
    <row r="1973" spans="2:2">
      <c r="B1973" s="2"/>
    </row>
    <row r="1974" spans="2:2">
      <c r="B1974" s="2"/>
    </row>
    <row r="1975" spans="2:2">
      <c r="B1975" s="2"/>
    </row>
    <row r="1976" spans="2:2">
      <c r="B1976" s="2"/>
    </row>
    <row r="1977" spans="2:2">
      <c r="B1977" s="2"/>
    </row>
    <row r="1978" spans="2:2">
      <c r="B1978" s="2"/>
    </row>
    <row r="1979" spans="2:2">
      <c r="B1979" s="2"/>
    </row>
    <row r="1980" spans="2:2">
      <c r="B1980" s="2"/>
    </row>
    <row r="1981" spans="2:2">
      <c r="B1981" s="2"/>
    </row>
    <row r="1982" spans="2:2">
      <c r="B1982" s="2"/>
    </row>
    <row r="1983" spans="2:2">
      <c r="B1983" s="2"/>
    </row>
    <row r="1984" spans="2:2">
      <c r="B1984" s="2"/>
    </row>
    <row r="1985" spans="2:2">
      <c r="B1985" s="2"/>
    </row>
    <row r="1986" spans="2:2">
      <c r="B1986" s="2"/>
    </row>
    <row r="1987" spans="2:2">
      <c r="B1987" s="2"/>
    </row>
    <row r="1988" spans="2:2">
      <c r="B1988" s="2"/>
    </row>
    <row r="1989" spans="2:2">
      <c r="B1989" s="2"/>
    </row>
    <row r="1990" spans="2:2">
      <c r="B1990" s="2"/>
    </row>
    <row r="1991" spans="2:2">
      <c r="B1991" s="2"/>
    </row>
    <row r="1992" spans="2:2">
      <c r="B1992" s="2"/>
    </row>
    <row r="1993" spans="2:2">
      <c r="B1993" s="2"/>
    </row>
    <row r="1994" spans="2:2">
      <c r="B1994" s="2"/>
    </row>
    <row r="1995" spans="2:2">
      <c r="B1995" s="2"/>
    </row>
    <row r="1996" spans="2:2">
      <c r="B1996" s="2"/>
    </row>
    <row r="1997" spans="2:2">
      <c r="B1997" s="2"/>
    </row>
    <row r="1998" spans="2:2">
      <c r="B1998" s="2"/>
    </row>
    <row r="1999" spans="2:2">
      <c r="B1999" s="2"/>
    </row>
    <row r="2000" spans="2:2">
      <c r="B2000" s="2"/>
    </row>
    <row r="2001" spans="2:2">
      <c r="B2001" s="2"/>
    </row>
    <row r="2002" spans="2:2">
      <c r="B2002" s="2"/>
    </row>
    <row r="2003" spans="2:2">
      <c r="B2003" s="2"/>
    </row>
    <row r="2004" spans="2:2">
      <c r="B2004" s="2"/>
    </row>
    <row r="2005" spans="2:2">
      <c r="B2005" s="2"/>
    </row>
    <row r="2006" spans="2:2">
      <c r="B2006" s="2"/>
    </row>
    <row r="2007" spans="2:2">
      <c r="B2007" s="2"/>
    </row>
    <row r="2008" spans="2:2">
      <c r="B2008" s="2"/>
    </row>
    <row r="2009" spans="2:2">
      <c r="B2009" s="2"/>
    </row>
    <row r="2010" spans="2:2">
      <c r="B2010" s="2"/>
    </row>
    <row r="2011" spans="2:2">
      <c r="B2011" s="2"/>
    </row>
    <row r="2012" spans="2:2">
      <c r="B2012" s="2"/>
    </row>
    <row r="2013" spans="2:2">
      <c r="B2013" s="2"/>
    </row>
    <row r="2014" spans="2:2">
      <c r="B2014" s="2"/>
    </row>
    <row r="2015" spans="2:2">
      <c r="B2015" s="2"/>
    </row>
    <row r="2016" spans="2:2">
      <c r="B2016" s="2"/>
    </row>
    <row r="2017" spans="2:2">
      <c r="B2017" s="2"/>
    </row>
    <row r="2018" spans="2:2">
      <c r="B2018" s="2"/>
    </row>
    <row r="2019" spans="2:2">
      <c r="B2019" s="2"/>
    </row>
    <row r="2020" spans="2:2">
      <c r="B2020" s="2"/>
    </row>
    <row r="2021" spans="2:2">
      <c r="B2021" s="2"/>
    </row>
    <row r="2022" spans="2:2">
      <c r="B2022" s="2"/>
    </row>
    <row r="2023" spans="2:2">
      <c r="B2023" s="2"/>
    </row>
    <row r="2024" spans="2:2">
      <c r="B2024" s="2"/>
    </row>
    <row r="2025" spans="2:2">
      <c r="B2025" s="2"/>
    </row>
    <row r="2026" spans="2:2">
      <c r="B2026" s="2"/>
    </row>
    <row r="2027" spans="2:2">
      <c r="B2027" s="2"/>
    </row>
    <row r="2028" spans="2:2">
      <c r="B2028" s="2"/>
    </row>
    <row r="2029" spans="2:2">
      <c r="B2029" s="2"/>
    </row>
    <row r="2030" spans="2:2">
      <c r="B2030" s="2"/>
    </row>
    <row r="2031" spans="2:2">
      <c r="B2031" s="2"/>
    </row>
    <row r="2032" spans="2:2">
      <c r="B2032" s="2"/>
    </row>
    <row r="2033" spans="2:2">
      <c r="B2033" s="2"/>
    </row>
    <row r="2034" spans="2:2">
      <c r="B2034" s="2"/>
    </row>
    <row r="2035" spans="2:2">
      <c r="B2035" s="2"/>
    </row>
    <row r="2036" spans="2:2">
      <c r="B2036" s="2"/>
    </row>
    <row r="2037" spans="2:2">
      <c r="B2037" s="2"/>
    </row>
    <row r="2038" spans="2:2">
      <c r="B2038" s="2"/>
    </row>
    <row r="2039" spans="2:2">
      <c r="B2039" s="2"/>
    </row>
    <row r="2040" spans="2:2">
      <c r="B2040" s="2"/>
    </row>
    <row r="2041" spans="2:2">
      <c r="B2041" s="2"/>
    </row>
    <row r="2042" spans="2:2">
      <c r="B2042" s="2"/>
    </row>
    <row r="2043" spans="2:2">
      <c r="B2043" s="2"/>
    </row>
    <row r="2044" spans="2:2">
      <c r="B2044" s="2"/>
    </row>
    <row r="2045" spans="2:2">
      <c r="B2045" s="2"/>
    </row>
    <row r="2046" spans="2:2">
      <c r="B2046" s="2"/>
    </row>
    <row r="2047" spans="2:2">
      <c r="B2047" s="2"/>
    </row>
    <row r="2048" spans="2:2">
      <c r="B2048" s="2"/>
    </row>
    <row r="2049" spans="2:2">
      <c r="B2049" s="2"/>
    </row>
    <row r="2050" spans="2:2">
      <c r="B2050" s="2"/>
    </row>
    <row r="2051" spans="2:2">
      <c r="B2051" s="2"/>
    </row>
    <row r="2052" spans="2:2">
      <c r="B2052" s="2"/>
    </row>
    <row r="2053" spans="2:2">
      <c r="B2053" s="2"/>
    </row>
    <row r="2054" spans="2:2">
      <c r="B2054" s="2"/>
    </row>
    <row r="2055" spans="2:2">
      <c r="B2055" s="2"/>
    </row>
    <row r="2056" spans="2:2">
      <c r="B2056" s="2"/>
    </row>
    <row r="2057" spans="2:2">
      <c r="B2057" s="2"/>
    </row>
    <row r="2058" spans="2:2">
      <c r="B2058" s="2"/>
    </row>
    <row r="2059" spans="2:2">
      <c r="B2059" s="2"/>
    </row>
    <row r="2060" spans="2:2">
      <c r="B2060" s="2"/>
    </row>
    <row r="2061" spans="2:2">
      <c r="B2061" s="2"/>
    </row>
    <row r="2062" spans="2:2">
      <c r="B2062" s="2"/>
    </row>
    <row r="2063" spans="2:2">
      <c r="B2063" s="2"/>
    </row>
    <row r="2064" spans="2:2">
      <c r="B2064" s="2"/>
    </row>
    <row r="2065" spans="2:2">
      <c r="B2065" s="2"/>
    </row>
    <row r="2066" spans="2:2">
      <c r="B2066" s="2"/>
    </row>
    <row r="2067" spans="2:2">
      <c r="B2067" s="2"/>
    </row>
    <row r="2068" spans="2:2">
      <c r="B2068" s="2"/>
    </row>
    <row r="2069" spans="2:2">
      <c r="B2069" s="2"/>
    </row>
    <row r="2070" spans="2:2">
      <c r="B2070" s="2"/>
    </row>
    <row r="2071" spans="2:2">
      <c r="B2071" s="2"/>
    </row>
    <row r="2072" spans="2:2">
      <c r="B2072" s="2"/>
    </row>
    <row r="2073" spans="2:2">
      <c r="B2073" s="2"/>
    </row>
    <row r="2074" spans="2:2">
      <c r="B2074" s="2"/>
    </row>
    <row r="2075" spans="2:2">
      <c r="B2075" s="2"/>
    </row>
    <row r="2076" spans="2:2">
      <c r="B2076" s="2"/>
    </row>
    <row r="2077" spans="2:2">
      <c r="B2077" s="2"/>
    </row>
    <row r="2078" spans="2:2">
      <c r="B2078" s="2"/>
    </row>
    <row r="2079" spans="2:2">
      <c r="B2079" s="2"/>
    </row>
    <row r="2080" spans="2:2">
      <c r="B2080" s="2"/>
    </row>
    <row r="2081" spans="2:2">
      <c r="B2081" s="2"/>
    </row>
    <row r="2082" spans="2:2">
      <c r="B2082" s="2"/>
    </row>
    <row r="2083" spans="2:2">
      <c r="B2083" s="2"/>
    </row>
    <row r="2084" spans="2:2">
      <c r="B2084" s="2"/>
    </row>
    <row r="2085" spans="2:2">
      <c r="B2085" s="2"/>
    </row>
    <row r="2086" spans="2:2">
      <c r="B2086" s="2"/>
    </row>
    <row r="2087" spans="2:2">
      <c r="B2087" s="2"/>
    </row>
    <row r="2088" spans="2:2">
      <c r="B2088" s="2"/>
    </row>
    <row r="2089" spans="2:2">
      <c r="B2089" s="2"/>
    </row>
    <row r="2090" spans="2:2">
      <c r="B2090" s="2"/>
    </row>
    <row r="2091" spans="2:2">
      <c r="B2091" s="2"/>
    </row>
    <row r="2092" spans="2:2">
      <c r="B2092" s="2"/>
    </row>
    <row r="2093" spans="2:2">
      <c r="B2093" s="2"/>
    </row>
    <row r="2094" spans="2:2">
      <c r="B2094" s="2"/>
    </row>
    <row r="2095" spans="2:2">
      <c r="B2095" s="2"/>
    </row>
    <row r="2096" spans="2:2">
      <c r="B2096" s="2"/>
    </row>
    <row r="2097" spans="2:2">
      <c r="B2097" s="2"/>
    </row>
    <row r="2098" spans="2:2">
      <c r="B2098" s="2"/>
    </row>
    <row r="2099" spans="2:2">
      <c r="B2099" s="2"/>
    </row>
    <row r="2100" spans="2:2">
      <c r="B2100" s="2"/>
    </row>
    <row r="2101" spans="2:2">
      <c r="B2101" s="2"/>
    </row>
    <row r="2102" spans="2:2">
      <c r="B2102" s="2"/>
    </row>
    <row r="2103" spans="2:2">
      <c r="B2103" s="2"/>
    </row>
    <row r="2104" spans="2:2">
      <c r="B2104" s="2"/>
    </row>
    <row r="2105" spans="2:2">
      <c r="B2105" s="2"/>
    </row>
    <row r="2106" spans="2:2">
      <c r="B2106" s="2"/>
    </row>
    <row r="2107" spans="2:2">
      <c r="B2107" s="2"/>
    </row>
    <row r="2108" spans="2:2">
      <c r="B2108" s="2"/>
    </row>
    <row r="2109" spans="2:2">
      <c r="B2109" s="2"/>
    </row>
    <row r="2110" spans="2:2">
      <c r="B2110" s="2"/>
    </row>
    <row r="2111" spans="2:2">
      <c r="B2111" s="2"/>
    </row>
    <row r="2112" spans="2:2">
      <c r="B2112" s="2"/>
    </row>
    <row r="2113" spans="2:2">
      <c r="B2113" s="2"/>
    </row>
    <row r="2114" spans="2:2">
      <c r="B2114" s="2"/>
    </row>
    <row r="2115" spans="2:2">
      <c r="B2115" s="2"/>
    </row>
    <row r="2116" spans="2:2">
      <c r="B2116" s="2"/>
    </row>
    <row r="2117" spans="2:2">
      <c r="B2117" s="2"/>
    </row>
    <row r="2118" spans="2:2">
      <c r="B2118" s="2"/>
    </row>
    <row r="2119" spans="2:2">
      <c r="B2119" s="2"/>
    </row>
    <row r="2120" spans="2:2">
      <c r="B2120" s="2"/>
    </row>
    <row r="2121" spans="2:2">
      <c r="B2121" s="2"/>
    </row>
    <row r="2122" spans="2:2">
      <c r="B2122" s="2"/>
    </row>
    <row r="2123" spans="2:2">
      <c r="B2123" s="2"/>
    </row>
    <row r="2124" spans="2:2">
      <c r="B2124" s="2"/>
    </row>
    <row r="2125" spans="2:2">
      <c r="B2125" s="2"/>
    </row>
    <row r="2126" spans="2:2">
      <c r="B2126" s="2"/>
    </row>
    <row r="2127" spans="2:2">
      <c r="B2127" s="2"/>
    </row>
    <row r="2128" spans="2:2">
      <c r="B2128" s="2"/>
    </row>
    <row r="2129" spans="2:2">
      <c r="B2129" s="2"/>
    </row>
    <row r="2130" spans="2:2">
      <c r="B2130" s="2"/>
    </row>
    <row r="2131" spans="2:2">
      <c r="B2131" s="2"/>
    </row>
    <row r="2132" spans="2:2">
      <c r="B2132" s="2"/>
    </row>
    <row r="2133" spans="2:2">
      <c r="B2133" s="2"/>
    </row>
    <row r="2134" spans="2:2">
      <c r="B2134" s="2"/>
    </row>
    <row r="2135" spans="2:2">
      <c r="B2135" s="2"/>
    </row>
    <row r="2136" spans="2:2">
      <c r="B2136" s="2"/>
    </row>
    <row r="2137" spans="2:2">
      <c r="B2137" s="2"/>
    </row>
    <row r="2138" spans="2:2">
      <c r="B2138" s="2"/>
    </row>
    <row r="2139" spans="2:2">
      <c r="B2139" s="2"/>
    </row>
    <row r="2140" spans="2:2">
      <c r="B2140" s="2"/>
    </row>
    <row r="2141" spans="2:2">
      <c r="B2141" s="2"/>
    </row>
    <row r="2142" spans="2:2">
      <c r="B2142" s="2"/>
    </row>
    <row r="2143" spans="2:2">
      <c r="B2143" s="2"/>
    </row>
    <row r="2144" spans="2:2">
      <c r="B2144" s="2"/>
    </row>
    <row r="2145" spans="2:2">
      <c r="B2145" s="2"/>
    </row>
    <row r="2146" spans="2:2">
      <c r="B2146" s="2"/>
    </row>
    <row r="2147" spans="2:2">
      <c r="B2147" s="2"/>
    </row>
    <row r="2148" spans="2:2">
      <c r="B2148" s="2"/>
    </row>
    <row r="2149" spans="2:2">
      <c r="B2149" s="2"/>
    </row>
    <row r="2150" spans="2:2">
      <c r="B2150" s="2"/>
    </row>
    <row r="2151" spans="2:2">
      <c r="B2151" s="2"/>
    </row>
    <row r="2152" spans="2:2">
      <c r="B2152" s="2"/>
    </row>
    <row r="2153" spans="2:2">
      <c r="B2153" s="2"/>
    </row>
    <row r="2154" spans="2:2">
      <c r="B2154" s="2"/>
    </row>
    <row r="2155" spans="2:2">
      <c r="B2155" s="2"/>
    </row>
    <row r="2156" spans="2:2">
      <c r="B2156" s="2"/>
    </row>
    <row r="2157" spans="2:2">
      <c r="B2157" s="2"/>
    </row>
    <row r="2158" spans="2:2">
      <c r="B2158" s="2"/>
    </row>
    <row r="2159" spans="2:2">
      <c r="B2159" s="2"/>
    </row>
    <row r="2160" spans="2:2">
      <c r="B2160" s="2"/>
    </row>
    <row r="2161" spans="2:2">
      <c r="B2161" s="2"/>
    </row>
    <row r="2162" spans="2:2">
      <c r="B2162" s="2"/>
    </row>
    <row r="2163" spans="2:2">
      <c r="B2163" s="2"/>
    </row>
    <row r="2164" spans="2:2">
      <c r="B2164" s="2"/>
    </row>
    <row r="2165" spans="2:2">
      <c r="B2165" s="2"/>
    </row>
    <row r="2166" spans="2:2">
      <c r="B2166" s="2"/>
    </row>
    <row r="2167" spans="2:2">
      <c r="B2167" s="2"/>
    </row>
    <row r="2168" spans="2:2">
      <c r="B2168" s="2"/>
    </row>
    <row r="2169" spans="2:2">
      <c r="B2169" s="2"/>
    </row>
    <row r="2170" spans="2:2">
      <c r="B2170" s="2"/>
    </row>
    <row r="2171" spans="2:2">
      <c r="B2171" s="2"/>
    </row>
    <row r="2172" spans="2:2">
      <c r="B2172" s="2"/>
    </row>
    <row r="2173" spans="2:2">
      <c r="B2173" s="2"/>
    </row>
    <row r="2174" spans="2:2">
      <c r="B2174" s="2"/>
    </row>
    <row r="2175" spans="2:2">
      <c r="B2175" s="2"/>
    </row>
    <row r="2176" spans="2:2">
      <c r="B2176" s="2"/>
    </row>
    <row r="2177" spans="2:2">
      <c r="B2177" s="2"/>
    </row>
    <row r="2178" spans="2:2">
      <c r="B2178" s="2"/>
    </row>
    <row r="2179" spans="2:2">
      <c r="B2179" s="2"/>
    </row>
    <row r="2180" spans="2:2">
      <c r="B2180" s="2"/>
    </row>
    <row r="2181" spans="2:2">
      <c r="B2181" s="2"/>
    </row>
    <row r="2182" spans="2:2">
      <c r="B2182" s="2"/>
    </row>
    <row r="2183" spans="2:2">
      <c r="B2183" s="2"/>
    </row>
    <row r="2184" spans="2:2">
      <c r="B2184" s="2"/>
    </row>
    <row r="2185" spans="2:2">
      <c r="B2185" s="2"/>
    </row>
    <row r="2186" spans="2:2">
      <c r="B2186" s="2"/>
    </row>
    <row r="2187" spans="2:2">
      <c r="B2187" s="2"/>
    </row>
    <row r="2188" spans="2:2">
      <c r="B2188" s="2"/>
    </row>
    <row r="2189" spans="2:2">
      <c r="B2189" s="2"/>
    </row>
    <row r="2190" spans="2:2">
      <c r="B2190" s="2"/>
    </row>
    <row r="2191" spans="2:2">
      <c r="B2191" s="2"/>
    </row>
    <row r="2192" spans="2:2">
      <c r="B2192" s="2"/>
    </row>
    <row r="2193" spans="2:2">
      <c r="B2193" s="2"/>
    </row>
    <row r="2194" spans="2:2">
      <c r="B2194" s="2"/>
    </row>
    <row r="2195" spans="2:2">
      <c r="B2195" s="2"/>
    </row>
    <row r="2196" spans="2:2">
      <c r="B2196" s="2"/>
    </row>
    <row r="2197" spans="2:2">
      <c r="B2197" s="2"/>
    </row>
    <row r="2198" spans="2:2">
      <c r="B2198" s="2"/>
    </row>
    <row r="2199" spans="2:2">
      <c r="B2199" s="2"/>
    </row>
    <row r="2200" spans="2:2">
      <c r="B2200" s="2"/>
    </row>
    <row r="2201" spans="2:2">
      <c r="B2201" s="2"/>
    </row>
    <row r="2202" spans="2:2">
      <c r="B2202" s="2"/>
    </row>
    <row r="2203" spans="2:2">
      <c r="B2203" s="2"/>
    </row>
    <row r="2204" spans="2:2">
      <c r="B2204" s="2"/>
    </row>
    <row r="2205" spans="2:2">
      <c r="B2205" s="2"/>
    </row>
    <row r="2206" spans="2:2">
      <c r="B2206" s="2"/>
    </row>
    <row r="2207" spans="2:2">
      <c r="B2207" s="2"/>
    </row>
    <row r="2208" spans="2:2">
      <c r="B2208" s="2"/>
    </row>
    <row r="2209" spans="2:2">
      <c r="B2209" s="2"/>
    </row>
    <row r="2210" spans="2:2">
      <c r="B2210" s="2"/>
    </row>
    <row r="2211" spans="2:2">
      <c r="B2211" s="2"/>
    </row>
    <row r="2212" spans="2:2">
      <c r="B2212" s="2"/>
    </row>
    <row r="2213" spans="2:2">
      <c r="B2213" s="2"/>
    </row>
    <row r="2214" spans="2:2">
      <c r="B2214" s="2"/>
    </row>
    <row r="2215" spans="2:2">
      <c r="B2215" s="2"/>
    </row>
    <row r="2216" spans="2:2">
      <c r="B2216" s="2"/>
    </row>
    <row r="2217" spans="2:2">
      <c r="B2217" s="2"/>
    </row>
    <row r="2218" spans="2:2">
      <c r="B2218" s="2"/>
    </row>
    <row r="2219" spans="2:2">
      <c r="B2219" s="2"/>
    </row>
    <row r="2220" spans="2:2">
      <c r="B2220" s="2"/>
    </row>
    <row r="2221" spans="2:2">
      <c r="B2221" s="2"/>
    </row>
    <row r="2222" spans="2:2">
      <c r="B2222" s="2"/>
    </row>
    <row r="2223" spans="2:2">
      <c r="B2223" s="2"/>
    </row>
    <row r="2224" spans="2:2">
      <c r="B2224" s="2"/>
    </row>
    <row r="2225" spans="2:2">
      <c r="B2225" s="2"/>
    </row>
    <row r="2226" spans="2:2">
      <c r="B2226" s="2"/>
    </row>
    <row r="2227" spans="2:2">
      <c r="B2227" s="2"/>
    </row>
    <row r="2228" spans="2:2">
      <c r="B2228" s="2"/>
    </row>
    <row r="2229" spans="2:2">
      <c r="B2229" s="2"/>
    </row>
    <row r="2230" spans="2:2">
      <c r="B2230" s="2"/>
    </row>
    <row r="2231" spans="2:2">
      <c r="B2231" s="2"/>
    </row>
    <row r="2232" spans="2:2">
      <c r="B2232" s="2"/>
    </row>
    <row r="2233" spans="2:2">
      <c r="B2233" s="2"/>
    </row>
    <row r="2234" spans="2:2">
      <c r="B2234" s="2"/>
    </row>
    <row r="2235" spans="2:2">
      <c r="B2235" s="2"/>
    </row>
    <row r="2236" spans="2:2">
      <c r="B2236" s="2"/>
    </row>
    <row r="2237" spans="2:2">
      <c r="B2237" s="2"/>
    </row>
    <row r="2238" spans="2:2">
      <c r="B2238" s="2"/>
    </row>
    <row r="2239" spans="2:2">
      <c r="B2239" s="2"/>
    </row>
    <row r="2240" spans="2:2">
      <c r="B2240" s="2"/>
    </row>
    <row r="2241" spans="2:2">
      <c r="B2241" s="2"/>
    </row>
    <row r="2242" spans="2:2">
      <c r="B2242" s="2"/>
    </row>
    <row r="2243" spans="2:2">
      <c r="B2243" s="2"/>
    </row>
    <row r="2244" spans="2:2">
      <c r="B2244" s="2"/>
    </row>
    <row r="2245" spans="2:2">
      <c r="B2245" s="2"/>
    </row>
    <row r="2246" spans="2:2">
      <c r="B2246" s="2"/>
    </row>
    <row r="2247" spans="2:2">
      <c r="B2247" s="2"/>
    </row>
    <row r="2248" spans="2:2">
      <c r="B2248" s="2"/>
    </row>
    <row r="2249" spans="2:2">
      <c r="B2249" s="2"/>
    </row>
    <row r="2250" spans="2:2">
      <c r="B2250" s="2"/>
    </row>
    <row r="2251" spans="2:2">
      <c r="B2251" s="2"/>
    </row>
    <row r="2252" spans="2:2">
      <c r="B2252" s="2"/>
    </row>
    <row r="2253" spans="2:2">
      <c r="B2253" s="2"/>
    </row>
    <row r="2254" spans="2:2">
      <c r="B2254" s="2"/>
    </row>
    <row r="2255" spans="2:2">
      <c r="B2255" s="2"/>
    </row>
    <row r="2256" spans="2:2">
      <c r="B2256" s="2"/>
    </row>
    <row r="2257" spans="2:2">
      <c r="B2257" s="2"/>
    </row>
    <row r="2258" spans="2:2">
      <c r="B2258" s="2"/>
    </row>
    <row r="2259" spans="2:2">
      <c r="B2259" s="2"/>
    </row>
    <row r="2260" spans="2:2">
      <c r="B2260" s="2"/>
    </row>
    <row r="2261" spans="2:2">
      <c r="B2261" s="2"/>
    </row>
    <row r="2262" spans="2:2">
      <c r="B2262" s="2"/>
    </row>
    <row r="2263" spans="2:2">
      <c r="B2263" s="2"/>
    </row>
    <row r="2264" spans="2:2">
      <c r="B2264" s="2"/>
    </row>
    <row r="2265" spans="2:2">
      <c r="B2265" s="2"/>
    </row>
    <row r="2266" spans="2:2">
      <c r="B2266" s="2"/>
    </row>
    <row r="2267" spans="2:2">
      <c r="B2267" s="2"/>
    </row>
    <row r="2268" spans="2:2">
      <c r="B2268" s="2"/>
    </row>
    <row r="2269" spans="2:2">
      <c r="B2269" s="2"/>
    </row>
    <row r="2270" spans="2:2">
      <c r="B2270" s="2"/>
    </row>
    <row r="2271" spans="2:2">
      <c r="B2271" s="2"/>
    </row>
    <row r="2272" spans="2:2">
      <c r="B2272" s="2"/>
    </row>
    <row r="2273" spans="2:2">
      <c r="B2273" s="2"/>
    </row>
    <row r="2274" spans="2:2">
      <c r="B2274" s="2"/>
    </row>
    <row r="2275" spans="2:2">
      <c r="B2275" s="2"/>
    </row>
    <row r="2276" spans="2:2">
      <c r="B2276" s="2"/>
    </row>
    <row r="2277" spans="2:2">
      <c r="B2277" s="2"/>
    </row>
    <row r="2278" spans="2:2">
      <c r="B2278" s="2"/>
    </row>
    <row r="2279" spans="2:2">
      <c r="B2279" s="2"/>
    </row>
    <row r="2280" spans="2:2">
      <c r="B2280" s="2"/>
    </row>
    <row r="2281" spans="2:2">
      <c r="B2281" s="2"/>
    </row>
    <row r="2282" spans="2:2">
      <c r="B2282" s="2"/>
    </row>
    <row r="2283" spans="2:2">
      <c r="B2283" s="2"/>
    </row>
    <row r="2284" spans="2:2">
      <c r="B2284" s="2"/>
    </row>
    <row r="2285" spans="2:2">
      <c r="B2285" s="2"/>
    </row>
    <row r="2286" spans="2:2">
      <c r="B2286" s="2"/>
    </row>
    <row r="2287" spans="2:2">
      <c r="B2287" s="2"/>
    </row>
    <row r="2288" spans="2:2">
      <c r="B2288" s="2"/>
    </row>
    <row r="2289" spans="2:2">
      <c r="B2289" s="2"/>
    </row>
    <row r="2290" spans="2:2">
      <c r="B2290" s="2"/>
    </row>
    <row r="2291" spans="2:2">
      <c r="B2291" s="2"/>
    </row>
    <row r="2292" spans="2:2">
      <c r="B2292" s="2"/>
    </row>
    <row r="2293" spans="2:2">
      <c r="B2293" s="2"/>
    </row>
    <row r="2294" spans="2:2">
      <c r="B2294" s="2"/>
    </row>
    <row r="2295" spans="2:2">
      <c r="B2295" s="2"/>
    </row>
    <row r="2296" spans="2:2">
      <c r="B2296" s="2"/>
    </row>
    <row r="2297" spans="2:2">
      <c r="B2297" s="2"/>
    </row>
    <row r="2298" spans="2:2">
      <c r="B2298" s="2"/>
    </row>
    <row r="2299" spans="2:2">
      <c r="B2299" s="2"/>
    </row>
    <row r="2300" spans="2:2">
      <c r="B2300" s="2"/>
    </row>
    <row r="2301" spans="2:2">
      <c r="B2301" s="2"/>
    </row>
    <row r="2302" spans="2:2">
      <c r="B2302" s="2"/>
    </row>
    <row r="2303" spans="2:2">
      <c r="B2303" s="2"/>
    </row>
    <row r="2304" spans="2:2">
      <c r="B2304" s="2"/>
    </row>
    <row r="2305" spans="2:2">
      <c r="B2305" s="2"/>
    </row>
    <row r="2306" spans="2:2">
      <c r="B2306" s="2"/>
    </row>
    <row r="2307" spans="2:2">
      <c r="B2307" s="2"/>
    </row>
    <row r="2308" spans="2:2">
      <c r="B2308" s="2"/>
    </row>
    <row r="2309" spans="2:2">
      <c r="B2309" s="2"/>
    </row>
    <row r="2310" spans="2:2">
      <c r="B2310" s="2"/>
    </row>
    <row r="2311" spans="2:2">
      <c r="B2311" s="2"/>
    </row>
    <row r="2312" spans="2:2">
      <c r="B2312" s="2"/>
    </row>
    <row r="2313" spans="2:2">
      <c r="B2313" s="2"/>
    </row>
    <row r="2314" spans="2:2">
      <c r="B2314" s="2"/>
    </row>
    <row r="2315" spans="2:2">
      <c r="B2315" s="2"/>
    </row>
    <row r="2316" spans="2:2">
      <c r="B2316" s="2"/>
    </row>
    <row r="2317" spans="2:2">
      <c r="B2317" s="2"/>
    </row>
    <row r="2318" spans="2:2">
      <c r="B2318" s="2"/>
    </row>
    <row r="2319" spans="2:2">
      <c r="B2319" s="2"/>
    </row>
    <row r="2320" spans="2:2">
      <c r="B2320" s="2"/>
    </row>
    <row r="2321" spans="2:2">
      <c r="B2321" s="2"/>
    </row>
    <row r="2322" spans="2:2">
      <c r="B2322" s="2"/>
    </row>
    <row r="2323" spans="2:2">
      <c r="B2323" s="2"/>
    </row>
    <row r="2324" spans="2:2">
      <c r="B2324" s="2"/>
    </row>
    <row r="2325" spans="2:2">
      <c r="B2325" s="2"/>
    </row>
    <row r="2326" spans="2:2">
      <c r="B2326" s="2"/>
    </row>
    <row r="2327" spans="2:2">
      <c r="B2327" s="2"/>
    </row>
    <row r="2328" spans="2:2">
      <c r="B2328" s="2"/>
    </row>
    <row r="2329" spans="2:2">
      <c r="B2329" s="2"/>
    </row>
    <row r="2330" spans="2:2">
      <c r="B2330" s="2"/>
    </row>
    <row r="2331" spans="2:2">
      <c r="B2331" s="2"/>
    </row>
    <row r="2332" spans="2:2">
      <c r="B2332" s="2"/>
    </row>
    <row r="2333" spans="2:2">
      <c r="B2333" s="2"/>
    </row>
    <row r="2334" spans="2:2">
      <c r="B2334" s="2"/>
    </row>
    <row r="2335" spans="2:2">
      <c r="B2335" s="2"/>
    </row>
    <row r="2336" spans="2:2">
      <c r="B2336" s="2"/>
    </row>
    <row r="2337" spans="2:2">
      <c r="B2337" s="2"/>
    </row>
    <row r="2338" spans="2:2">
      <c r="B2338" s="2"/>
    </row>
    <row r="2339" spans="2:2">
      <c r="B2339" s="2"/>
    </row>
    <row r="2340" spans="2:2">
      <c r="B2340" s="2"/>
    </row>
    <row r="2341" spans="2:2">
      <c r="B2341" s="2"/>
    </row>
    <row r="2342" spans="2:2">
      <c r="B2342" s="2"/>
    </row>
    <row r="2343" spans="2:2">
      <c r="B2343" s="2"/>
    </row>
    <row r="2344" spans="2:2">
      <c r="B2344" s="2"/>
    </row>
    <row r="2345" spans="2:2">
      <c r="B2345" s="2"/>
    </row>
    <row r="2346" spans="2:2">
      <c r="B2346" s="2"/>
    </row>
    <row r="2347" spans="2:2">
      <c r="B2347" s="2"/>
    </row>
    <row r="2348" spans="2:2">
      <c r="B2348" s="2"/>
    </row>
    <row r="2349" spans="2:2">
      <c r="B2349" s="2"/>
    </row>
    <row r="2350" spans="2:2">
      <c r="B2350" s="2"/>
    </row>
    <row r="2351" spans="2:2">
      <c r="B2351" s="2"/>
    </row>
    <row r="2352" spans="2:2">
      <c r="B2352" s="2"/>
    </row>
    <row r="2353" spans="2:2">
      <c r="B2353" s="2"/>
    </row>
    <row r="2354" spans="2:2">
      <c r="B2354" s="2"/>
    </row>
    <row r="2355" spans="2:2">
      <c r="B2355" s="2"/>
    </row>
    <row r="2356" spans="2:2">
      <c r="B2356" s="2"/>
    </row>
    <row r="2357" spans="2:2">
      <c r="B2357" s="2"/>
    </row>
    <row r="2358" spans="2:2">
      <c r="B2358" s="2"/>
    </row>
    <row r="2359" spans="2:2">
      <c r="B2359" s="2"/>
    </row>
    <row r="2360" spans="2:2">
      <c r="B2360" s="2"/>
    </row>
    <row r="2361" spans="2:2">
      <c r="B2361" s="2"/>
    </row>
    <row r="2362" spans="2:2">
      <c r="B2362" s="2"/>
    </row>
    <row r="2363" spans="2:2">
      <c r="B2363" s="2"/>
    </row>
    <row r="2364" spans="2:2">
      <c r="B2364" s="2"/>
    </row>
    <row r="2365" spans="2:2">
      <c r="B2365" s="2"/>
    </row>
    <row r="2366" spans="2:2">
      <c r="B2366" s="2"/>
    </row>
    <row r="2367" spans="2:2">
      <c r="B2367" s="2"/>
    </row>
    <row r="2368" spans="2:2">
      <c r="B2368" s="2"/>
    </row>
    <row r="2369" spans="2:2">
      <c r="B2369" s="2"/>
    </row>
    <row r="2370" spans="2:2">
      <c r="B2370" s="2"/>
    </row>
    <row r="2371" spans="2:2">
      <c r="B2371" s="2"/>
    </row>
    <row r="2372" spans="2:2">
      <c r="B2372" s="2"/>
    </row>
    <row r="2373" spans="2:2">
      <c r="B2373" s="2"/>
    </row>
    <row r="2374" spans="2:2">
      <c r="B2374" s="2"/>
    </row>
    <row r="2375" spans="2:2">
      <c r="B2375" s="2"/>
    </row>
    <row r="2376" spans="2:2">
      <c r="B2376" s="2"/>
    </row>
    <row r="2377" spans="2:2">
      <c r="B2377" s="2"/>
    </row>
    <row r="2378" spans="2:2">
      <c r="B2378" s="2"/>
    </row>
    <row r="2379" spans="2:2">
      <c r="B2379" s="2"/>
    </row>
    <row r="2380" spans="2:2">
      <c r="B2380" s="2"/>
    </row>
    <row r="2381" spans="2:2">
      <c r="B2381" s="2"/>
    </row>
    <row r="2382" spans="2:2">
      <c r="B2382" s="2"/>
    </row>
    <row r="2383" spans="2:2">
      <c r="B2383" s="2"/>
    </row>
    <row r="2384" spans="2:2">
      <c r="B2384" s="2"/>
    </row>
    <row r="2385" spans="2:2">
      <c r="B2385" s="2"/>
    </row>
    <row r="2386" spans="2:2">
      <c r="B2386" s="2"/>
    </row>
    <row r="2387" spans="2:2">
      <c r="B2387" s="2"/>
    </row>
    <row r="2388" spans="2:2">
      <c r="B2388" s="2"/>
    </row>
    <row r="2389" spans="2:2">
      <c r="B2389" s="2"/>
    </row>
    <row r="2390" spans="2:2">
      <c r="B2390" s="2"/>
    </row>
    <row r="2391" spans="2:2">
      <c r="B2391" s="2"/>
    </row>
    <row r="2392" spans="2:2">
      <c r="B2392" s="2"/>
    </row>
    <row r="2393" spans="2:2">
      <c r="B2393" s="2"/>
    </row>
    <row r="2394" spans="2:2">
      <c r="B2394" s="2"/>
    </row>
    <row r="2395" spans="2:2">
      <c r="B2395" s="2"/>
    </row>
    <row r="2396" spans="2:2">
      <c r="B2396" s="2"/>
    </row>
    <row r="2397" spans="2:2">
      <c r="B2397" s="2"/>
    </row>
    <row r="2398" spans="2:2">
      <c r="B2398" s="2"/>
    </row>
    <row r="2399" spans="2:2">
      <c r="B2399" s="2"/>
    </row>
    <row r="2400" spans="2:2">
      <c r="B2400" s="2"/>
    </row>
    <row r="2401" spans="2:2">
      <c r="B2401" s="2"/>
    </row>
    <row r="2402" spans="2:2">
      <c r="B2402" s="2"/>
    </row>
    <row r="2403" spans="2:2">
      <c r="B2403" s="2"/>
    </row>
    <row r="2404" spans="2:2">
      <c r="B2404" s="2"/>
    </row>
    <row r="2405" spans="2:2">
      <c r="B2405" s="2"/>
    </row>
    <row r="2406" spans="2:2">
      <c r="B2406" s="2"/>
    </row>
    <row r="2407" spans="2:2">
      <c r="B2407" s="2"/>
    </row>
    <row r="2408" spans="2:2">
      <c r="B2408" s="2"/>
    </row>
    <row r="2409" spans="2:2">
      <c r="B2409" s="2"/>
    </row>
    <row r="2410" spans="2:2">
      <c r="B2410" s="2"/>
    </row>
    <row r="2411" spans="2:2">
      <c r="B2411" s="2"/>
    </row>
    <row r="2412" spans="2:2">
      <c r="B2412" s="2"/>
    </row>
    <row r="2413" spans="2:2">
      <c r="B2413" s="2"/>
    </row>
    <row r="2414" spans="2:2">
      <c r="B2414" s="2"/>
    </row>
    <row r="2415" spans="2:2">
      <c r="B2415" s="2"/>
    </row>
    <row r="2416" spans="2:2">
      <c r="B2416" s="2"/>
    </row>
    <row r="2417" spans="2:2">
      <c r="B2417" s="2"/>
    </row>
    <row r="2418" spans="2:2">
      <c r="B2418" s="2"/>
    </row>
    <row r="2419" spans="2:2">
      <c r="B2419" s="2"/>
    </row>
    <row r="2420" spans="2:2">
      <c r="B2420" s="2"/>
    </row>
    <row r="2421" spans="2:2">
      <c r="B2421" s="2"/>
    </row>
    <row r="2422" spans="2:2">
      <c r="B2422" s="2"/>
    </row>
    <row r="2423" spans="2:2">
      <c r="B2423" s="2"/>
    </row>
    <row r="2424" spans="2:2">
      <c r="B2424" s="2"/>
    </row>
    <row r="2425" spans="2:2">
      <c r="B2425" s="2"/>
    </row>
    <row r="2426" spans="2:2">
      <c r="B2426" s="2"/>
    </row>
    <row r="2427" spans="2:2">
      <c r="B2427" s="2"/>
    </row>
    <row r="2428" spans="2:2">
      <c r="B2428" s="2"/>
    </row>
    <row r="2429" spans="2:2">
      <c r="B2429" s="2"/>
    </row>
    <row r="2430" spans="2:2">
      <c r="B2430" s="2"/>
    </row>
    <row r="2431" spans="2:2">
      <c r="B2431" s="2"/>
    </row>
    <row r="2432" spans="2:2">
      <c r="B2432" s="2"/>
    </row>
    <row r="2433" spans="2:2">
      <c r="B2433" s="2"/>
    </row>
    <row r="2434" spans="2:2">
      <c r="B2434" s="2"/>
    </row>
    <row r="2435" spans="2:2">
      <c r="B2435" s="2"/>
    </row>
    <row r="2436" spans="2:2">
      <c r="B2436" s="2"/>
    </row>
    <row r="2437" spans="2:2">
      <c r="B2437" s="2"/>
    </row>
    <row r="2438" spans="2:2">
      <c r="B2438" s="2"/>
    </row>
    <row r="2439" spans="2:2">
      <c r="B2439" s="2"/>
    </row>
    <row r="2440" spans="2:2">
      <c r="B2440" s="2"/>
    </row>
    <row r="2441" spans="2:2">
      <c r="B2441" s="2"/>
    </row>
    <row r="2442" spans="2:2">
      <c r="B2442" s="2"/>
    </row>
    <row r="2443" spans="2:2">
      <c r="B2443" s="2"/>
    </row>
    <row r="2444" spans="2:2">
      <c r="B2444" s="2"/>
    </row>
    <row r="2445" spans="2:2">
      <c r="B2445" s="2"/>
    </row>
    <row r="2446" spans="2:2">
      <c r="B2446" s="2"/>
    </row>
    <row r="2447" spans="2:2">
      <c r="B2447" s="2"/>
    </row>
    <row r="2448" spans="2:2">
      <c r="B2448" s="2"/>
    </row>
    <row r="2449" spans="2:2">
      <c r="B2449" s="2"/>
    </row>
    <row r="2450" spans="2:2">
      <c r="B2450" s="2"/>
    </row>
    <row r="2451" spans="2:2">
      <c r="B2451" s="2"/>
    </row>
    <row r="2452" spans="2:2">
      <c r="B2452" s="2"/>
    </row>
    <row r="2453" spans="2:2">
      <c r="B2453" s="2"/>
    </row>
    <row r="2454" spans="2:2">
      <c r="B2454" s="2"/>
    </row>
    <row r="2455" spans="2:2">
      <c r="B2455" s="2"/>
    </row>
    <row r="2456" spans="2:2">
      <c r="B2456" s="2"/>
    </row>
    <row r="2457" spans="2:2">
      <c r="B2457" s="2"/>
    </row>
    <row r="2458" spans="2:2">
      <c r="B2458" s="2"/>
    </row>
    <row r="2459" spans="2:2">
      <c r="B2459" s="2"/>
    </row>
    <row r="2460" spans="2:2">
      <c r="B2460" s="2"/>
    </row>
    <row r="2461" spans="2:2">
      <c r="B2461" s="2"/>
    </row>
    <row r="2462" spans="2:2">
      <c r="B2462" s="2"/>
    </row>
    <row r="2463" spans="2:2">
      <c r="B2463" s="2"/>
    </row>
    <row r="2464" spans="2:2">
      <c r="B2464" s="2"/>
    </row>
    <row r="2465" spans="2:2">
      <c r="B2465" s="2"/>
    </row>
    <row r="2466" spans="2:2">
      <c r="B2466" s="2"/>
    </row>
    <row r="2467" spans="2:2">
      <c r="B2467" s="2"/>
    </row>
    <row r="2468" spans="2:2">
      <c r="B2468" s="2"/>
    </row>
    <row r="2469" spans="2:2">
      <c r="B2469" s="2"/>
    </row>
    <row r="2470" spans="2:2">
      <c r="B2470" s="2"/>
    </row>
    <row r="2471" spans="2:2">
      <c r="B2471" s="2"/>
    </row>
    <row r="2472" spans="2:2">
      <c r="B2472" s="2"/>
    </row>
    <row r="2473" spans="2:2">
      <c r="B2473" s="2"/>
    </row>
    <row r="2474" spans="2:2">
      <c r="B2474" s="2"/>
    </row>
    <row r="2475" spans="2:2">
      <c r="B2475" s="2"/>
    </row>
    <row r="2476" spans="2:2">
      <c r="B2476" s="2"/>
    </row>
    <row r="2477" spans="2:2">
      <c r="B2477" s="2"/>
    </row>
    <row r="2478" spans="2:2">
      <c r="B2478" s="2"/>
    </row>
    <row r="2479" spans="2:2">
      <c r="B2479" s="2"/>
    </row>
    <row r="2480" spans="2:2">
      <c r="B2480" s="2"/>
    </row>
    <row r="2481" spans="2:2">
      <c r="B2481" s="2"/>
    </row>
    <row r="2482" spans="2:2">
      <c r="B2482" s="2"/>
    </row>
    <row r="2483" spans="2:2">
      <c r="B2483" s="2"/>
    </row>
    <row r="2484" spans="2:2">
      <c r="B2484" s="2"/>
    </row>
    <row r="2485" spans="2:2">
      <c r="B2485" s="2"/>
    </row>
    <row r="2486" spans="2:2">
      <c r="B2486" s="2"/>
    </row>
    <row r="2487" spans="2:2">
      <c r="B2487" s="2"/>
    </row>
    <row r="2488" spans="2:2">
      <c r="B2488" s="2"/>
    </row>
    <row r="2489" spans="2:2">
      <c r="B2489" s="2"/>
    </row>
    <row r="2490" spans="2:2">
      <c r="B2490" s="2"/>
    </row>
    <row r="2491" spans="2:2">
      <c r="B2491" s="2"/>
    </row>
    <row r="2492" spans="2:2">
      <c r="B2492" s="2"/>
    </row>
    <row r="2493" spans="2:2">
      <c r="B2493" s="2"/>
    </row>
    <row r="2494" spans="2:2">
      <c r="B2494" s="2"/>
    </row>
    <row r="2495" spans="2:2">
      <c r="B2495" s="2"/>
    </row>
    <row r="2496" spans="2:2">
      <c r="B2496" s="2"/>
    </row>
    <row r="2497" spans="2:2">
      <c r="B2497" s="2"/>
    </row>
    <row r="2498" spans="2:2">
      <c r="B2498" s="2"/>
    </row>
    <row r="2499" spans="2:2">
      <c r="B2499" s="2"/>
    </row>
    <row r="2500" spans="2:2">
      <c r="B2500" s="2"/>
    </row>
    <row r="2501" spans="2:2">
      <c r="B2501" s="2"/>
    </row>
    <row r="2502" spans="2:2">
      <c r="B2502" s="2"/>
    </row>
    <row r="2503" spans="2:2">
      <c r="B2503" s="2"/>
    </row>
    <row r="2504" spans="2:2">
      <c r="B2504" s="2"/>
    </row>
    <row r="2505" spans="2:2">
      <c r="B2505" s="2"/>
    </row>
    <row r="2506" spans="2:2">
      <c r="B2506" s="2"/>
    </row>
    <row r="2507" spans="2:2">
      <c r="B2507" s="2"/>
    </row>
    <row r="2508" spans="2:2">
      <c r="B2508" s="2"/>
    </row>
    <row r="2509" spans="2:2">
      <c r="B2509" s="2"/>
    </row>
    <row r="2510" spans="2:2">
      <c r="B2510" s="2"/>
    </row>
    <row r="2511" spans="2:2">
      <c r="B2511" s="2"/>
    </row>
    <row r="2512" spans="2:2">
      <c r="B2512" s="2"/>
    </row>
    <row r="2513" spans="2:2">
      <c r="B2513" s="2"/>
    </row>
    <row r="2514" spans="2:2">
      <c r="B2514" s="2"/>
    </row>
    <row r="2515" spans="2:2">
      <c r="B2515" s="2"/>
    </row>
    <row r="2516" spans="2:2">
      <c r="B2516" s="2"/>
    </row>
    <row r="2517" spans="2:2">
      <c r="B2517" s="2"/>
    </row>
    <row r="2518" spans="2:2">
      <c r="B2518" s="2"/>
    </row>
    <row r="2519" spans="2:2">
      <c r="B2519" s="2"/>
    </row>
    <row r="2520" spans="2:2">
      <c r="B2520" s="2"/>
    </row>
    <row r="2521" spans="2:2">
      <c r="B2521" s="2"/>
    </row>
    <row r="2522" spans="2:2">
      <c r="B2522" s="2"/>
    </row>
    <row r="2523" spans="2:2">
      <c r="B2523" s="2"/>
    </row>
    <row r="2524" spans="2:2">
      <c r="B2524" s="2"/>
    </row>
    <row r="2525" spans="2:2">
      <c r="B2525" s="2"/>
    </row>
    <row r="2526" spans="2:2">
      <c r="B2526" s="2"/>
    </row>
    <row r="2527" spans="2:2">
      <c r="B2527" s="2"/>
    </row>
    <row r="2528" spans="2:2">
      <c r="B2528" s="2"/>
    </row>
    <row r="2529" spans="2:2">
      <c r="B2529" s="2"/>
    </row>
    <row r="2530" spans="2:2">
      <c r="B2530" s="2"/>
    </row>
    <row r="2531" spans="2:2">
      <c r="B2531" s="2"/>
    </row>
    <row r="2532" spans="2:2">
      <c r="B2532" s="2"/>
    </row>
    <row r="2533" spans="2:2">
      <c r="B2533" s="2"/>
    </row>
    <row r="2534" spans="2:2">
      <c r="B2534" s="2"/>
    </row>
    <row r="2535" spans="2:2">
      <c r="B2535" s="2"/>
    </row>
    <row r="2536" spans="2:2">
      <c r="B2536" s="2"/>
    </row>
    <row r="2537" spans="2:2">
      <c r="B2537" s="2"/>
    </row>
    <row r="2538" spans="2:2">
      <c r="B2538" s="2"/>
    </row>
    <row r="2539" spans="2:2">
      <c r="B2539" s="2"/>
    </row>
    <row r="2540" spans="2:2">
      <c r="B2540" s="2"/>
    </row>
    <row r="2541" spans="2:2">
      <c r="B2541" s="2"/>
    </row>
    <row r="2542" spans="2:2">
      <c r="B2542" s="2"/>
    </row>
    <row r="2543" spans="2:2">
      <c r="B2543" s="2"/>
    </row>
    <row r="2544" spans="2:2">
      <c r="B2544" s="2"/>
    </row>
    <row r="2545" spans="2:2">
      <c r="B2545" s="2"/>
    </row>
    <row r="2546" spans="2:2">
      <c r="B2546" s="2"/>
    </row>
    <row r="2547" spans="2:2">
      <c r="B2547" s="2"/>
    </row>
    <row r="2548" spans="2:2">
      <c r="B2548" s="2"/>
    </row>
    <row r="2549" spans="2:2">
      <c r="B2549" s="2"/>
    </row>
    <row r="2550" spans="2:2">
      <c r="B2550" s="2"/>
    </row>
    <row r="2551" spans="2:2">
      <c r="B2551" s="2"/>
    </row>
    <row r="2552" spans="2:2">
      <c r="B2552" s="2"/>
    </row>
    <row r="2553" spans="2:2">
      <c r="B2553" s="2"/>
    </row>
    <row r="2554" spans="2:2">
      <c r="B2554" s="2"/>
    </row>
    <row r="2555" spans="2:2">
      <c r="B2555" s="2"/>
    </row>
    <row r="2556" spans="2:2">
      <c r="B2556" s="2"/>
    </row>
    <row r="2557" spans="2:2">
      <c r="B2557" s="2"/>
    </row>
    <row r="2558" spans="2:2">
      <c r="B2558" s="2"/>
    </row>
    <row r="2559" spans="2:2">
      <c r="B2559" s="2"/>
    </row>
    <row r="2560" spans="2:2">
      <c r="B2560" s="2"/>
    </row>
    <row r="2561" spans="2:2">
      <c r="B2561" s="2"/>
    </row>
    <row r="2562" spans="2:2">
      <c r="B2562" s="2"/>
    </row>
    <row r="2563" spans="2:2">
      <c r="B2563" s="2"/>
    </row>
    <row r="2564" spans="2:2">
      <c r="B2564" s="2"/>
    </row>
    <row r="2565" spans="2:2">
      <c r="B2565" s="2"/>
    </row>
    <row r="2566" spans="2:2">
      <c r="B2566" s="2"/>
    </row>
    <row r="2567" spans="2:2">
      <c r="B2567" s="2"/>
    </row>
    <row r="2568" spans="2:2">
      <c r="B2568" s="2"/>
    </row>
    <row r="2569" spans="2:2">
      <c r="B2569" s="2"/>
    </row>
    <row r="2570" spans="2:2">
      <c r="B2570" s="2"/>
    </row>
    <row r="2571" spans="2:2">
      <c r="B2571" s="2"/>
    </row>
    <row r="2572" spans="2:2">
      <c r="B2572" s="2"/>
    </row>
    <row r="2573" spans="2:2">
      <c r="B2573" s="2"/>
    </row>
    <row r="2574" spans="2:2">
      <c r="B2574" s="2"/>
    </row>
    <row r="2575" spans="2:2">
      <c r="B2575" s="2"/>
    </row>
    <row r="2576" spans="2:2">
      <c r="B2576" s="2"/>
    </row>
    <row r="2577" spans="2:2">
      <c r="B2577" s="2"/>
    </row>
    <row r="2578" spans="2:2">
      <c r="B2578" s="2"/>
    </row>
    <row r="2579" spans="2:2">
      <c r="B2579" s="2"/>
    </row>
    <row r="2580" spans="2:2">
      <c r="B2580" s="2"/>
    </row>
    <row r="2581" spans="2:2">
      <c r="B2581" s="2"/>
    </row>
    <row r="2582" spans="2:2">
      <c r="B2582" s="2"/>
    </row>
    <row r="2583" spans="2:2">
      <c r="B2583" s="2"/>
    </row>
    <row r="2584" spans="2:2">
      <c r="B2584" s="2"/>
    </row>
    <row r="2585" spans="2:2">
      <c r="B2585" s="2"/>
    </row>
    <row r="2586" spans="2:2">
      <c r="B2586" s="2"/>
    </row>
    <row r="2587" spans="2:2">
      <c r="B2587" s="2"/>
    </row>
    <row r="2588" spans="2:2">
      <c r="B2588" s="2"/>
    </row>
    <row r="2589" spans="2:2">
      <c r="B2589" s="2"/>
    </row>
    <row r="2590" spans="2:2">
      <c r="B2590" s="2"/>
    </row>
    <row r="2591" spans="2:2">
      <c r="B2591" s="2"/>
    </row>
    <row r="2592" spans="2:2">
      <c r="B2592" s="2"/>
    </row>
    <row r="2593" spans="2:2">
      <c r="B2593" s="2"/>
    </row>
    <row r="2594" spans="2:2">
      <c r="B2594" s="2"/>
    </row>
    <row r="2595" spans="2:2">
      <c r="B2595" s="2"/>
    </row>
    <row r="2596" spans="2:2">
      <c r="B2596" s="2"/>
    </row>
    <row r="2597" spans="2:2">
      <c r="B2597" s="2"/>
    </row>
    <row r="2598" spans="2:2">
      <c r="B2598" s="2"/>
    </row>
    <row r="2599" spans="2:2">
      <c r="B2599" s="2"/>
    </row>
    <row r="2600" spans="2:2">
      <c r="B2600" s="2"/>
    </row>
    <row r="2601" spans="2:2">
      <c r="B2601" s="2"/>
    </row>
    <row r="2602" spans="2:2">
      <c r="B2602" s="2"/>
    </row>
    <row r="2603" spans="2:2">
      <c r="B2603" s="2"/>
    </row>
    <row r="2604" spans="2:2">
      <c r="B2604" s="2"/>
    </row>
    <row r="2605" spans="2:2">
      <c r="B2605" s="2"/>
    </row>
    <row r="2606" spans="2:2">
      <c r="B2606" s="2"/>
    </row>
    <row r="2607" spans="2:2">
      <c r="B2607" s="2"/>
    </row>
    <row r="2608" spans="2:2">
      <c r="B2608" s="2"/>
    </row>
    <row r="2609" spans="2:2">
      <c r="B2609" s="2"/>
    </row>
    <row r="2610" spans="2:2">
      <c r="B2610" s="2"/>
    </row>
    <row r="2611" spans="2:2">
      <c r="B2611" s="2"/>
    </row>
    <row r="2612" spans="2:2">
      <c r="B2612" s="2"/>
    </row>
    <row r="2613" spans="2:2">
      <c r="B2613" s="2"/>
    </row>
    <row r="2614" spans="2:2">
      <c r="B2614" s="2"/>
    </row>
    <row r="2615" spans="2:2">
      <c r="B2615" s="2"/>
    </row>
    <row r="2616" spans="2:2">
      <c r="B2616" s="2"/>
    </row>
    <row r="2617" spans="2:2">
      <c r="B2617" s="2"/>
    </row>
    <row r="2618" spans="2:2">
      <c r="B2618" s="2"/>
    </row>
    <row r="2619" spans="2:2">
      <c r="B2619" s="2"/>
    </row>
    <row r="2620" spans="2:2">
      <c r="B2620" s="2"/>
    </row>
    <row r="2621" spans="2:2">
      <c r="B2621" s="2"/>
    </row>
    <row r="2622" spans="2:2">
      <c r="B2622" s="2"/>
    </row>
    <row r="2623" spans="2:2">
      <c r="B2623" s="2"/>
    </row>
    <row r="2624" spans="2:2">
      <c r="B2624" s="2"/>
    </row>
    <row r="2625" spans="2:2">
      <c r="B2625" s="2"/>
    </row>
    <row r="2626" spans="2:2">
      <c r="B2626" s="2"/>
    </row>
    <row r="2627" spans="2:2">
      <c r="B2627" s="2"/>
    </row>
    <row r="2628" spans="2:2">
      <c r="B2628" s="2"/>
    </row>
    <row r="2629" spans="2:2">
      <c r="B2629" s="2"/>
    </row>
    <row r="2630" spans="2:2">
      <c r="B2630" s="2"/>
    </row>
    <row r="2631" spans="2:2">
      <c r="B2631" s="2"/>
    </row>
    <row r="2632" spans="2:2">
      <c r="B2632" s="2"/>
    </row>
    <row r="2633" spans="2:2">
      <c r="B2633" s="2"/>
    </row>
    <row r="2634" spans="2:2">
      <c r="B2634" s="2"/>
    </row>
    <row r="2635" spans="2:2">
      <c r="B2635" s="2"/>
    </row>
    <row r="2636" spans="2:2">
      <c r="B2636" s="2"/>
    </row>
    <row r="2637" spans="2:2">
      <c r="B2637" s="2"/>
    </row>
    <row r="2638" spans="2:2">
      <c r="B2638" s="2"/>
    </row>
    <row r="2639" spans="2:2">
      <c r="B2639" s="2"/>
    </row>
    <row r="2640" spans="2:2">
      <c r="B2640" s="2"/>
    </row>
    <row r="2641" spans="2:2">
      <c r="B2641" s="2"/>
    </row>
    <row r="2642" spans="2:2">
      <c r="B2642" s="2"/>
    </row>
    <row r="2643" spans="2:2">
      <c r="B2643" s="2"/>
    </row>
    <row r="2644" spans="2:2">
      <c r="B2644" s="2"/>
    </row>
    <row r="2645" spans="2:2">
      <c r="B2645" s="2"/>
    </row>
    <row r="2646" spans="2:2">
      <c r="B2646" s="2"/>
    </row>
    <row r="2647" spans="2:2">
      <c r="B2647" s="2"/>
    </row>
    <row r="2648" spans="2:2">
      <c r="B2648" s="2"/>
    </row>
    <row r="2649" spans="2:2">
      <c r="B2649" s="2"/>
    </row>
    <row r="2650" spans="2:2">
      <c r="B2650" s="2"/>
    </row>
    <row r="2651" spans="2:2">
      <c r="B2651" s="2"/>
    </row>
    <row r="2652" spans="2:2">
      <c r="B2652" s="2"/>
    </row>
    <row r="2653" spans="2:2">
      <c r="B2653" s="2"/>
    </row>
    <row r="2654" spans="2:2">
      <c r="B2654" s="2"/>
    </row>
    <row r="2655" spans="2:2">
      <c r="B2655" s="2"/>
    </row>
    <row r="2656" spans="2:2">
      <c r="B2656" s="2"/>
    </row>
    <row r="2657" spans="2:2">
      <c r="B2657" s="2"/>
    </row>
    <row r="2658" spans="2:2">
      <c r="B2658" s="2"/>
    </row>
    <row r="2659" spans="2:2">
      <c r="B2659" s="2"/>
    </row>
    <row r="2660" spans="2:2">
      <c r="B2660" s="2"/>
    </row>
    <row r="2661" spans="2:2">
      <c r="B2661" s="2"/>
    </row>
    <row r="2662" spans="2:2">
      <c r="B2662" s="2"/>
    </row>
    <row r="2663" spans="2:2">
      <c r="B2663" s="2"/>
    </row>
    <row r="2664" spans="2:2">
      <c r="B2664" s="2"/>
    </row>
    <row r="2665" spans="2:2">
      <c r="B2665" s="2"/>
    </row>
    <row r="2666" spans="2:2">
      <c r="B2666" s="2"/>
    </row>
    <row r="2667" spans="2:2">
      <c r="B2667" s="2"/>
    </row>
    <row r="2668" spans="2:2">
      <c r="B2668" s="2"/>
    </row>
    <row r="2669" spans="2:2">
      <c r="B2669" s="2"/>
    </row>
    <row r="2670" spans="2:2">
      <c r="B2670" s="2"/>
    </row>
    <row r="2671" spans="2:2">
      <c r="B2671" s="2"/>
    </row>
    <row r="2672" spans="2:2">
      <c r="B2672" s="2"/>
    </row>
    <row r="2673" spans="2:2">
      <c r="B2673" s="2"/>
    </row>
    <row r="2674" spans="2:2">
      <c r="B2674" s="2"/>
    </row>
    <row r="2675" spans="2:2">
      <c r="B2675" s="2"/>
    </row>
    <row r="2676" spans="2:2">
      <c r="B2676" s="2"/>
    </row>
    <row r="2677" spans="2:2">
      <c r="B2677" s="2"/>
    </row>
    <row r="2678" spans="2:2">
      <c r="B2678" s="2"/>
    </row>
    <row r="2679" spans="2:2">
      <c r="B2679" s="2"/>
    </row>
    <row r="2680" spans="2:2">
      <c r="B2680" s="2"/>
    </row>
    <row r="2681" spans="2:2">
      <c r="B2681" s="2"/>
    </row>
    <row r="2682" spans="2:2">
      <c r="B2682" s="2"/>
    </row>
    <row r="2683" spans="2:2">
      <c r="B2683" s="2"/>
    </row>
    <row r="2684" spans="2:2">
      <c r="B2684" s="2"/>
    </row>
    <row r="2685" spans="2:2">
      <c r="B2685" s="2"/>
    </row>
    <row r="2686" spans="2:2">
      <c r="B2686" s="2"/>
    </row>
    <row r="2687" spans="2:2">
      <c r="B2687" s="2"/>
    </row>
    <row r="2688" spans="2:2">
      <c r="B2688" s="2"/>
    </row>
    <row r="2689" spans="2:2">
      <c r="B2689" s="2"/>
    </row>
    <row r="2690" spans="2:2">
      <c r="B2690" s="2"/>
    </row>
    <row r="2691" spans="2:2">
      <c r="B2691" s="2"/>
    </row>
    <row r="2692" spans="2:2">
      <c r="B2692" s="2"/>
    </row>
    <row r="2693" spans="2:2">
      <c r="B2693" s="2"/>
    </row>
    <row r="2694" spans="2:2">
      <c r="B2694" s="2"/>
    </row>
    <row r="2695" spans="2:2">
      <c r="B2695" s="2"/>
    </row>
    <row r="2696" spans="2:2">
      <c r="B2696" s="2"/>
    </row>
    <row r="2697" spans="2:2">
      <c r="B2697" s="2"/>
    </row>
    <row r="2698" spans="2:2">
      <c r="B2698" s="2"/>
    </row>
    <row r="2699" spans="2:2">
      <c r="B2699" s="2"/>
    </row>
    <row r="2700" spans="2:2">
      <c r="B2700" s="2"/>
    </row>
    <row r="2701" spans="2:2">
      <c r="B2701" s="2"/>
    </row>
    <row r="2702" spans="2:2">
      <c r="B2702" s="2"/>
    </row>
    <row r="2703" spans="2:2">
      <c r="B2703" s="2"/>
    </row>
    <row r="2704" spans="2:2">
      <c r="B2704" s="2"/>
    </row>
    <row r="2705" spans="2:2">
      <c r="B2705" s="2"/>
    </row>
    <row r="2706" spans="2:2">
      <c r="B2706" s="2"/>
    </row>
    <row r="2707" spans="2:2">
      <c r="B2707" s="2"/>
    </row>
    <row r="2708" spans="2:2">
      <c r="B2708" s="2"/>
    </row>
    <row r="2709" spans="2:2">
      <c r="B2709" s="2"/>
    </row>
    <row r="2710" spans="2:2">
      <c r="B2710" s="2"/>
    </row>
    <row r="2711" spans="2:2">
      <c r="B2711" s="2"/>
    </row>
    <row r="2712" spans="2:2">
      <c r="B2712" s="2"/>
    </row>
    <row r="2713" spans="2:2">
      <c r="B2713" s="2"/>
    </row>
    <row r="2714" spans="2:2">
      <c r="B2714" s="2"/>
    </row>
    <row r="2715" spans="2:2">
      <c r="B2715" s="2"/>
    </row>
    <row r="2716" spans="2:2">
      <c r="B2716" s="2"/>
    </row>
    <row r="2717" spans="2:2">
      <c r="B2717" s="2"/>
    </row>
    <row r="2718" spans="2:2">
      <c r="B2718" s="2"/>
    </row>
    <row r="2719" spans="2:2">
      <c r="B2719" s="2"/>
    </row>
    <row r="2720" spans="2:2">
      <c r="B2720" s="2"/>
    </row>
    <row r="2721" spans="2:2">
      <c r="B2721" s="2"/>
    </row>
    <row r="2722" spans="2:2">
      <c r="B2722" s="2"/>
    </row>
    <row r="2723" spans="2:2">
      <c r="B2723" s="2"/>
    </row>
    <row r="2724" spans="2:2">
      <c r="B2724" s="2"/>
    </row>
    <row r="2725" spans="2:2">
      <c r="B2725" s="2"/>
    </row>
    <row r="2726" spans="2:2">
      <c r="B2726" s="2"/>
    </row>
    <row r="2727" spans="2:2">
      <c r="B2727" s="2"/>
    </row>
    <row r="2728" spans="2:2">
      <c r="B2728" s="2"/>
    </row>
    <row r="2729" spans="2:2">
      <c r="B2729" s="2"/>
    </row>
    <row r="2730" spans="2:2">
      <c r="B2730" s="2"/>
    </row>
    <row r="2731" spans="2:2">
      <c r="B2731" s="2"/>
    </row>
    <row r="2732" spans="2:2">
      <c r="B2732" s="2"/>
    </row>
    <row r="2733" spans="2:2">
      <c r="B2733" s="2"/>
    </row>
    <row r="2734" spans="2:2">
      <c r="B2734" s="2"/>
    </row>
    <row r="2735" spans="2:2">
      <c r="B2735" s="2"/>
    </row>
    <row r="2736" spans="2:2">
      <c r="B2736" s="2"/>
    </row>
    <row r="2737" spans="2:2">
      <c r="B2737" s="2"/>
    </row>
    <row r="2738" spans="2:2">
      <c r="B2738" s="2"/>
    </row>
    <row r="2739" spans="2:2">
      <c r="B2739" s="2"/>
    </row>
    <row r="2740" spans="2:2">
      <c r="B2740" s="2"/>
    </row>
    <row r="2741" spans="2:2">
      <c r="B2741" s="2"/>
    </row>
    <row r="2742" spans="2:2">
      <c r="B2742" s="2"/>
    </row>
    <row r="2743" spans="2:2">
      <c r="B2743" s="2"/>
    </row>
    <row r="2744" spans="2:2">
      <c r="B2744" s="2"/>
    </row>
    <row r="2745" spans="2:2">
      <c r="B2745" s="2"/>
    </row>
    <row r="2746" spans="2:2">
      <c r="B2746" s="2"/>
    </row>
    <row r="2747" spans="2:2">
      <c r="B2747" s="2"/>
    </row>
    <row r="2748" spans="2:2">
      <c r="B2748" s="2"/>
    </row>
    <row r="2749" spans="2:2">
      <c r="B2749" s="2"/>
    </row>
    <row r="2750" spans="2:2">
      <c r="B2750" s="2"/>
    </row>
    <row r="2751" spans="2:2">
      <c r="B2751" s="2"/>
    </row>
    <row r="2752" spans="2:2">
      <c r="B2752" s="2"/>
    </row>
    <row r="2753" spans="2:2">
      <c r="B2753" s="2"/>
    </row>
    <row r="2754" spans="2:2">
      <c r="B2754" s="2"/>
    </row>
    <row r="2755" spans="2:2">
      <c r="B2755" s="2"/>
    </row>
    <row r="2756" spans="2:2">
      <c r="B2756" s="2"/>
    </row>
    <row r="2757" spans="2:2">
      <c r="B2757" s="2"/>
    </row>
    <row r="2758" spans="2:2">
      <c r="B2758" s="2"/>
    </row>
    <row r="2759" spans="2:2">
      <c r="B2759" s="2"/>
    </row>
    <row r="2760" spans="2:2">
      <c r="B2760" s="2"/>
    </row>
    <row r="2761" spans="2:2">
      <c r="B2761" s="2"/>
    </row>
    <row r="2762" spans="2:2">
      <c r="B2762" s="2"/>
    </row>
    <row r="2763" spans="2:2">
      <c r="B2763" s="2"/>
    </row>
    <row r="2764" spans="2:2">
      <c r="B2764" s="2"/>
    </row>
    <row r="2765" spans="2:2">
      <c r="B2765" s="2"/>
    </row>
    <row r="2766" spans="2:2">
      <c r="B2766" s="2"/>
    </row>
    <row r="2767" spans="2:2">
      <c r="B2767" s="2"/>
    </row>
    <row r="2768" spans="2:2">
      <c r="B2768" s="2"/>
    </row>
    <row r="2769" spans="2:2">
      <c r="B2769" s="2"/>
    </row>
    <row r="2770" spans="2:2">
      <c r="B2770" s="2"/>
    </row>
    <row r="2771" spans="2:2">
      <c r="B2771" s="2"/>
    </row>
    <row r="2772" spans="2:2">
      <c r="B2772" s="2"/>
    </row>
    <row r="2773" spans="2:2">
      <c r="B2773" s="2"/>
    </row>
    <row r="2774" spans="2:2">
      <c r="B2774" s="2"/>
    </row>
    <row r="2775" spans="2:2">
      <c r="B2775" s="2"/>
    </row>
    <row r="2776" spans="2:2">
      <c r="B2776" s="2"/>
    </row>
    <row r="2777" spans="2:2">
      <c r="B2777" s="2"/>
    </row>
    <row r="2778" spans="2:2">
      <c r="B2778" s="2"/>
    </row>
    <row r="2779" spans="2:2">
      <c r="B2779" s="2"/>
    </row>
    <row r="2780" spans="2:2">
      <c r="B2780" s="2"/>
    </row>
    <row r="2781" spans="2:2">
      <c r="B2781" s="2"/>
    </row>
    <row r="2782" spans="2:2">
      <c r="B2782" s="2"/>
    </row>
    <row r="2783" spans="2:2">
      <c r="B2783" s="2"/>
    </row>
    <row r="2784" spans="2:2">
      <c r="B2784" s="2"/>
    </row>
    <row r="2785" spans="2:2">
      <c r="B2785" s="2"/>
    </row>
    <row r="2786" spans="2:2">
      <c r="B2786" s="2"/>
    </row>
    <row r="2787" spans="2:2">
      <c r="B2787" s="2"/>
    </row>
    <row r="2788" spans="2:2">
      <c r="B2788" s="2"/>
    </row>
    <row r="2789" spans="2:2">
      <c r="B2789" s="2"/>
    </row>
    <row r="2790" spans="2:2">
      <c r="B2790" s="2"/>
    </row>
    <row r="2791" spans="2:2">
      <c r="B2791" s="2"/>
    </row>
    <row r="2792" spans="2:2">
      <c r="B2792" s="2"/>
    </row>
    <row r="2793" spans="2:2">
      <c r="B2793" s="2"/>
    </row>
    <row r="2794" spans="2:2">
      <c r="B2794" s="2"/>
    </row>
    <row r="2795" spans="2:2">
      <c r="B2795" s="2"/>
    </row>
    <row r="2796" spans="2:2">
      <c r="B2796" s="2"/>
    </row>
    <row r="2797" spans="2:2">
      <c r="B2797" s="2"/>
    </row>
    <row r="2798" spans="2:2">
      <c r="B2798" s="2"/>
    </row>
    <row r="2799" spans="2:2">
      <c r="B2799" s="2"/>
    </row>
    <row r="2800" spans="2:2">
      <c r="B2800" s="2"/>
    </row>
    <row r="2801" spans="2:2">
      <c r="B2801" s="2"/>
    </row>
    <row r="2802" spans="2:2">
      <c r="B2802" s="2"/>
    </row>
    <row r="2803" spans="2:2">
      <c r="B2803" s="2"/>
    </row>
    <row r="2804" spans="2:2">
      <c r="B2804" s="2"/>
    </row>
    <row r="2805" spans="2:2">
      <c r="B2805" s="2"/>
    </row>
    <row r="2806" spans="2:2">
      <c r="B2806" s="2"/>
    </row>
    <row r="2807" spans="2:2">
      <c r="B2807" s="2"/>
    </row>
    <row r="2808" spans="2:2">
      <c r="B2808" s="2"/>
    </row>
    <row r="2809" spans="2:2">
      <c r="B2809" s="2"/>
    </row>
    <row r="2810" spans="2:2">
      <c r="B2810" s="2"/>
    </row>
    <row r="2811" spans="2:2">
      <c r="B2811" s="2"/>
    </row>
    <row r="2812" spans="2:2">
      <c r="B2812" s="2"/>
    </row>
    <row r="2813" spans="2:2">
      <c r="B2813" s="2"/>
    </row>
    <row r="2814" spans="2:2">
      <c r="B2814" s="2"/>
    </row>
    <row r="2815" spans="2:2">
      <c r="B2815" s="2"/>
    </row>
    <row r="2816" spans="2:2">
      <c r="B2816" s="2"/>
    </row>
    <row r="2817" spans="2:2">
      <c r="B2817" s="2"/>
    </row>
    <row r="2818" spans="2:2">
      <c r="B2818" s="2"/>
    </row>
    <row r="2819" spans="2:2">
      <c r="B2819" s="2"/>
    </row>
    <row r="2820" spans="2:2">
      <c r="B2820" s="2"/>
    </row>
    <row r="2821" spans="2:2">
      <c r="B2821" s="2"/>
    </row>
    <row r="2822" spans="2:2">
      <c r="B2822" s="2"/>
    </row>
    <row r="2823" spans="2:2">
      <c r="B2823" s="2"/>
    </row>
    <row r="2824" spans="2:2">
      <c r="B2824" s="2"/>
    </row>
    <row r="2825" spans="2:2">
      <c r="B2825" s="2"/>
    </row>
    <row r="2826" spans="2:2">
      <c r="B2826" s="2"/>
    </row>
    <row r="2827" spans="2:2">
      <c r="B2827" s="2"/>
    </row>
    <row r="2828" spans="2:2">
      <c r="B2828" s="2"/>
    </row>
    <row r="2829" spans="2:2">
      <c r="B2829" s="2"/>
    </row>
    <row r="2830" spans="2:2">
      <c r="B2830" s="2"/>
    </row>
    <row r="2831" spans="2:2">
      <c r="B2831" s="2"/>
    </row>
    <row r="2832" spans="2:2">
      <c r="B2832" s="2"/>
    </row>
    <row r="2833" spans="2:2">
      <c r="B2833" s="2"/>
    </row>
    <row r="2834" spans="2:2">
      <c r="B2834" s="2"/>
    </row>
    <row r="2835" spans="2:2">
      <c r="B2835" s="2"/>
    </row>
    <row r="2836" spans="2:2">
      <c r="B2836" s="2"/>
    </row>
    <row r="2837" spans="2:2">
      <c r="B2837" s="2"/>
    </row>
    <row r="2838" spans="2:2">
      <c r="B2838" s="2"/>
    </row>
    <row r="2839" spans="2:2">
      <c r="B2839" s="2"/>
    </row>
    <row r="2840" spans="2:2">
      <c r="B2840" s="2"/>
    </row>
    <row r="2841" spans="2:2">
      <c r="B2841" s="2"/>
    </row>
    <row r="2842" spans="2:2">
      <c r="B2842" s="2"/>
    </row>
    <row r="2843" spans="2:2">
      <c r="B2843" s="2"/>
    </row>
    <row r="2844" spans="2:2">
      <c r="B2844" s="2"/>
    </row>
    <row r="2845" spans="2:2">
      <c r="B2845" s="2"/>
    </row>
    <row r="2846" spans="2:2">
      <c r="B2846" s="2"/>
    </row>
    <row r="2847" spans="2:2">
      <c r="B2847" s="2"/>
    </row>
    <row r="2848" spans="2:2">
      <c r="B2848" s="2"/>
    </row>
    <row r="2849" spans="2:2">
      <c r="B2849" s="2"/>
    </row>
    <row r="2850" spans="2:2">
      <c r="B2850" s="2"/>
    </row>
    <row r="2851" spans="2:2">
      <c r="B2851" s="2"/>
    </row>
    <row r="2852" spans="2:2">
      <c r="B2852" s="2"/>
    </row>
    <row r="2853" spans="2:2">
      <c r="B2853" s="2"/>
    </row>
    <row r="2854" spans="2:2">
      <c r="B2854" s="2"/>
    </row>
    <row r="2855" spans="2:2">
      <c r="B2855" s="2"/>
    </row>
    <row r="2856" spans="2:2">
      <c r="B2856" s="2"/>
    </row>
    <row r="2857" spans="2:2">
      <c r="B2857" s="2"/>
    </row>
    <row r="2858" spans="2:2">
      <c r="B2858" s="2"/>
    </row>
    <row r="2859" spans="2:2">
      <c r="B2859" s="2"/>
    </row>
    <row r="2860" spans="2:2">
      <c r="B2860" s="2"/>
    </row>
    <row r="2861" spans="2:2">
      <c r="B2861" s="2"/>
    </row>
    <row r="2862" spans="2:2">
      <c r="B2862" s="2"/>
    </row>
    <row r="2863" spans="2:2">
      <c r="B2863" s="2"/>
    </row>
    <row r="2864" spans="2:2">
      <c r="B2864" s="2"/>
    </row>
    <row r="2865" spans="2:2">
      <c r="B2865" s="2"/>
    </row>
    <row r="2866" spans="2:2">
      <c r="B2866" s="2"/>
    </row>
    <row r="2867" spans="2:2">
      <c r="B2867" s="2"/>
    </row>
    <row r="2868" spans="2:2">
      <c r="B2868" s="2"/>
    </row>
    <row r="2869" spans="2:2">
      <c r="B2869" s="2"/>
    </row>
    <row r="2870" spans="2:2">
      <c r="B2870" s="2"/>
    </row>
    <row r="2871" spans="2:2">
      <c r="B2871" s="2"/>
    </row>
    <row r="2872" spans="2:2">
      <c r="B2872" s="2"/>
    </row>
    <row r="2873" spans="2:2">
      <c r="B2873" s="2"/>
    </row>
    <row r="2874" spans="2:2">
      <c r="B2874" s="2"/>
    </row>
    <row r="2875" spans="2:2">
      <c r="B2875" s="2"/>
    </row>
    <row r="2876" spans="2:2">
      <c r="B2876" s="2"/>
    </row>
    <row r="2877" spans="2:2">
      <c r="B2877" s="2"/>
    </row>
    <row r="2878" spans="2:2">
      <c r="B2878" s="2"/>
    </row>
    <row r="2879" spans="2:2">
      <c r="B2879" s="2"/>
    </row>
    <row r="2880" spans="2:2">
      <c r="B2880" s="2"/>
    </row>
    <row r="2881" spans="2:2">
      <c r="B2881" s="2"/>
    </row>
    <row r="2882" spans="2:2">
      <c r="B2882" s="2"/>
    </row>
    <row r="2883" spans="2:2">
      <c r="B2883" s="2"/>
    </row>
    <row r="2884" spans="2:2">
      <c r="B2884" s="2"/>
    </row>
    <row r="2885" spans="2:2">
      <c r="B2885" s="2"/>
    </row>
    <row r="2886" spans="2:2">
      <c r="B2886" s="2"/>
    </row>
    <row r="2887" spans="2:2">
      <c r="B2887" s="2"/>
    </row>
    <row r="2888" spans="2:2">
      <c r="B2888" s="2"/>
    </row>
    <row r="2889" spans="2:2">
      <c r="B2889" s="2"/>
    </row>
    <row r="2890" spans="2:2">
      <c r="B2890" s="2"/>
    </row>
    <row r="2891" spans="2:2">
      <c r="B2891" s="2"/>
    </row>
    <row r="2892" spans="2:2">
      <c r="B2892" s="2"/>
    </row>
    <row r="2893" spans="2:2">
      <c r="B2893" s="2"/>
    </row>
    <row r="2894" spans="2:2">
      <c r="B2894" s="2"/>
    </row>
    <row r="2895" spans="2:2">
      <c r="B2895" s="2"/>
    </row>
    <row r="2896" spans="2:2">
      <c r="B2896" s="2"/>
    </row>
    <row r="2897" spans="2:2">
      <c r="B2897" s="2"/>
    </row>
    <row r="2898" spans="2:2">
      <c r="B2898" s="2"/>
    </row>
    <row r="2899" spans="2:2">
      <c r="B2899" s="2"/>
    </row>
    <row r="2900" spans="2:2">
      <c r="B2900" s="2"/>
    </row>
    <row r="2901" spans="2:2">
      <c r="B2901" s="2"/>
    </row>
    <row r="2902" spans="2:2">
      <c r="B2902" s="2"/>
    </row>
    <row r="2903" spans="2:2">
      <c r="B2903" s="2"/>
    </row>
    <row r="2904" spans="2:2">
      <c r="B2904" s="2"/>
    </row>
    <row r="2905" spans="2:2">
      <c r="B2905" s="2"/>
    </row>
    <row r="2906" spans="2:2">
      <c r="B2906" s="2"/>
    </row>
    <row r="2907" spans="2:2">
      <c r="B2907" s="2"/>
    </row>
    <row r="2908" spans="2:2">
      <c r="B2908" s="2"/>
    </row>
    <row r="2909" spans="2:2">
      <c r="B2909" s="2"/>
    </row>
    <row r="2910" spans="2:2">
      <c r="B2910" s="2"/>
    </row>
    <row r="2911" spans="2:2">
      <c r="B2911" s="2"/>
    </row>
    <row r="2912" spans="2:2">
      <c r="B2912" s="2"/>
    </row>
    <row r="2913" spans="2:2">
      <c r="B2913" s="2"/>
    </row>
    <row r="2914" spans="2:2">
      <c r="B2914" s="2"/>
    </row>
    <row r="2915" spans="2:2">
      <c r="B2915" s="2"/>
    </row>
    <row r="2916" spans="2:2">
      <c r="B2916" s="2"/>
    </row>
    <row r="2917" spans="2:2">
      <c r="B2917" s="2"/>
    </row>
    <row r="2918" spans="2:2">
      <c r="B2918" s="2"/>
    </row>
    <row r="2919" spans="2:2">
      <c r="B2919" s="2"/>
    </row>
    <row r="2920" spans="2:2">
      <c r="B2920" s="2"/>
    </row>
    <row r="2921" spans="2:2">
      <c r="B2921" s="2"/>
    </row>
    <row r="2922" spans="2:2">
      <c r="B2922" s="2"/>
    </row>
    <row r="2923" spans="2:2">
      <c r="B2923" s="2"/>
    </row>
    <row r="2924" spans="2:2">
      <c r="B2924" s="2"/>
    </row>
    <row r="2925" spans="2:2">
      <c r="B2925" s="2"/>
    </row>
    <row r="2926" spans="2:2">
      <c r="B2926" s="2"/>
    </row>
    <row r="2927" spans="2:2">
      <c r="B2927" s="2"/>
    </row>
    <row r="2928" spans="2:2">
      <c r="B2928" s="2"/>
    </row>
    <row r="2929" spans="2:2">
      <c r="B2929" s="2"/>
    </row>
    <row r="2930" spans="2:2">
      <c r="B2930" s="2"/>
    </row>
    <row r="2931" spans="2:2">
      <c r="B2931" s="2"/>
    </row>
    <row r="2932" spans="2:2">
      <c r="B2932" s="2"/>
    </row>
    <row r="2933" spans="2:2">
      <c r="B2933" s="2"/>
    </row>
    <row r="2934" spans="2:2">
      <c r="B2934" s="2"/>
    </row>
    <row r="2935" spans="2:2">
      <c r="B2935" s="2"/>
    </row>
    <row r="2936" spans="2:2">
      <c r="B2936" s="2"/>
    </row>
    <row r="2937" spans="2:2">
      <c r="B2937" s="2"/>
    </row>
    <row r="2938" spans="2:2">
      <c r="B2938" s="2"/>
    </row>
    <row r="2939" spans="2:2">
      <c r="B2939" s="2"/>
    </row>
    <row r="2940" spans="2:2">
      <c r="B2940" s="2"/>
    </row>
    <row r="2941" spans="2:2">
      <c r="B2941" s="2"/>
    </row>
    <row r="2942" spans="2:2">
      <c r="B2942" s="2"/>
    </row>
    <row r="2943" spans="2:2">
      <c r="B2943" s="2"/>
    </row>
    <row r="2944" spans="2:2">
      <c r="B2944" s="2"/>
    </row>
    <row r="2945" spans="2:2">
      <c r="B2945" s="2"/>
    </row>
    <row r="2946" spans="2:2">
      <c r="B2946" s="2"/>
    </row>
    <row r="2947" spans="2:2">
      <c r="B2947" s="2"/>
    </row>
    <row r="2948" spans="2:2">
      <c r="B2948" s="2"/>
    </row>
    <row r="2949" spans="2:2">
      <c r="B2949" s="2"/>
    </row>
    <row r="2950" spans="2:2">
      <c r="B2950" s="2"/>
    </row>
    <row r="2951" spans="2:2">
      <c r="B2951" s="2"/>
    </row>
    <row r="2952" spans="2:2">
      <c r="B2952" s="2"/>
    </row>
    <row r="2953" spans="2:2">
      <c r="B2953" s="2"/>
    </row>
    <row r="2954" spans="2:2">
      <c r="B2954" s="2"/>
    </row>
    <row r="2955" spans="2:2">
      <c r="B2955" s="2"/>
    </row>
    <row r="2956" spans="2:2">
      <c r="B2956" s="2"/>
    </row>
    <row r="2957" spans="2:2">
      <c r="B2957" s="2"/>
    </row>
    <row r="2958" spans="2:2">
      <c r="B2958" s="2"/>
    </row>
    <row r="2959" spans="2:2">
      <c r="B2959" s="2"/>
    </row>
    <row r="2960" spans="2:2">
      <c r="B2960" s="2"/>
    </row>
    <row r="2961" spans="2:2">
      <c r="B2961" s="2"/>
    </row>
    <row r="2962" spans="2:2">
      <c r="B2962" s="2"/>
    </row>
    <row r="2963" spans="2:2">
      <c r="B2963" s="2"/>
    </row>
    <row r="2964" spans="2:2">
      <c r="B2964" s="2"/>
    </row>
    <row r="2965" spans="2:2">
      <c r="B2965" s="2"/>
    </row>
    <row r="2966" spans="2:2">
      <c r="B2966" s="2"/>
    </row>
    <row r="2967" spans="2:2">
      <c r="B2967" s="2"/>
    </row>
    <row r="2968" spans="2:2">
      <c r="B2968" s="2"/>
    </row>
    <row r="2969" spans="2:2">
      <c r="B2969" s="2"/>
    </row>
    <row r="2970" spans="2:2">
      <c r="B2970" s="2"/>
    </row>
    <row r="2971" spans="2:2">
      <c r="B2971" s="2"/>
    </row>
    <row r="2972" spans="2:2">
      <c r="B2972" s="2"/>
    </row>
    <row r="2973" spans="2:2">
      <c r="B2973" s="2"/>
    </row>
    <row r="2974" spans="2:2">
      <c r="B2974" s="2"/>
    </row>
    <row r="2975" spans="2:2">
      <c r="B2975" s="2"/>
    </row>
    <row r="2976" spans="2:2">
      <c r="B2976" s="2"/>
    </row>
    <row r="2977" spans="2:2">
      <c r="B2977" s="2"/>
    </row>
    <row r="2978" spans="2:2">
      <c r="B2978" s="2"/>
    </row>
    <row r="2979" spans="2:2">
      <c r="B2979" s="2"/>
    </row>
    <row r="2980" spans="2:2">
      <c r="B2980" s="2"/>
    </row>
    <row r="2981" spans="2:2">
      <c r="B2981" s="2"/>
    </row>
    <row r="2982" spans="2:2">
      <c r="B2982" s="2"/>
    </row>
    <row r="2983" spans="2:2">
      <c r="B2983" s="2"/>
    </row>
    <row r="2984" spans="2:2">
      <c r="B2984" s="2"/>
    </row>
    <row r="2985" spans="2:2">
      <c r="B2985" s="2"/>
    </row>
    <row r="2986" spans="2:2">
      <c r="B2986" s="2"/>
    </row>
    <row r="2987" spans="2:2">
      <c r="B2987" s="2"/>
    </row>
    <row r="2988" spans="2:2">
      <c r="B2988" s="2"/>
    </row>
    <row r="2989" spans="2:2">
      <c r="B2989" s="2"/>
    </row>
    <row r="2990" spans="2:2">
      <c r="B2990" s="2"/>
    </row>
    <row r="2991" spans="2:2">
      <c r="B2991" s="2"/>
    </row>
    <row r="2992" spans="2:2">
      <c r="B2992" s="2"/>
    </row>
    <row r="2993" spans="2:2">
      <c r="B2993" s="2"/>
    </row>
    <row r="2994" spans="2:2">
      <c r="B2994" s="2"/>
    </row>
    <row r="2995" spans="2:2">
      <c r="B2995" s="2"/>
    </row>
    <row r="2996" spans="2:2">
      <c r="B2996" s="2"/>
    </row>
    <row r="2997" spans="2:2">
      <c r="B2997" s="2"/>
    </row>
    <row r="2998" spans="2:2">
      <c r="B2998" s="2"/>
    </row>
    <row r="2999" spans="2:2">
      <c r="B2999" s="2"/>
    </row>
    <row r="3000" spans="2:2">
      <c r="B3000" s="2"/>
    </row>
    <row r="3001" spans="2:2">
      <c r="B3001" s="2"/>
    </row>
    <row r="3002" spans="2:2">
      <c r="B3002" s="2"/>
    </row>
    <row r="3003" spans="2:2">
      <c r="B3003" s="2"/>
    </row>
    <row r="3004" spans="2:2">
      <c r="B3004" s="2"/>
    </row>
    <row r="3005" spans="2:2">
      <c r="B3005" s="2"/>
    </row>
    <row r="3006" spans="2:2">
      <c r="B3006" s="2"/>
    </row>
    <row r="3007" spans="2:2">
      <c r="B3007" s="2"/>
    </row>
    <row r="3008" spans="2:2">
      <c r="B3008" s="2"/>
    </row>
    <row r="3009" spans="2:2">
      <c r="B3009" s="2"/>
    </row>
    <row r="3010" spans="2:2">
      <c r="B3010" s="2"/>
    </row>
    <row r="3011" spans="2:2">
      <c r="B3011" s="2"/>
    </row>
    <row r="3012" spans="2:2">
      <c r="B3012" s="2"/>
    </row>
    <row r="3013" spans="2:2">
      <c r="B3013" s="2"/>
    </row>
    <row r="3014" spans="2:2">
      <c r="B3014" s="2"/>
    </row>
    <row r="3015" spans="2:2">
      <c r="B3015" s="2"/>
    </row>
    <row r="3016" spans="2:2">
      <c r="B3016" s="2"/>
    </row>
    <row r="3017" spans="2:2">
      <c r="B3017" s="2"/>
    </row>
    <row r="3018" spans="2:2">
      <c r="B3018" s="2"/>
    </row>
    <row r="3019" spans="2:2">
      <c r="B3019" s="2"/>
    </row>
    <row r="3020" spans="2:2">
      <c r="B3020" s="2"/>
    </row>
    <row r="3021" spans="2:2">
      <c r="B3021" s="2"/>
    </row>
    <row r="3022" spans="2:2">
      <c r="B3022" s="2"/>
    </row>
    <row r="3023" spans="2:2">
      <c r="B3023" s="2"/>
    </row>
    <row r="3024" spans="2:2">
      <c r="B3024" s="2"/>
    </row>
    <row r="3025" spans="2:2">
      <c r="B3025" s="2"/>
    </row>
    <row r="3026" spans="2:2">
      <c r="B3026" s="2"/>
    </row>
    <row r="3027" spans="2:2">
      <c r="B3027" s="2"/>
    </row>
    <row r="3028" spans="2:2">
      <c r="B3028" s="2"/>
    </row>
    <row r="3029" spans="2:2">
      <c r="B3029" s="2"/>
    </row>
    <row r="3030" spans="2:2">
      <c r="B3030" s="2"/>
    </row>
    <row r="3031" spans="2:2">
      <c r="B3031" s="2"/>
    </row>
    <row r="3032" spans="2:2">
      <c r="B3032" s="2"/>
    </row>
    <row r="3033" spans="2:2">
      <c r="B3033" s="2"/>
    </row>
    <row r="3034" spans="2:2">
      <c r="B3034" s="2"/>
    </row>
    <row r="3035" spans="2:2">
      <c r="B3035" s="2"/>
    </row>
    <row r="3036" spans="2:2">
      <c r="B3036" s="2"/>
    </row>
    <row r="3037" spans="2:2">
      <c r="B3037" s="2"/>
    </row>
    <row r="3038" spans="2:2">
      <c r="B3038" s="2"/>
    </row>
    <row r="3039" spans="2:2">
      <c r="B3039" s="2"/>
    </row>
    <row r="3040" spans="2:2">
      <c r="B3040" s="2"/>
    </row>
    <row r="3041" spans="2:2">
      <c r="B3041" s="2"/>
    </row>
    <row r="3042" spans="2:2">
      <c r="B3042" s="2"/>
    </row>
    <row r="3043" spans="2:2">
      <c r="B3043" s="2"/>
    </row>
    <row r="3044" spans="2:2">
      <c r="B3044" s="2"/>
    </row>
    <row r="3045" spans="2:2">
      <c r="B3045" s="2"/>
    </row>
    <row r="3046" spans="2:2">
      <c r="B3046" s="2"/>
    </row>
    <row r="3047" spans="2:2">
      <c r="B3047" s="2"/>
    </row>
    <row r="3048" spans="2:2">
      <c r="B3048" s="2"/>
    </row>
    <row r="3049" spans="2:2">
      <c r="B3049" s="2"/>
    </row>
    <row r="3050" spans="2:2">
      <c r="B3050" s="2"/>
    </row>
    <row r="3051" spans="2:2">
      <c r="B3051" s="2"/>
    </row>
    <row r="3052" spans="2:2">
      <c r="B3052" s="2"/>
    </row>
    <row r="3053" spans="2:2">
      <c r="B3053" s="2"/>
    </row>
    <row r="3054" spans="2:2">
      <c r="B3054" s="2"/>
    </row>
    <row r="3055" spans="2:2">
      <c r="B3055" s="2"/>
    </row>
    <row r="3056" spans="2:2">
      <c r="B3056" s="2"/>
    </row>
    <row r="3057" spans="2:2">
      <c r="B3057" s="2"/>
    </row>
    <row r="3058" spans="2:2">
      <c r="B3058" s="2"/>
    </row>
    <row r="3059" spans="2:2">
      <c r="B3059" s="2"/>
    </row>
    <row r="3060" spans="2:2">
      <c r="B3060" s="2"/>
    </row>
    <row r="3061" spans="2:2">
      <c r="B3061" s="2"/>
    </row>
    <row r="3062" spans="2:2">
      <c r="B3062" s="2"/>
    </row>
    <row r="3063" spans="2:2">
      <c r="B3063" s="2"/>
    </row>
    <row r="3064" spans="2:2">
      <c r="B3064" s="2"/>
    </row>
    <row r="3065" spans="2:2">
      <c r="B3065" s="2"/>
    </row>
    <row r="3066" spans="2:2">
      <c r="B3066" s="2"/>
    </row>
    <row r="3067" spans="2:2">
      <c r="B3067" s="2"/>
    </row>
    <row r="3068" spans="2:2">
      <c r="B3068" s="2"/>
    </row>
    <row r="3069" spans="2:2">
      <c r="B3069" s="2"/>
    </row>
    <row r="3070" spans="2:2">
      <c r="B3070" s="2"/>
    </row>
    <row r="3071" spans="2:2">
      <c r="B3071" s="2"/>
    </row>
    <row r="3072" spans="2:2">
      <c r="B3072" s="2"/>
    </row>
    <row r="3073" spans="2:2">
      <c r="B3073" s="2"/>
    </row>
    <row r="3074" spans="2:2">
      <c r="B3074" s="2"/>
    </row>
    <row r="3075" spans="2:2">
      <c r="B3075" s="2"/>
    </row>
    <row r="3076" spans="2:2">
      <c r="B3076" s="2"/>
    </row>
    <row r="3077" spans="2:2">
      <c r="B3077" s="2"/>
    </row>
    <row r="3078" spans="2:2">
      <c r="B3078" s="2"/>
    </row>
    <row r="3079" spans="2:2">
      <c r="B3079" s="2"/>
    </row>
    <row r="3080" spans="2:2">
      <c r="B3080" s="2"/>
    </row>
    <row r="3081" spans="2:2">
      <c r="B3081" s="2"/>
    </row>
    <row r="3082" spans="2:2">
      <c r="B3082" s="2"/>
    </row>
    <row r="3083" spans="2:2">
      <c r="B3083" s="2"/>
    </row>
    <row r="3084" spans="2:2">
      <c r="B3084" s="2"/>
    </row>
    <row r="3085" spans="2:2">
      <c r="B3085" s="2"/>
    </row>
    <row r="3086" spans="2:2">
      <c r="B3086" s="2"/>
    </row>
    <row r="3087" spans="2:2">
      <c r="B3087" s="2"/>
    </row>
    <row r="3088" spans="2:2">
      <c r="B3088" s="2"/>
    </row>
    <row r="3089" spans="2:2">
      <c r="B3089" s="2"/>
    </row>
    <row r="3090" spans="2:2">
      <c r="B3090" s="2"/>
    </row>
    <row r="3091" spans="2:2">
      <c r="B3091" s="2"/>
    </row>
    <row r="3092" spans="2:2">
      <c r="B3092" s="2"/>
    </row>
    <row r="3093" spans="2:2">
      <c r="B3093" s="2"/>
    </row>
    <row r="3094" spans="2:2">
      <c r="B3094" s="2"/>
    </row>
    <row r="3095" spans="2:2">
      <c r="B3095" s="2"/>
    </row>
    <row r="3096" spans="2:2">
      <c r="B3096" s="2"/>
    </row>
    <row r="3097" spans="2:2">
      <c r="B3097" s="2"/>
    </row>
    <row r="3098" spans="2:2">
      <c r="B3098" s="2"/>
    </row>
    <row r="3099" spans="2:2">
      <c r="B3099" s="2"/>
    </row>
    <row r="3100" spans="2:2">
      <c r="B3100" s="2"/>
    </row>
    <row r="3101" spans="2:2">
      <c r="B3101" s="2"/>
    </row>
    <row r="3102" spans="2:2">
      <c r="B3102" s="2"/>
    </row>
    <row r="3103" spans="2:2">
      <c r="B3103" s="2"/>
    </row>
    <row r="3104" spans="2:2">
      <c r="B3104" s="2"/>
    </row>
    <row r="3105" spans="2:2">
      <c r="B3105" s="2"/>
    </row>
    <row r="3106" spans="2:2">
      <c r="B3106" s="2"/>
    </row>
    <row r="3107" spans="2:2">
      <c r="B3107" s="2"/>
    </row>
    <row r="3108" spans="2:2">
      <c r="B3108" s="2"/>
    </row>
    <row r="3109" spans="2:2">
      <c r="B3109" s="2"/>
    </row>
    <row r="3110" spans="2:2">
      <c r="B3110" s="2"/>
    </row>
    <row r="3111" spans="2:2">
      <c r="B3111" s="2"/>
    </row>
    <row r="3112" spans="2:2">
      <c r="B3112" s="2"/>
    </row>
    <row r="3113" spans="2:2">
      <c r="B3113" s="2"/>
    </row>
    <row r="3114" spans="2:2">
      <c r="B3114" s="2"/>
    </row>
    <row r="3115" spans="2:2">
      <c r="B3115" s="2"/>
    </row>
    <row r="3116" spans="2:2">
      <c r="B3116" s="2"/>
    </row>
    <row r="3117" spans="2:2">
      <c r="B3117" s="2"/>
    </row>
    <row r="3118" spans="2:2">
      <c r="B3118" s="2"/>
    </row>
    <row r="3119" spans="2:2">
      <c r="B3119" s="2"/>
    </row>
    <row r="3120" spans="2:2">
      <c r="B3120" s="2"/>
    </row>
    <row r="3121" spans="2:2">
      <c r="B3121" s="2"/>
    </row>
    <row r="3122" spans="2:2">
      <c r="B3122" s="2"/>
    </row>
    <row r="3123" spans="2:2">
      <c r="B3123" s="2"/>
    </row>
    <row r="3124" spans="2:2">
      <c r="B3124" s="2"/>
    </row>
    <row r="3125" spans="2:2">
      <c r="B3125" s="2"/>
    </row>
    <row r="3126" spans="2:2">
      <c r="B3126" s="2"/>
    </row>
    <row r="3127" spans="2:2">
      <c r="B3127" s="2"/>
    </row>
    <row r="3128" spans="2:2">
      <c r="B3128" s="2"/>
    </row>
    <row r="3129" spans="2:2">
      <c r="B3129" s="2"/>
    </row>
    <row r="3130" spans="2:2">
      <c r="B3130" s="2"/>
    </row>
    <row r="3131" spans="2:2">
      <c r="B3131" s="2"/>
    </row>
    <row r="3132" spans="2:2">
      <c r="B3132" s="2"/>
    </row>
    <row r="3133" spans="2:2">
      <c r="B3133" s="2"/>
    </row>
    <row r="3134" spans="2:2">
      <c r="B3134" s="2"/>
    </row>
    <row r="3135" spans="2:2">
      <c r="B3135" s="2"/>
    </row>
    <row r="3136" spans="2:2">
      <c r="B3136" s="2"/>
    </row>
    <row r="3137" spans="2:2">
      <c r="B3137" s="2"/>
    </row>
    <row r="3138" spans="2:2">
      <c r="B3138" s="2"/>
    </row>
    <row r="3139" spans="2:2">
      <c r="B3139" s="2"/>
    </row>
    <row r="3140" spans="2:2">
      <c r="B3140" s="2"/>
    </row>
    <row r="3141" spans="2:2">
      <c r="B3141" s="2"/>
    </row>
    <row r="3142" spans="2:2">
      <c r="B3142" s="2"/>
    </row>
    <row r="3143" spans="2:2">
      <c r="B3143" s="2"/>
    </row>
    <row r="3144" spans="2:2">
      <c r="B3144" s="2"/>
    </row>
    <row r="3145" spans="2:2">
      <c r="B3145" s="2"/>
    </row>
    <row r="3146" spans="2:2">
      <c r="B3146" s="2"/>
    </row>
    <row r="3147" spans="2:2">
      <c r="B3147" s="2"/>
    </row>
    <row r="3148" spans="2:2">
      <c r="B3148" s="2"/>
    </row>
    <row r="3149" spans="2:2">
      <c r="B3149" s="2"/>
    </row>
    <row r="3150" spans="2:2">
      <c r="B3150" s="2"/>
    </row>
    <row r="3151" spans="2:2">
      <c r="B3151" s="2"/>
    </row>
    <row r="3152" spans="2:2">
      <c r="B3152" s="2"/>
    </row>
    <row r="3153" spans="2:2">
      <c r="B3153" s="2"/>
    </row>
    <row r="3154" spans="2:2">
      <c r="B3154" s="2"/>
    </row>
    <row r="3155" spans="2:2">
      <c r="B3155" s="2"/>
    </row>
    <row r="3156" spans="2:2">
      <c r="B3156" s="2"/>
    </row>
    <row r="3157" spans="2:2">
      <c r="B3157" s="2"/>
    </row>
    <row r="3158" spans="2:2">
      <c r="B3158" s="2"/>
    </row>
    <row r="3159" spans="2:2">
      <c r="B3159" s="2"/>
    </row>
    <row r="3160" spans="2:2">
      <c r="B3160" s="2"/>
    </row>
    <row r="3161" spans="2:2">
      <c r="B3161" s="2"/>
    </row>
    <row r="3162" spans="2:2">
      <c r="B3162" s="2"/>
    </row>
    <row r="3163" spans="2:2">
      <c r="B3163" s="2"/>
    </row>
    <row r="3164" spans="2:2">
      <c r="B3164" s="2"/>
    </row>
    <row r="3165" spans="2:2">
      <c r="B3165" s="2"/>
    </row>
    <row r="3166" spans="2:2">
      <c r="B3166" s="2"/>
    </row>
    <row r="3167" spans="2:2">
      <c r="B3167" s="2"/>
    </row>
    <row r="3168" spans="2:2">
      <c r="B3168" s="2"/>
    </row>
    <row r="3169" spans="2:2">
      <c r="B3169" s="2"/>
    </row>
    <row r="3170" spans="2:2">
      <c r="B3170" s="2"/>
    </row>
    <row r="3171" spans="2:2">
      <c r="B3171" s="2"/>
    </row>
    <row r="3172" spans="2:2">
      <c r="B3172" s="2"/>
    </row>
    <row r="3173" spans="2:2">
      <c r="B3173" s="2"/>
    </row>
    <row r="3174" spans="2:2">
      <c r="B3174" s="2"/>
    </row>
    <row r="3175" spans="2:2">
      <c r="B3175" s="2"/>
    </row>
    <row r="3176" spans="2:2">
      <c r="B3176" s="2"/>
    </row>
    <row r="3177" spans="2:2">
      <c r="B3177" s="2"/>
    </row>
    <row r="3178" spans="2:2">
      <c r="B3178" s="2"/>
    </row>
    <row r="3179" spans="2:2">
      <c r="B3179" s="2"/>
    </row>
    <row r="3180" spans="2:2">
      <c r="B3180" s="2"/>
    </row>
    <row r="3181" spans="2:2">
      <c r="B3181" s="2"/>
    </row>
    <row r="3182" spans="2:2">
      <c r="B3182" s="2"/>
    </row>
    <row r="3183" spans="2:2">
      <c r="B3183" s="2"/>
    </row>
    <row r="3184" spans="2:2">
      <c r="B3184" s="2"/>
    </row>
    <row r="3185" spans="2:2">
      <c r="B3185" s="2"/>
    </row>
    <row r="3186" spans="2:2">
      <c r="B3186" s="2"/>
    </row>
    <row r="3187" spans="2:2">
      <c r="B3187" s="2"/>
    </row>
    <row r="3188" spans="2:2">
      <c r="B3188" s="2"/>
    </row>
    <row r="3189" spans="2:2">
      <c r="B3189" s="2"/>
    </row>
    <row r="3190" spans="2:2">
      <c r="B3190" s="2"/>
    </row>
    <row r="3191" spans="2:2">
      <c r="B3191" s="2"/>
    </row>
    <row r="3192" spans="2:2">
      <c r="B3192" s="2"/>
    </row>
    <row r="3193" spans="2:2">
      <c r="B3193" s="2"/>
    </row>
    <row r="3194" spans="2:2">
      <c r="B3194" s="2"/>
    </row>
    <row r="3195" spans="2:2">
      <c r="B3195" s="2"/>
    </row>
    <row r="3196" spans="2:2">
      <c r="B3196" s="2"/>
    </row>
    <row r="3197" spans="2:2">
      <c r="B3197" s="2"/>
    </row>
    <row r="3198" spans="2:2">
      <c r="B3198" s="2"/>
    </row>
    <row r="3199" spans="2:2">
      <c r="B3199" s="2"/>
    </row>
    <row r="3200" spans="2:2">
      <c r="B3200" s="2"/>
    </row>
    <row r="3201" spans="2:2">
      <c r="B3201" s="2"/>
    </row>
    <row r="3202" spans="2:2">
      <c r="B3202" s="2"/>
    </row>
    <row r="3203" spans="2:2">
      <c r="B3203" s="2"/>
    </row>
    <row r="3204" spans="2:2">
      <c r="B3204" s="2"/>
    </row>
    <row r="3205" spans="2:2">
      <c r="B3205" s="2"/>
    </row>
    <row r="3206" spans="2:2">
      <c r="B3206" s="2"/>
    </row>
    <row r="3207" spans="2:2">
      <c r="B3207" s="2"/>
    </row>
    <row r="3208" spans="2:2">
      <c r="B3208" s="2"/>
    </row>
    <row r="3209" spans="2:2">
      <c r="B3209" s="2"/>
    </row>
    <row r="3210" spans="2:2">
      <c r="B3210" s="2"/>
    </row>
    <row r="3211" spans="2:2">
      <c r="B3211" s="2"/>
    </row>
    <row r="3212" spans="2:2">
      <c r="B3212" s="2"/>
    </row>
    <row r="3213" spans="2:2">
      <c r="B3213" s="2"/>
    </row>
    <row r="3214" spans="2:2">
      <c r="B3214" s="2"/>
    </row>
    <row r="3215" spans="2:2">
      <c r="B3215" s="2"/>
    </row>
    <row r="3216" spans="2:2">
      <c r="B3216" s="2"/>
    </row>
    <row r="3217" spans="2:2">
      <c r="B3217" s="2"/>
    </row>
    <row r="3218" spans="2:2">
      <c r="B3218" s="2"/>
    </row>
    <row r="3219" spans="2:2">
      <c r="B3219" s="2"/>
    </row>
    <row r="3220" spans="2:2">
      <c r="B3220" s="2"/>
    </row>
    <row r="3221" spans="2:2">
      <c r="B3221" s="2"/>
    </row>
    <row r="3222" spans="2:2">
      <c r="B3222" s="2"/>
    </row>
    <row r="3223" spans="2:2">
      <c r="B3223" s="2"/>
    </row>
    <row r="3224" spans="2:2">
      <c r="B3224" s="2"/>
    </row>
    <row r="3225" spans="2:2">
      <c r="B3225" s="2"/>
    </row>
    <row r="3226" spans="2:2">
      <c r="B3226" s="2"/>
    </row>
    <row r="3227" spans="2:2">
      <c r="B3227" s="2"/>
    </row>
    <row r="3228" spans="2:2">
      <c r="B3228" s="2"/>
    </row>
    <row r="3229" spans="2:2">
      <c r="B3229" s="2"/>
    </row>
    <row r="3230" spans="2:2">
      <c r="B3230" s="2"/>
    </row>
    <row r="3231" spans="2:2">
      <c r="B3231" s="2"/>
    </row>
    <row r="3232" spans="2:2">
      <c r="B3232" s="2"/>
    </row>
    <row r="3233" spans="2:2">
      <c r="B3233" s="2"/>
    </row>
    <row r="3234" spans="2:2">
      <c r="B3234" s="2"/>
    </row>
    <row r="3235" spans="2:2">
      <c r="B3235" s="2"/>
    </row>
    <row r="3236" spans="2:2">
      <c r="B3236" s="2"/>
    </row>
    <row r="3237" spans="2:2">
      <c r="B3237" s="2"/>
    </row>
    <row r="3238" spans="2:2">
      <c r="B3238" s="2"/>
    </row>
    <row r="3239" spans="2:2">
      <c r="B3239" s="2"/>
    </row>
    <row r="3240" spans="2:2">
      <c r="B3240" s="2"/>
    </row>
    <row r="3241" spans="2:2">
      <c r="B3241" s="2"/>
    </row>
    <row r="3242" spans="2:2">
      <c r="B3242" s="2"/>
    </row>
    <row r="3243" spans="2:2">
      <c r="B3243" s="2"/>
    </row>
    <row r="3244" spans="2:2">
      <c r="B3244" s="2"/>
    </row>
    <row r="3245" spans="2:2">
      <c r="B3245" s="2"/>
    </row>
    <row r="3246" spans="2:2">
      <c r="B3246" s="2"/>
    </row>
    <row r="3247" spans="2:2">
      <c r="B3247" s="2"/>
    </row>
    <row r="3248" spans="2:2">
      <c r="B3248" s="2"/>
    </row>
    <row r="3249" spans="2:2">
      <c r="B3249" s="2"/>
    </row>
    <row r="3250" spans="2:2">
      <c r="B3250" s="2"/>
    </row>
    <row r="3251" spans="2:2">
      <c r="B3251" s="2"/>
    </row>
    <row r="3252" spans="2:2">
      <c r="B3252" s="2"/>
    </row>
    <row r="3253" spans="2:2">
      <c r="B3253" s="2"/>
    </row>
    <row r="3254" spans="2:2">
      <c r="B3254" s="2"/>
    </row>
    <row r="3255" spans="2:2">
      <c r="B3255" s="2"/>
    </row>
    <row r="3256" spans="2:2">
      <c r="B3256" s="2"/>
    </row>
    <row r="3257" spans="2:2">
      <c r="B3257" s="2"/>
    </row>
    <row r="3258" spans="2:2">
      <c r="B3258" s="2"/>
    </row>
    <row r="3259" spans="2:2">
      <c r="B3259" s="2"/>
    </row>
    <row r="3260" spans="2:2">
      <c r="B3260" s="2"/>
    </row>
    <row r="3261" spans="2:2">
      <c r="B3261" s="2"/>
    </row>
    <row r="3262" spans="2:2">
      <c r="B3262" s="2"/>
    </row>
    <row r="3263" spans="2:2">
      <c r="B3263" s="2"/>
    </row>
    <row r="3264" spans="2:2">
      <c r="B3264" s="2"/>
    </row>
    <row r="3265" spans="2:2">
      <c r="B3265" s="2"/>
    </row>
    <row r="3266" spans="2:2">
      <c r="B3266" s="2"/>
    </row>
    <row r="3267" spans="2:2">
      <c r="B3267" s="2"/>
    </row>
    <row r="3268" spans="2:2">
      <c r="B3268" s="2"/>
    </row>
    <row r="3269" spans="2:2">
      <c r="B3269" s="2"/>
    </row>
    <row r="3270" spans="2:2">
      <c r="B3270" s="2"/>
    </row>
    <row r="3271" spans="2:2">
      <c r="B3271" s="2"/>
    </row>
    <row r="3272" spans="2:2">
      <c r="B3272" s="2"/>
    </row>
    <row r="3273" spans="2:2">
      <c r="B3273" s="2"/>
    </row>
    <row r="3274" spans="2:2">
      <c r="B3274" s="2"/>
    </row>
    <row r="3275" spans="2:2">
      <c r="B3275" s="2"/>
    </row>
    <row r="3276" spans="2:2">
      <c r="B3276" s="2"/>
    </row>
    <row r="3277" spans="2:2">
      <c r="B3277" s="2"/>
    </row>
    <row r="3278" spans="2:2">
      <c r="B3278" s="2"/>
    </row>
    <row r="3279" spans="2:2">
      <c r="B3279" s="2"/>
    </row>
    <row r="3280" spans="2:2">
      <c r="B3280" s="2"/>
    </row>
    <row r="3281" spans="2:2">
      <c r="B3281" s="2"/>
    </row>
    <row r="3282" spans="2:2">
      <c r="B3282" s="2"/>
    </row>
    <row r="3283" spans="2:2">
      <c r="B3283" s="2"/>
    </row>
    <row r="3284" spans="2:2">
      <c r="B3284" s="2"/>
    </row>
    <row r="3285" spans="2:2">
      <c r="B3285" s="2"/>
    </row>
    <row r="3286" spans="2:2">
      <c r="B3286" s="2"/>
    </row>
    <row r="3287" spans="2:2">
      <c r="B3287" s="2"/>
    </row>
    <row r="3288" spans="2:2">
      <c r="B3288" s="2"/>
    </row>
    <row r="3289" spans="2:2">
      <c r="B3289" s="2"/>
    </row>
    <row r="3290" spans="2:2">
      <c r="B3290" s="2"/>
    </row>
    <row r="3291" spans="2:2">
      <c r="B3291" s="2"/>
    </row>
    <row r="3292" spans="2:2">
      <c r="B3292" s="2"/>
    </row>
    <row r="3293" spans="2:2">
      <c r="B3293" s="2"/>
    </row>
    <row r="3294" spans="2:2">
      <c r="B3294" s="2"/>
    </row>
    <row r="3295" spans="2:2">
      <c r="B3295" s="2"/>
    </row>
    <row r="3296" spans="2:2">
      <c r="B3296" s="2"/>
    </row>
    <row r="3297" spans="2:2">
      <c r="B3297" s="2"/>
    </row>
    <row r="3298" spans="2:2">
      <c r="B3298" s="2"/>
    </row>
    <row r="3299" spans="2:2">
      <c r="B3299" s="2"/>
    </row>
    <row r="3300" spans="2:2">
      <c r="B3300" s="2"/>
    </row>
    <row r="3301" spans="2:2">
      <c r="B3301" s="2"/>
    </row>
    <row r="3302" spans="2:2">
      <c r="B3302" s="2"/>
    </row>
    <row r="3303" spans="2:2">
      <c r="B3303" s="2"/>
    </row>
    <row r="3304" spans="2:2">
      <c r="B3304" s="2"/>
    </row>
    <row r="3305" spans="2:2">
      <c r="B3305" s="2"/>
    </row>
    <row r="3306" spans="2:2">
      <c r="B3306" s="2"/>
    </row>
    <row r="3307" spans="2:2">
      <c r="B3307" s="2"/>
    </row>
    <row r="3308" spans="2:2">
      <c r="B3308" s="2"/>
    </row>
    <row r="3309" spans="2:2">
      <c r="B3309" s="2"/>
    </row>
    <row r="3310" spans="2:2">
      <c r="B3310" s="2"/>
    </row>
    <row r="3311" spans="2:2">
      <c r="B3311" s="2"/>
    </row>
    <row r="3312" spans="2:2">
      <c r="B3312" s="2"/>
    </row>
    <row r="3313" spans="2:2">
      <c r="B3313" s="2"/>
    </row>
    <row r="3314" spans="2:2">
      <c r="B3314" s="2"/>
    </row>
    <row r="3315" spans="2:2">
      <c r="B3315" s="2"/>
    </row>
    <row r="3316" spans="2:2">
      <c r="B3316" s="2"/>
    </row>
    <row r="3317" spans="2:2">
      <c r="B3317" s="2"/>
    </row>
    <row r="3318" spans="2:2">
      <c r="B3318" s="2"/>
    </row>
    <row r="3319" spans="2:2">
      <c r="B3319" s="2"/>
    </row>
    <row r="3320" spans="2:2">
      <c r="B3320" s="2"/>
    </row>
    <row r="3321" spans="2:2">
      <c r="B3321" s="2"/>
    </row>
    <row r="3322" spans="2:2">
      <c r="B3322" s="2"/>
    </row>
    <row r="3323" spans="2:2">
      <c r="B3323" s="2"/>
    </row>
    <row r="3324" spans="2:2">
      <c r="B3324" s="2"/>
    </row>
    <row r="3325" spans="2:2">
      <c r="B3325" s="2"/>
    </row>
    <row r="3326" spans="2:2">
      <c r="B3326" s="2"/>
    </row>
    <row r="3327" spans="2:2">
      <c r="B3327" s="2"/>
    </row>
    <row r="3328" spans="2:2">
      <c r="B3328" s="2"/>
    </row>
    <row r="3329" spans="2:2">
      <c r="B3329" s="2"/>
    </row>
    <row r="3330" spans="2:2">
      <c r="B3330" s="2"/>
    </row>
    <row r="3331" spans="2:2">
      <c r="B3331" s="2"/>
    </row>
    <row r="3332" spans="2:2">
      <c r="B3332" s="2"/>
    </row>
    <row r="3333" spans="2:2">
      <c r="B3333" s="2"/>
    </row>
    <row r="3334" spans="2:2">
      <c r="B3334" s="2"/>
    </row>
    <row r="3335" spans="2:2">
      <c r="B3335" s="2"/>
    </row>
    <row r="3336" spans="2:2">
      <c r="B3336" s="2"/>
    </row>
    <row r="3337" spans="2:2">
      <c r="B3337" s="2"/>
    </row>
    <row r="3338" spans="2:2">
      <c r="B3338" s="2"/>
    </row>
    <row r="3339" spans="2:2">
      <c r="B3339" s="2"/>
    </row>
    <row r="3340" spans="2:2">
      <c r="B3340" s="2"/>
    </row>
    <row r="3341" spans="2:2">
      <c r="B3341" s="2"/>
    </row>
    <row r="3342" spans="2:2">
      <c r="B3342" s="2"/>
    </row>
    <row r="3343" spans="2:2">
      <c r="B3343" s="2"/>
    </row>
    <row r="3344" spans="2:2">
      <c r="B3344" s="2"/>
    </row>
    <row r="3345" spans="2:2">
      <c r="B3345" s="2"/>
    </row>
    <row r="3346" spans="2:2">
      <c r="B3346" s="2"/>
    </row>
    <row r="3347" spans="2:2">
      <c r="B3347" s="2"/>
    </row>
    <row r="3348" spans="2:2">
      <c r="B3348" s="2"/>
    </row>
    <row r="3349" spans="2:2">
      <c r="B3349" s="2"/>
    </row>
    <row r="3350" spans="2:2">
      <c r="B3350" s="2"/>
    </row>
    <row r="3351" spans="2:2">
      <c r="B3351" s="2"/>
    </row>
    <row r="3352" spans="2:2">
      <c r="B3352" s="2"/>
    </row>
    <row r="3353" spans="2:2">
      <c r="B3353" s="2"/>
    </row>
    <row r="3354" spans="2:2">
      <c r="B3354" s="2"/>
    </row>
    <row r="3355" spans="2:2">
      <c r="B3355" s="2"/>
    </row>
    <row r="3356" spans="2:2">
      <c r="B3356" s="2"/>
    </row>
    <row r="3357" spans="2:2">
      <c r="B3357" s="2"/>
    </row>
    <row r="3358" spans="2:2">
      <c r="B3358" s="2"/>
    </row>
    <row r="3359" spans="2:2">
      <c r="B3359" s="2"/>
    </row>
    <row r="3360" spans="2:2">
      <c r="B3360" s="2"/>
    </row>
    <row r="3361" spans="2:2">
      <c r="B3361" s="2"/>
    </row>
    <row r="3362" spans="2:2">
      <c r="B3362" s="2"/>
    </row>
    <row r="3363" spans="2:2">
      <c r="B3363" s="2"/>
    </row>
    <row r="3364" spans="2:2">
      <c r="B3364" s="2"/>
    </row>
    <row r="3365" spans="2:2">
      <c r="B3365" s="2"/>
    </row>
    <row r="3366" spans="2:2">
      <c r="B3366" s="2"/>
    </row>
    <row r="3367" spans="2:2">
      <c r="B3367" s="2"/>
    </row>
    <row r="3368" spans="2:2">
      <c r="B3368" s="2"/>
    </row>
    <row r="3369" spans="2:2">
      <c r="B3369" s="2"/>
    </row>
    <row r="3370" spans="2:2">
      <c r="B3370" s="2"/>
    </row>
    <row r="3371" spans="2:2">
      <c r="B3371" s="2"/>
    </row>
    <row r="3372" spans="2:2">
      <c r="B3372" s="2"/>
    </row>
    <row r="3373" spans="2:2">
      <c r="B3373" s="2"/>
    </row>
    <row r="3374" spans="2:2">
      <c r="B3374" s="2"/>
    </row>
    <row r="3375" spans="2:2">
      <c r="B3375" s="2"/>
    </row>
    <row r="3376" spans="2:2">
      <c r="B3376" s="2"/>
    </row>
    <row r="3377" spans="2:2">
      <c r="B3377" s="2"/>
    </row>
    <row r="3378" spans="2:2">
      <c r="B3378" s="2"/>
    </row>
    <row r="3379" spans="2:2">
      <c r="B3379" s="2"/>
    </row>
    <row r="3380" spans="2:2">
      <c r="B3380" s="2"/>
    </row>
    <row r="3381" spans="2:2">
      <c r="B3381" s="2"/>
    </row>
    <row r="3382" spans="2:2">
      <c r="B3382" s="2"/>
    </row>
    <row r="3383" spans="2:2">
      <c r="B3383" s="2"/>
    </row>
    <row r="3384" spans="2:2">
      <c r="B3384" s="2"/>
    </row>
    <row r="3385" spans="2:2">
      <c r="B3385" s="2"/>
    </row>
    <row r="3386" spans="2:2">
      <c r="B3386" s="2"/>
    </row>
    <row r="3387" spans="2:2">
      <c r="B3387" s="2"/>
    </row>
    <row r="3388" spans="2:2">
      <c r="B3388" s="2"/>
    </row>
    <row r="3389" spans="2:2">
      <c r="B3389" s="2"/>
    </row>
    <row r="3390" spans="2:2">
      <c r="B3390" s="2"/>
    </row>
    <row r="3391" spans="2:2">
      <c r="B3391" s="2"/>
    </row>
    <row r="3392" spans="2:2">
      <c r="B3392" s="2"/>
    </row>
    <row r="3393" spans="2:2">
      <c r="B3393" s="2"/>
    </row>
    <row r="3394" spans="2:2">
      <c r="B3394" s="2"/>
    </row>
    <row r="3395" spans="2:2">
      <c r="B3395" s="2"/>
    </row>
    <row r="3396" spans="2:2">
      <c r="B3396" s="2"/>
    </row>
    <row r="3397" spans="2:2">
      <c r="B3397" s="2"/>
    </row>
    <row r="3398" spans="2:2">
      <c r="B3398" s="2"/>
    </row>
    <row r="3399" spans="2:2">
      <c r="B3399" s="2"/>
    </row>
    <row r="3400" spans="2:2">
      <c r="B3400" s="2"/>
    </row>
    <row r="3401" spans="2:2">
      <c r="B3401" s="2"/>
    </row>
    <row r="3402" spans="2:2">
      <c r="B3402" s="2"/>
    </row>
    <row r="3403" spans="2:2">
      <c r="B3403" s="2"/>
    </row>
    <row r="3404" spans="2:2">
      <c r="B3404" s="2"/>
    </row>
    <row r="3405" spans="2:2">
      <c r="B3405" s="2"/>
    </row>
    <row r="3406" spans="2:2">
      <c r="B3406" s="2"/>
    </row>
    <row r="3407" spans="2:2">
      <c r="B3407" s="2"/>
    </row>
    <row r="3408" spans="2:2">
      <c r="B3408" s="2"/>
    </row>
    <row r="3409" spans="2:2">
      <c r="B3409" s="2"/>
    </row>
    <row r="3410" spans="2:2">
      <c r="B3410" s="2"/>
    </row>
    <row r="3411" spans="2:2">
      <c r="B3411" s="2"/>
    </row>
    <row r="3412" spans="2:2">
      <c r="B3412" s="2"/>
    </row>
    <row r="3413" spans="2:2">
      <c r="B3413" s="2"/>
    </row>
    <row r="3414" spans="2:2">
      <c r="B3414" s="2"/>
    </row>
    <row r="3415" spans="2:2">
      <c r="B3415" s="2"/>
    </row>
    <row r="3416" spans="2:2">
      <c r="B3416" s="2"/>
    </row>
    <row r="3417" spans="2:2">
      <c r="B3417" s="2"/>
    </row>
    <row r="3418" spans="2:2">
      <c r="B3418" s="2"/>
    </row>
    <row r="3419" spans="2:2">
      <c r="B3419" s="2"/>
    </row>
    <row r="3420" spans="2:2">
      <c r="B3420" s="2"/>
    </row>
    <row r="3421" spans="2:2">
      <c r="B3421" s="2"/>
    </row>
    <row r="3422" spans="2:2">
      <c r="B3422" s="2"/>
    </row>
    <row r="3423" spans="2:2">
      <c r="B3423" s="2"/>
    </row>
    <row r="3424" spans="2:2">
      <c r="B3424" s="2"/>
    </row>
    <row r="3425" spans="2:2">
      <c r="B3425" s="2"/>
    </row>
    <row r="3426" spans="2:2">
      <c r="B3426" s="2"/>
    </row>
    <row r="3427" spans="2:2">
      <c r="B3427" s="2"/>
    </row>
    <row r="3428" spans="2:2">
      <c r="B3428" s="2"/>
    </row>
    <row r="3429" spans="2:2">
      <c r="B3429" s="2"/>
    </row>
    <row r="3430" spans="2:2">
      <c r="B3430" s="2"/>
    </row>
    <row r="3431" spans="2:2">
      <c r="B3431" s="2"/>
    </row>
    <row r="3432" spans="2:2">
      <c r="B3432" s="2"/>
    </row>
    <row r="3433" spans="2:2">
      <c r="B3433" s="2"/>
    </row>
    <row r="3434" spans="2:2">
      <c r="B3434" s="2"/>
    </row>
    <row r="3435" spans="2:2">
      <c r="B3435" s="2"/>
    </row>
    <row r="3436" spans="2:2">
      <c r="B3436" s="2"/>
    </row>
    <row r="3437" spans="2:2">
      <c r="B3437" s="2"/>
    </row>
    <row r="3438" spans="2:2">
      <c r="B3438" s="2"/>
    </row>
    <row r="3439" spans="2:2">
      <c r="B3439" s="2"/>
    </row>
    <row r="3440" spans="2:2">
      <c r="B3440" s="2"/>
    </row>
    <row r="3441" spans="2:2">
      <c r="B3441" s="2"/>
    </row>
    <row r="3442" spans="2:2">
      <c r="B3442" s="2"/>
    </row>
    <row r="3443" spans="2:2">
      <c r="B3443" s="2"/>
    </row>
    <row r="3444" spans="2:2">
      <c r="B3444" s="2"/>
    </row>
    <row r="3445" spans="2:2">
      <c r="B3445" s="2"/>
    </row>
    <row r="3446" spans="2:2">
      <c r="B3446" s="2"/>
    </row>
    <row r="3447" spans="2:2">
      <c r="B3447" s="2"/>
    </row>
    <row r="3448" spans="2:2">
      <c r="B3448" s="2"/>
    </row>
    <row r="3449" spans="2:2">
      <c r="B3449" s="2"/>
    </row>
    <row r="3450" spans="2:2">
      <c r="B3450" s="2"/>
    </row>
    <row r="3451" spans="2:2">
      <c r="B3451" s="2"/>
    </row>
    <row r="3452" spans="2:2">
      <c r="B3452" s="2"/>
    </row>
    <row r="3453" spans="2:2">
      <c r="B3453" s="2"/>
    </row>
    <row r="3454" spans="2:2">
      <c r="B3454" s="2"/>
    </row>
    <row r="3455" spans="2:2">
      <c r="B3455" s="2"/>
    </row>
    <row r="3456" spans="2:2">
      <c r="B3456" s="2"/>
    </row>
    <row r="3457" spans="2:2">
      <c r="B3457" s="2"/>
    </row>
    <row r="3458" spans="2:2">
      <c r="B3458" s="2"/>
    </row>
    <row r="3459" spans="2:2">
      <c r="B3459" s="2"/>
    </row>
    <row r="3460" spans="2:2">
      <c r="B3460" s="2"/>
    </row>
    <row r="3461" spans="2:2">
      <c r="B3461" s="2"/>
    </row>
    <row r="3462" spans="2:2">
      <c r="B3462" s="2"/>
    </row>
    <row r="3463" spans="2:2">
      <c r="B3463" s="2"/>
    </row>
    <row r="3464" spans="2:2">
      <c r="B3464" s="2"/>
    </row>
    <row r="3465" spans="2:2">
      <c r="B3465" s="2"/>
    </row>
    <row r="3466" spans="2:2">
      <c r="B3466" s="2"/>
    </row>
    <row r="3467" spans="2:2">
      <c r="B3467" s="2"/>
    </row>
    <row r="3468" spans="2:2">
      <c r="B3468" s="2"/>
    </row>
    <row r="3469" spans="2:2">
      <c r="B3469" s="2"/>
    </row>
    <row r="3470" spans="2:2">
      <c r="B3470" s="2"/>
    </row>
    <row r="3471" spans="2:2">
      <c r="B3471" s="2"/>
    </row>
    <row r="3472" spans="2:2">
      <c r="B3472" s="2"/>
    </row>
    <row r="3473" spans="2:2">
      <c r="B3473" s="2"/>
    </row>
    <row r="3474" spans="2:2">
      <c r="B3474" s="2"/>
    </row>
    <row r="3475" spans="2:2">
      <c r="B3475" s="2"/>
    </row>
    <row r="3476" spans="2:2">
      <c r="B3476" s="2"/>
    </row>
    <row r="3477" spans="2:2">
      <c r="B3477" s="2"/>
    </row>
    <row r="3478" spans="2:2">
      <c r="B3478" s="2"/>
    </row>
    <row r="3479" spans="2:2">
      <c r="B3479" s="2"/>
    </row>
    <row r="3480" spans="2:2">
      <c r="B3480" s="2"/>
    </row>
    <row r="3481" spans="2:2">
      <c r="B3481" s="2"/>
    </row>
    <row r="3482" spans="2:2">
      <c r="B3482" s="2"/>
    </row>
    <row r="3483" spans="2:2">
      <c r="B3483" s="2"/>
    </row>
    <row r="3484" spans="2:2">
      <c r="B3484" s="2"/>
    </row>
    <row r="3485" spans="2:2">
      <c r="B3485" s="2"/>
    </row>
    <row r="3486" spans="2:2">
      <c r="B3486" s="2"/>
    </row>
    <row r="3487" spans="2:2">
      <c r="B3487" s="2"/>
    </row>
    <row r="3488" spans="2:2">
      <c r="B3488" s="2"/>
    </row>
    <row r="3489" spans="2:2">
      <c r="B3489" s="2"/>
    </row>
    <row r="3490" spans="2:2">
      <c r="B3490" s="2"/>
    </row>
    <row r="3491" spans="2:2">
      <c r="B3491" s="2"/>
    </row>
    <row r="3492" spans="2:2">
      <c r="B3492" s="2"/>
    </row>
    <row r="3493" spans="2:2">
      <c r="B3493" s="2"/>
    </row>
    <row r="3494" spans="2:2">
      <c r="B3494" s="2"/>
    </row>
    <row r="3495" spans="2:2">
      <c r="B3495" s="2"/>
    </row>
    <row r="3496" spans="2:2">
      <c r="B3496" s="2"/>
    </row>
    <row r="3497" spans="2:2">
      <c r="B3497" s="2"/>
    </row>
    <row r="3498" spans="2:2">
      <c r="B3498" s="2"/>
    </row>
    <row r="3499" spans="2:2">
      <c r="B3499" s="2"/>
    </row>
    <row r="3500" spans="2:2">
      <c r="B3500" s="2"/>
    </row>
    <row r="3501" spans="2:2">
      <c r="B3501" s="2"/>
    </row>
    <row r="3502" spans="2:2">
      <c r="B3502" s="2"/>
    </row>
    <row r="3503" spans="2:2">
      <c r="B3503" s="2"/>
    </row>
    <row r="3504" spans="2:2">
      <c r="B3504" s="2"/>
    </row>
    <row r="3505" spans="2:2">
      <c r="B3505" s="2"/>
    </row>
    <row r="3506" spans="2:2">
      <c r="B3506" s="2"/>
    </row>
    <row r="3507" spans="2:2">
      <c r="B3507" s="2"/>
    </row>
    <row r="3508" spans="2:2">
      <c r="B3508" s="2"/>
    </row>
    <row r="3509" spans="2:2">
      <c r="B3509" s="2"/>
    </row>
    <row r="3510" spans="2:2">
      <c r="B3510" s="2"/>
    </row>
    <row r="3511" spans="2:2">
      <c r="B3511" s="2"/>
    </row>
    <row r="3512" spans="2:2">
      <c r="B3512" s="2"/>
    </row>
    <row r="3513" spans="2:2">
      <c r="B3513" s="2"/>
    </row>
    <row r="3514" spans="2:2">
      <c r="B3514" s="2"/>
    </row>
    <row r="3515" spans="2:2">
      <c r="B3515" s="2"/>
    </row>
    <row r="3516" spans="2:2">
      <c r="B3516" s="2"/>
    </row>
    <row r="3517" spans="2:2">
      <c r="B3517" s="2"/>
    </row>
    <row r="3518" spans="2:2">
      <c r="B3518" s="2"/>
    </row>
    <row r="3519" spans="2:2">
      <c r="B3519" s="2"/>
    </row>
    <row r="3520" spans="2:2">
      <c r="B3520" s="2"/>
    </row>
    <row r="3521" spans="2:2">
      <c r="B3521" s="2"/>
    </row>
    <row r="3522" spans="2:2">
      <c r="B3522" s="2"/>
    </row>
    <row r="3523" spans="2:2">
      <c r="B3523" s="2"/>
    </row>
    <row r="3524" spans="2:2">
      <c r="B3524" s="2"/>
    </row>
    <row r="3525" spans="2:2">
      <c r="B3525" s="2"/>
    </row>
    <row r="3526" spans="2:2">
      <c r="B3526" s="2"/>
    </row>
    <row r="3527" spans="2:2">
      <c r="B3527" s="2"/>
    </row>
    <row r="3528" spans="2:2">
      <c r="B3528" s="2"/>
    </row>
    <row r="3529" spans="2:2">
      <c r="B3529" s="2"/>
    </row>
    <row r="3530" spans="2:2">
      <c r="B3530" s="2"/>
    </row>
    <row r="3531" spans="2:2">
      <c r="B3531" s="2"/>
    </row>
    <row r="3532" spans="2:2">
      <c r="B3532" s="2"/>
    </row>
    <row r="3533" spans="2:2">
      <c r="B3533" s="2"/>
    </row>
    <row r="3534" spans="2:2">
      <c r="B3534" s="2"/>
    </row>
    <row r="3535" spans="2:2">
      <c r="B3535" s="2"/>
    </row>
    <row r="3536" spans="2:2">
      <c r="B3536" s="2"/>
    </row>
    <row r="3537" spans="2:2">
      <c r="B3537" s="2"/>
    </row>
    <row r="3538" spans="2:2">
      <c r="B3538" s="2"/>
    </row>
    <row r="3539" spans="2:2">
      <c r="B3539" s="2"/>
    </row>
    <row r="3540" spans="2:2">
      <c r="B3540" s="2"/>
    </row>
    <row r="3541" spans="2:2">
      <c r="B3541" s="2"/>
    </row>
    <row r="3542" spans="2:2">
      <c r="B3542" s="2"/>
    </row>
    <row r="3543" spans="2:2">
      <c r="B3543" s="2"/>
    </row>
    <row r="3544" spans="2:2">
      <c r="B3544" s="2"/>
    </row>
    <row r="3545" spans="2:2">
      <c r="B3545" s="2"/>
    </row>
    <row r="3546" spans="2:2">
      <c r="B3546" s="2"/>
    </row>
    <row r="3547" spans="2:2">
      <c r="B3547" s="2"/>
    </row>
    <row r="3548" spans="2:2">
      <c r="B3548" s="2"/>
    </row>
    <row r="3549" spans="2:2">
      <c r="B3549" s="2"/>
    </row>
    <row r="3550" spans="2:2">
      <c r="B3550" s="2"/>
    </row>
    <row r="3551" spans="2:2">
      <c r="B3551" s="2"/>
    </row>
    <row r="3552" spans="2:2">
      <c r="B3552" s="2"/>
    </row>
    <row r="3553" spans="2:2">
      <c r="B3553" s="2"/>
    </row>
    <row r="3554" spans="2:2">
      <c r="B3554" s="2"/>
    </row>
    <row r="3555" spans="2:2">
      <c r="B3555" s="2"/>
    </row>
    <row r="3556" spans="2:2">
      <c r="B3556" s="2"/>
    </row>
    <row r="3557" spans="2:2">
      <c r="B3557" s="2"/>
    </row>
    <row r="3558" spans="2:2">
      <c r="B3558" s="2"/>
    </row>
    <row r="3559" spans="2:2">
      <c r="B3559" s="2"/>
    </row>
    <row r="3560" spans="2:2">
      <c r="B3560" s="2"/>
    </row>
    <row r="3561" spans="2:2">
      <c r="B3561" s="2"/>
    </row>
    <row r="3562" spans="2:2">
      <c r="B3562" s="2"/>
    </row>
    <row r="3563" spans="2:2">
      <c r="B3563" s="2"/>
    </row>
    <row r="3564" spans="2:2">
      <c r="B3564" s="2"/>
    </row>
    <row r="3565" spans="2:2">
      <c r="B3565" s="2"/>
    </row>
    <row r="3566" spans="2:2">
      <c r="B3566" s="2"/>
    </row>
    <row r="3567" spans="2:2">
      <c r="B3567" s="2"/>
    </row>
    <row r="3568" spans="2:2">
      <c r="B3568" s="2"/>
    </row>
    <row r="3569" spans="2:2">
      <c r="B3569" s="2"/>
    </row>
    <row r="3570" spans="2:2">
      <c r="B3570" s="2"/>
    </row>
    <row r="3571" spans="2:2">
      <c r="B3571" s="2"/>
    </row>
    <row r="3572" spans="2:2">
      <c r="B3572" s="2"/>
    </row>
    <row r="3573" spans="2:2">
      <c r="B3573" s="2"/>
    </row>
    <row r="3574" spans="2:2">
      <c r="B3574" s="2"/>
    </row>
    <row r="3575" spans="2:2">
      <c r="B3575" s="2"/>
    </row>
    <row r="3576" spans="2:2">
      <c r="B3576" s="2"/>
    </row>
    <row r="3577" spans="2:2">
      <c r="B3577" s="2"/>
    </row>
    <row r="3578" spans="2:2">
      <c r="B3578" s="2"/>
    </row>
    <row r="3579" spans="2:2">
      <c r="B3579" s="2"/>
    </row>
    <row r="3580" spans="2:2">
      <c r="B3580" s="2"/>
    </row>
    <row r="3581" spans="2:2">
      <c r="B3581" s="2"/>
    </row>
    <row r="3582" spans="2:2">
      <c r="B3582" s="2"/>
    </row>
    <row r="3583" spans="2:2">
      <c r="B3583" s="2"/>
    </row>
    <row r="3584" spans="2:2">
      <c r="B3584" s="2"/>
    </row>
    <row r="3585" spans="2:2">
      <c r="B3585" s="2"/>
    </row>
    <row r="3586" spans="2:2">
      <c r="B3586" s="2"/>
    </row>
    <row r="3587" spans="2:2">
      <c r="B3587" s="2"/>
    </row>
    <row r="3588" spans="2:2">
      <c r="B3588" s="2"/>
    </row>
    <row r="3589" spans="2:2">
      <c r="B3589" s="2"/>
    </row>
    <row r="3590" spans="2:2">
      <c r="B3590" s="2"/>
    </row>
    <row r="3591" spans="2:2">
      <c r="B3591" s="2"/>
    </row>
    <row r="3592" spans="2:2">
      <c r="B3592" s="2"/>
    </row>
    <row r="3593" spans="2:2">
      <c r="B3593" s="2"/>
    </row>
    <row r="3594" spans="2:2">
      <c r="B3594" s="2"/>
    </row>
    <row r="3595" spans="2:2">
      <c r="B3595" s="2"/>
    </row>
    <row r="3596" spans="2:2">
      <c r="B3596" s="2"/>
    </row>
    <row r="3597" spans="2:2">
      <c r="B3597" s="2"/>
    </row>
    <row r="3598" spans="2:2">
      <c r="B3598" s="2"/>
    </row>
    <row r="3599" spans="2:2">
      <c r="B3599" s="2"/>
    </row>
    <row r="3600" spans="2:2">
      <c r="B3600" s="2"/>
    </row>
    <row r="3601" spans="2:2">
      <c r="B3601" s="2"/>
    </row>
    <row r="3602" spans="2:2">
      <c r="B3602" s="2"/>
    </row>
    <row r="3603" spans="2:2">
      <c r="B3603" s="2"/>
    </row>
    <row r="3604" spans="2:2">
      <c r="B3604" s="2"/>
    </row>
    <row r="3605" spans="2:2">
      <c r="B3605" s="2"/>
    </row>
    <row r="3606" spans="2:2">
      <c r="B3606" s="2"/>
    </row>
    <row r="3607" spans="2:2">
      <c r="B3607" s="2"/>
    </row>
    <row r="3608" spans="2:2">
      <c r="B3608" s="2"/>
    </row>
    <row r="3609" spans="2:2">
      <c r="B3609" s="2"/>
    </row>
    <row r="3610" spans="2:2">
      <c r="B3610" s="2"/>
    </row>
    <row r="3611" spans="2:2">
      <c r="B3611" s="2"/>
    </row>
    <row r="3612" spans="2:2">
      <c r="B3612" s="2"/>
    </row>
    <row r="3613" spans="2:2">
      <c r="B3613" s="2"/>
    </row>
    <row r="3614" spans="2:2">
      <c r="B3614" s="2"/>
    </row>
    <row r="3615" spans="2:2">
      <c r="B3615" s="2"/>
    </row>
    <row r="3616" spans="2:2">
      <c r="B3616" s="2"/>
    </row>
    <row r="3617" spans="2:2">
      <c r="B3617" s="2"/>
    </row>
    <row r="3618" spans="2:2">
      <c r="B3618" s="2"/>
    </row>
    <row r="3619" spans="2:2">
      <c r="B3619" s="2"/>
    </row>
    <row r="3620" spans="2:2">
      <c r="B3620" s="2"/>
    </row>
    <row r="3621" spans="2:2">
      <c r="B3621" s="2"/>
    </row>
    <row r="3622" spans="2:2">
      <c r="B3622" s="2"/>
    </row>
    <row r="3623" spans="2:2">
      <c r="B3623" s="2"/>
    </row>
    <row r="3624" spans="2:2">
      <c r="B3624" s="2"/>
    </row>
    <row r="3625" spans="2:2">
      <c r="B3625" s="2"/>
    </row>
    <row r="3626" spans="2:2">
      <c r="B3626" s="2"/>
    </row>
    <row r="3627" spans="2:2">
      <c r="B3627" s="2"/>
    </row>
    <row r="3628" spans="2:2">
      <c r="B3628" s="2"/>
    </row>
    <row r="3629" spans="2:2">
      <c r="B3629" s="2"/>
    </row>
    <row r="3630" spans="2:2">
      <c r="B3630" s="2"/>
    </row>
    <row r="3631" spans="2:2">
      <c r="B3631" s="2"/>
    </row>
    <row r="3632" spans="2:2">
      <c r="B3632" s="2"/>
    </row>
    <row r="3633" spans="2:2">
      <c r="B3633" s="2"/>
    </row>
    <row r="3634" spans="2:2">
      <c r="B3634" s="2"/>
    </row>
    <row r="3635" spans="2:2">
      <c r="B3635" s="2"/>
    </row>
    <row r="3636" spans="2:2">
      <c r="B3636" s="2"/>
    </row>
    <row r="3637" spans="2:2">
      <c r="B3637" s="2"/>
    </row>
    <row r="3638" spans="2:2">
      <c r="B3638" s="2"/>
    </row>
    <row r="3639" spans="2:2">
      <c r="B3639" s="2"/>
    </row>
    <row r="3640" spans="2:2">
      <c r="B3640" s="2"/>
    </row>
    <row r="3641" spans="2:2">
      <c r="B3641" s="2"/>
    </row>
    <row r="3642" spans="2:2">
      <c r="B3642" s="2"/>
    </row>
    <row r="3643" spans="2:2">
      <c r="B3643" s="2"/>
    </row>
    <row r="3644" spans="2:2">
      <c r="B3644" s="2"/>
    </row>
    <row r="3645" spans="2:2">
      <c r="B3645" s="2"/>
    </row>
    <row r="3646" spans="2:2">
      <c r="B3646" s="2"/>
    </row>
    <row r="3647" spans="2:2">
      <c r="B3647" s="2"/>
    </row>
    <row r="3648" spans="2:2">
      <c r="B3648" s="2"/>
    </row>
    <row r="3649" spans="2:2">
      <c r="B3649" s="2"/>
    </row>
    <row r="3650" spans="2:2">
      <c r="B3650" s="2"/>
    </row>
    <row r="3651" spans="2:2">
      <c r="B3651" s="2"/>
    </row>
    <row r="3652" spans="2:2">
      <c r="B3652" s="2"/>
    </row>
    <row r="3653" spans="2:2">
      <c r="B3653" s="2"/>
    </row>
    <row r="3654" spans="2:2">
      <c r="B3654" s="2"/>
    </row>
    <row r="3655" spans="2:2">
      <c r="B3655" s="2"/>
    </row>
    <row r="3656" spans="2:2">
      <c r="B3656" s="2"/>
    </row>
    <row r="3657" spans="2:2">
      <c r="B3657" s="2"/>
    </row>
    <row r="3658" spans="2:2">
      <c r="B3658" s="2"/>
    </row>
    <row r="3659" spans="2:2">
      <c r="B3659" s="2"/>
    </row>
    <row r="3660" spans="2:2">
      <c r="B3660" s="2"/>
    </row>
    <row r="3661" spans="2:2">
      <c r="B3661" s="2"/>
    </row>
    <row r="3662" spans="2:2">
      <c r="B3662" s="2"/>
    </row>
    <row r="3663" spans="2:2">
      <c r="B3663" s="2"/>
    </row>
    <row r="3664" spans="2:2">
      <c r="B3664" s="2"/>
    </row>
    <row r="3665" spans="2:2">
      <c r="B3665" s="2"/>
    </row>
    <row r="3666" spans="2:2">
      <c r="B3666" s="2"/>
    </row>
    <row r="3667" spans="2:2">
      <c r="B3667" s="2"/>
    </row>
    <row r="3668" spans="2:2">
      <c r="B3668" s="2"/>
    </row>
    <row r="3669" spans="2:2">
      <c r="B3669" s="2"/>
    </row>
    <row r="3670" spans="2:2">
      <c r="B3670" s="2"/>
    </row>
    <row r="3671" spans="2:2">
      <c r="B3671" s="2"/>
    </row>
    <row r="3672" spans="2:2">
      <c r="B3672" s="2"/>
    </row>
    <row r="3673" spans="2:2">
      <c r="B3673" s="2"/>
    </row>
    <row r="3674" spans="2:2">
      <c r="B3674" s="2"/>
    </row>
    <row r="3675" spans="2:2">
      <c r="B3675" s="2"/>
    </row>
    <row r="3676" spans="2:2">
      <c r="B3676" s="2"/>
    </row>
    <row r="3677" spans="2:2">
      <c r="B3677" s="2"/>
    </row>
    <row r="3678" spans="2:2">
      <c r="B3678" s="2"/>
    </row>
    <row r="3679" spans="2:2">
      <c r="B3679" s="2"/>
    </row>
    <row r="3680" spans="2:2">
      <c r="B3680" s="2"/>
    </row>
    <row r="3681" spans="2:2">
      <c r="B3681" s="2"/>
    </row>
    <row r="3682" spans="2:2">
      <c r="B3682" s="2"/>
    </row>
    <row r="3683" spans="2:2">
      <c r="B3683" s="2"/>
    </row>
    <row r="3684" spans="2:2">
      <c r="B3684" s="2"/>
    </row>
    <row r="3685" spans="2:2">
      <c r="B3685" s="2"/>
    </row>
    <row r="3686" spans="2:2">
      <c r="B3686" s="2"/>
    </row>
    <row r="3687" spans="2:2">
      <c r="B3687" s="2"/>
    </row>
    <row r="3688" spans="2:2">
      <c r="B3688" s="2"/>
    </row>
    <row r="3689" spans="2:2">
      <c r="B3689" s="2"/>
    </row>
    <row r="3690" spans="2:2">
      <c r="B3690" s="2"/>
    </row>
    <row r="3691" spans="2:2">
      <c r="B3691" s="2"/>
    </row>
    <row r="3692" spans="2:2">
      <c r="B3692" s="2"/>
    </row>
    <row r="3693" spans="2:2">
      <c r="B3693" s="2"/>
    </row>
    <row r="3694" spans="2:2">
      <c r="B3694" s="2"/>
    </row>
    <row r="3695" spans="2:2">
      <c r="B3695" s="2"/>
    </row>
    <row r="3696" spans="2:2">
      <c r="B3696" s="2"/>
    </row>
    <row r="3697" spans="2:2">
      <c r="B3697" s="2"/>
    </row>
    <row r="3698" spans="2:2">
      <c r="B3698" s="2"/>
    </row>
    <row r="3699" spans="2:2">
      <c r="B3699" s="2"/>
    </row>
    <row r="3700" spans="2:2">
      <c r="B3700" s="2"/>
    </row>
    <row r="3701" spans="2:2">
      <c r="B3701" s="2"/>
    </row>
    <row r="3702" spans="2:2">
      <c r="B3702" s="2"/>
    </row>
    <row r="3703" spans="2:2">
      <c r="B3703" s="2"/>
    </row>
    <row r="3704" spans="2:2">
      <c r="B3704" s="2"/>
    </row>
    <row r="3705" spans="2:2">
      <c r="B3705" s="2"/>
    </row>
    <row r="3706" spans="2:2">
      <c r="B3706" s="2"/>
    </row>
    <row r="3707" spans="2:2">
      <c r="B3707" s="2"/>
    </row>
    <row r="3708" spans="2:2">
      <c r="B3708" s="2"/>
    </row>
    <row r="3709" spans="2:2">
      <c r="B3709" s="2"/>
    </row>
    <row r="3710" spans="2:2">
      <c r="B3710" s="2"/>
    </row>
    <row r="3711" spans="2:2">
      <c r="B3711" s="2"/>
    </row>
    <row r="3712" spans="2:2">
      <c r="B3712" s="2"/>
    </row>
    <row r="3713" spans="2:2">
      <c r="B3713" s="2"/>
    </row>
    <row r="3714" spans="2:2">
      <c r="B3714" s="2"/>
    </row>
    <row r="3715" spans="2:2">
      <c r="B3715" s="2"/>
    </row>
    <row r="3716" spans="2:2">
      <c r="B3716" s="2"/>
    </row>
    <row r="3717" spans="2:2">
      <c r="B3717" s="2"/>
    </row>
    <row r="3718" spans="2:2">
      <c r="B3718" s="2"/>
    </row>
    <row r="3719" spans="2:2">
      <c r="B3719" s="2"/>
    </row>
    <row r="3720" spans="2:2">
      <c r="B3720" s="2"/>
    </row>
    <row r="3721" spans="2:2">
      <c r="B3721" s="2"/>
    </row>
    <row r="3722" spans="2:2">
      <c r="B3722" s="2"/>
    </row>
    <row r="3723" spans="2:2">
      <c r="B3723" s="2"/>
    </row>
    <row r="3724" spans="2:2">
      <c r="B3724" s="2"/>
    </row>
    <row r="3725" spans="2:2">
      <c r="B3725" s="2"/>
    </row>
    <row r="3726" spans="2:2">
      <c r="B3726" s="2"/>
    </row>
    <row r="3727" spans="2:2">
      <c r="B3727" s="2"/>
    </row>
    <row r="3728" spans="2:2">
      <c r="B3728" s="2"/>
    </row>
    <row r="3729" spans="2:2">
      <c r="B3729" s="2"/>
    </row>
    <row r="3730" spans="2:2">
      <c r="B3730" s="2"/>
    </row>
    <row r="3731" spans="2:2">
      <c r="B3731" s="2"/>
    </row>
    <row r="3732" spans="2:2">
      <c r="B3732" s="2"/>
    </row>
    <row r="3733" spans="2:2">
      <c r="B3733" s="2"/>
    </row>
    <row r="3734" spans="2:2">
      <c r="B3734" s="2"/>
    </row>
    <row r="3735" spans="2:2">
      <c r="B3735" s="2"/>
    </row>
    <row r="3736" spans="2:2">
      <c r="B3736" s="2"/>
    </row>
    <row r="3737" spans="2:2">
      <c r="B3737" s="2"/>
    </row>
    <row r="3738" spans="2:2">
      <c r="B3738" s="2"/>
    </row>
    <row r="3739" spans="2:2">
      <c r="B3739" s="2"/>
    </row>
    <row r="3740" spans="2:2">
      <c r="B3740" s="2"/>
    </row>
    <row r="3741" spans="2:2">
      <c r="B3741" s="2"/>
    </row>
    <row r="3742" spans="2:2">
      <c r="B3742" s="2"/>
    </row>
    <row r="3743" spans="2:2">
      <c r="B3743" s="2"/>
    </row>
    <row r="3744" spans="2:2">
      <c r="B3744" s="2"/>
    </row>
    <row r="3745" spans="2:2">
      <c r="B3745" s="2"/>
    </row>
    <row r="3746" spans="2:2">
      <c r="B3746" s="2"/>
    </row>
    <row r="3747" spans="2:2">
      <c r="B3747" s="2"/>
    </row>
    <row r="3748" spans="2:2">
      <c r="B3748" s="2"/>
    </row>
    <row r="3749" spans="2:2">
      <c r="B3749" s="2"/>
    </row>
    <row r="3750" spans="2:2">
      <c r="B3750" s="2"/>
    </row>
    <row r="3751" spans="2:2">
      <c r="B3751" s="2"/>
    </row>
    <row r="3752" spans="2:2">
      <c r="B3752" s="2"/>
    </row>
    <row r="3753" spans="2:2">
      <c r="B3753" s="2"/>
    </row>
    <row r="3754" spans="2:2">
      <c r="B3754" s="2"/>
    </row>
    <row r="3755" spans="2:2">
      <c r="B3755" s="2"/>
    </row>
    <row r="3756" spans="2:2">
      <c r="B3756" s="2"/>
    </row>
    <row r="3757" spans="2:2">
      <c r="B3757" s="2"/>
    </row>
    <row r="3758" spans="2:2">
      <c r="B3758" s="2"/>
    </row>
    <row r="3759" spans="2:2">
      <c r="B3759" s="2"/>
    </row>
    <row r="3760" spans="2:2">
      <c r="B3760" s="2"/>
    </row>
    <row r="3761" spans="2:2">
      <c r="B3761" s="2"/>
    </row>
    <row r="3762" spans="2:2">
      <c r="B3762" s="2"/>
    </row>
    <row r="3763" spans="2:2">
      <c r="B3763" s="2"/>
    </row>
    <row r="3764" spans="2:2">
      <c r="B3764" s="2"/>
    </row>
    <row r="3765" spans="2:2">
      <c r="B3765" s="2"/>
    </row>
    <row r="3766" spans="2:2">
      <c r="B3766" s="2"/>
    </row>
    <row r="3767" spans="2:2">
      <c r="B3767" s="2"/>
    </row>
    <row r="3768" spans="2:2">
      <c r="B3768" s="2"/>
    </row>
    <row r="3769" spans="2:2">
      <c r="B3769" s="2"/>
    </row>
    <row r="3770" spans="2:2">
      <c r="B3770" s="2"/>
    </row>
    <row r="3771" spans="2:2">
      <c r="B3771" s="2"/>
    </row>
    <row r="3772" spans="2:2">
      <c r="B3772" s="2"/>
    </row>
    <row r="3773" spans="2:2">
      <c r="B3773" s="2"/>
    </row>
    <row r="3774" spans="2:2">
      <c r="B3774" s="2"/>
    </row>
    <row r="3775" spans="2:2">
      <c r="B3775" s="2"/>
    </row>
    <row r="3776" spans="2:2">
      <c r="B3776" s="2"/>
    </row>
    <row r="3777" spans="2:2">
      <c r="B3777" s="2"/>
    </row>
    <row r="3778" spans="2:2">
      <c r="B3778" s="2"/>
    </row>
    <row r="3779" spans="2:2">
      <c r="B3779" s="2"/>
    </row>
    <row r="3780" spans="2:2">
      <c r="B3780" s="2"/>
    </row>
    <row r="3781" spans="2:2">
      <c r="B3781" s="2"/>
    </row>
    <row r="3782" spans="2:2">
      <c r="B3782" s="2"/>
    </row>
    <row r="3783" spans="2:2">
      <c r="B3783" s="2"/>
    </row>
    <row r="3784" spans="2:2">
      <c r="B3784" s="2"/>
    </row>
    <row r="3785" spans="2:2">
      <c r="B3785" s="2"/>
    </row>
    <row r="3786" spans="2:2">
      <c r="B3786" s="2"/>
    </row>
    <row r="3787" spans="2:2">
      <c r="B3787" s="2"/>
    </row>
    <row r="3788" spans="2:2">
      <c r="B3788" s="2"/>
    </row>
    <row r="3789" spans="2:2">
      <c r="B3789" s="2"/>
    </row>
    <row r="3790" spans="2:2">
      <c r="B3790" s="2"/>
    </row>
    <row r="3791" spans="2:2">
      <c r="B3791" s="2"/>
    </row>
    <row r="3792" spans="2:2">
      <c r="B3792" s="2"/>
    </row>
    <row r="3793" spans="2:2">
      <c r="B3793" s="2"/>
    </row>
    <row r="3794" spans="2:2">
      <c r="B3794" s="2"/>
    </row>
    <row r="3795" spans="2:2">
      <c r="B3795" s="2"/>
    </row>
    <row r="3796" spans="2:2">
      <c r="B3796" s="2"/>
    </row>
    <row r="3797" spans="2:2">
      <c r="B3797" s="2"/>
    </row>
    <row r="3798" spans="2:2">
      <c r="B3798" s="2"/>
    </row>
    <row r="3799" spans="2:2">
      <c r="B3799" s="2"/>
    </row>
    <row r="3800" spans="2:2">
      <c r="B3800" s="2"/>
    </row>
    <row r="3801" spans="2:2">
      <c r="B3801" s="2"/>
    </row>
    <row r="3802" spans="2:2">
      <c r="B3802" s="2"/>
    </row>
    <row r="3803" spans="2:2">
      <c r="B3803" s="2"/>
    </row>
    <row r="3804" spans="2:2">
      <c r="B3804" s="2"/>
    </row>
    <row r="3805" spans="2:2">
      <c r="B3805" s="2"/>
    </row>
    <row r="3806" spans="2:2">
      <c r="B3806" s="2"/>
    </row>
    <row r="3807" spans="2:2">
      <c r="B3807" s="2"/>
    </row>
    <row r="3808" spans="2:2">
      <c r="B3808" s="2"/>
    </row>
    <row r="3809" spans="2:2">
      <c r="B3809" s="2"/>
    </row>
    <row r="3810" spans="2:2">
      <c r="B3810" s="2"/>
    </row>
    <row r="3811" spans="2:2">
      <c r="B3811" s="2"/>
    </row>
    <row r="3812" spans="2:2">
      <c r="B3812" s="2"/>
    </row>
    <row r="3813" spans="2:2">
      <c r="B3813" s="2"/>
    </row>
    <row r="3814" spans="2:2">
      <c r="B3814" s="2"/>
    </row>
    <row r="3815" spans="2:2">
      <c r="B3815" s="2"/>
    </row>
    <row r="3816" spans="2:2">
      <c r="B3816" s="2"/>
    </row>
    <row r="3817" spans="2:2">
      <c r="B3817" s="2"/>
    </row>
    <row r="3818" spans="2:2">
      <c r="B3818" s="2"/>
    </row>
    <row r="3819" spans="2:2">
      <c r="B3819" s="2"/>
    </row>
    <row r="3820" spans="2:2">
      <c r="B3820" s="2"/>
    </row>
    <row r="3821" spans="2:2">
      <c r="B3821" s="2"/>
    </row>
    <row r="3822" spans="2:2">
      <c r="B3822" s="2"/>
    </row>
    <row r="3823" spans="2:2">
      <c r="B3823" s="2"/>
    </row>
    <row r="3824" spans="2:2">
      <c r="B3824" s="2"/>
    </row>
    <row r="3825" spans="2:2">
      <c r="B3825" s="2"/>
    </row>
    <row r="3826" spans="2:2">
      <c r="B3826" s="2"/>
    </row>
    <row r="3827" spans="2:2">
      <c r="B3827" s="2"/>
    </row>
    <row r="3828" spans="2:2">
      <c r="B3828" s="2"/>
    </row>
    <row r="3829" spans="2:2">
      <c r="B3829" s="2"/>
    </row>
    <row r="3830" spans="2:2">
      <c r="B3830" s="2"/>
    </row>
    <row r="3831" spans="2:2">
      <c r="B3831" s="2"/>
    </row>
    <row r="3832" spans="2:2">
      <c r="B3832" s="2"/>
    </row>
    <row r="3833" spans="2:2">
      <c r="B3833" s="2"/>
    </row>
    <row r="3834" spans="2:2">
      <c r="B3834" s="2"/>
    </row>
    <row r="3835" spans="2:2">
      <c r="B3835" s="2"/>
    </row>
    <row r="3836" spans="2:2">
      <c r="B3836" s="2"/>
    </row>
    <row r="3837" spans="2:2">
      <c r="B3837" s="2"/>
    </row>
    <row r="3838" spans="2:2">
      <c r="B3838" s="2"/>
    </row>
    <row r="3839" spans="2:2">
      <c r="B3839" s="2"/>
    </row>
    <row r="3840" spans="2:2">
      <c r="B3840" s="2"/>
    </row>
    <row r="3841" spans="2:2">
      <c r="B3841" s="2"/>
    </row>
    <row r="3842" spans="2:2">
      <c r="B3842" s="2"/>
    </row>
    <row r="3843" spans="2:2">
      <c r="B3843" s="2"/>
    </row>
    <row r="3844" spans="2:2">
      <c r="B3844" s="2"/>
    </row>
    <row r="3845" spans="2:2">
      <c r="B3845" s="2"/>
    </row>
    <row r="3846" spans="2:2">
      <c r="B3846" s="2"/>
    </row>
    <row r="3847" spans="2:2">
      <c r="B3847" s="2"/>
    </row>
    <row r="3848" spans="2:2">
      <c r="B3848" s="2"/>
    </row>
    <row r="3849" spans="2:2">
      <c r="B3849" s="2"/>
    </row>
    <row r="3850" spans="2:2">
      <c r="B3850" s="2"/>
    </row>
    <row r="3851" spans="2:2">
      <c r="B3851" s="2"/>
    </row>
    <row r="3852" spans="2:2">
      <c r="B3852" s="2"/>
    </row>
    <row r="3853" spans="2:2">
      <c r="B3853" s="2"/>
    </row>
    <row r="3854" spans="2:2">
      <c r="B3854" s="2"/>
    </row>
    <row r="3855" spans="2:2">
      <c r="B3855" s="2"/>
    </row>
    <row r="3856" spans="2:2">
      <c r="B3856" s="2"/>
    </row>
    <row r="3857" spans="2:2">
      <c r="B3857" s="2"/>
    </row>
    <row r="3858" spans="2:2">
      <c r="B3858" s="2"/>
    </row>
    <row r="3859" spans="2:2">
      <c r="B3859" s="2"/>
    </row>
    <row r="3860" spans="2:2">
      <c r="B3860" s="2"/>
    </row>
    <row r="3861" spans="2:2">
      <c r="B3861" s="2"/>
    </row>
    <row r="3862" spans="2:2">
      <c r="B3862" s="2"/>
    </row>
    <row r="3863" spans="2:2">
      <c r="B3863" s="2"/>
    </row>
    <row r="3864" spans="2:2">
      <c r="B3864" s="2"/>
    </row>
    <row r="3865" spans="2:2">
      <c r="B3865" s="2"/>
    </row>
    <row r="3866" spans="2:2">
      <c r="B3866" s="2"/>
    </row>
    <row r="3867" spans="2:2">
      <c r="B3867" s="2"/>
    </row>
    <row r="3868" spans="2:2">
      <c r="B3868" s="2"/>
    </row>
    <row r="3869" spans="2:2">
      <c r="B3869" s="2"/>
    </row>
    <row r="3870" spans="2:2">
      <c r="B3870" s="2"/>
    </row>
    <row r="3871" spans="2:2">
      <c r="B3871" s="2"/>
    </row>
    <row r="3872" spans="2:2">
      <c r="B3872" s="2"/>
    </row>
    <row r="3873" spans="2:2">
      <c r="B3873" s="2"/>
    </row>
    <row r="3874" spans="2:2">
      <c r="B3874" s="2"/>
    </row>
    <row r="3875" spans="2:2">
      <c r="B3875" s="2"/>
    </row>
    <row r="3876" spans="2:2">
      <c r="B3876" s="2"/>
    </row>
    <row r="3877" spans="2:2">
      <c r="B3877" s="2"/>
    </row>
    <row r="3878" spans="2:2">
      <c r="B3878" s="2"/>
    </row>
    <row r="3879" spans="2:2">
      <c r="B3879" s="2"/>
    </row>
    <row r="3880" spans="2:2">
      <c r="B3880" s="2"/>
    </row>
    <row r="3881" spans="2:2">
      <c r="B3881" s="2"/>
    </row>
    <row r="3882" spans="2:2">
      <c r="B3882" s="2"/>
    </row>
    <row r="3883" spans="2:2">
      <c r="B3883" s="2"/>
    </row>
    <row r="3884" spans="2:2">
      <c r="B3884" s="2"/>
    </row>
    <row r="3885" spans="2:2">
      <c r="B3885" s="2"/>
    </row>
    <row r="3886" spans="2:2">
      <c r="B3886" s="2"/>
    </row>
    <row r="3887" spans="2:2">
      <c r="B3887" s="2"/>
    </row>
    <row r="3888" spans="2:2">
      <c r="B3888" s="2"/>
    </row>
    <row r="3889" spans="2:2">
      <c r="B3889" s="2"/>
    </row>
    <row r="3890" spans="2:2">
      <c r="B3890" s="2"/>
    </row>
    <row r="3891" spans="2:2">
      <c r="B3891" s="2"/>
    </row>
    <row r="3892" spans="2:2">
      <c r="B3892" s="2"/>
    </row>
    <row r="3893" spans="2:2">
      <c r="B3893" s="2"/>
    </row>
    <row r="3894" spans="2:2">
      <c r="B3894" s="2"/>
    </row>
    <row r="3895" spans="2:2">
      <c r="B3895" s="2"/>
    </row>
    <row r="3896" spans="2:2">
      <c r="B3896" s="2"/>
    </row>
    <row r="3897" spans="2:2">
      <c r="B3897" s="2"/>
    </row>
    <row r="3898" spans="2:2">
      <c r="B3898" s="2"/>
    </row>
    <row r="3899" spans="2:2">
      <c r="B3899" s="2"/>
    </row>
    <row r="3900" spans="2:2">
      <c r="B3900" s="2"/>
    </row>
    <row r="3901" spans="2:2">
      <c r="B3901" s="2"/>
    </row>
    <row r="3902" spans="2:2">
      <c r="B3902" s="2"/>
    </row>
    <row r="3903" spans="2:2">
      <c r="B3903" s="2"/>
    </row>
    <row r="3904" spans="2:2">
      <c r="B3904" s="2"/>
    </row>
    <row r="3905" spans="2:2">
      <c r="B3905" s="2"/>
    </row>
    <row r="3906" spans="2:2">
      <c r="B3906" s="2"/>
    </row>
    <row r="3907" spans="2:2">
      <c r="B3907" s="2"/>
    </row>
    <row r="3908" spans="2:2">
      <c r="B3908" s="2"/>
    </row>
    <row r="3909" spans="2:2">
      <c r="B3909" s="2"/>
    </row>
    <row r="3910" spans="2:2">
      <c r="B3910" s="2"/>
    </row>
    <row r="3911" spans="2:2">
      <c r="B3911" s="2"/>
    </row>
    <row r="3912" spans="2:2">
      <c r="B3912" s="2"/>
    </row>
    <row r="3913" spans="2:2">
      <c r="B3913" s="2"/>
    </row>
    <row r="3914" spans="2:2">
      <c r="B3914" s="2"/>
    </row>
    <row r="3915" spans="2:2">
      <c r="B3915" s="2"/>
    </row>
    <row r="3916" spans="2:2">
      <c r="B3916" s="2"/>
    </row>
    <row r="3917" spans="2:2">
      <c r="B3917" s="2"/>
    </row>
    <row r="3918" spans="2:2">
      <c r="B3918" s="2"/>
    </row>
    <row r="3919" spans="2:2">
      <c r="B3919" s="2"/>
    </row>
    <row r="3920" spans="2:2">
      <c r="B3920" s="2"/>
    </row>
    <row r="3921" spans="2:2">
      <c r="B3921" s="2"/>
    </row>
    <row r="3922" spans="2:2">
      <c r="B3922" s="2"/>
    </row>
    <row r="3923" spans="2:2">
      <c r="B3923" s="2"/>
    </row>
    <row r="3924" spans="2:2">
      <c r="B3924" s="2"/>
    </row>
    <row r="3925" spans="2:2">
      <c r="B3925" s="2"/>
    </row>
    <row r="3926" spans="2:2">
      <c r="B3926" s="2"/>
    </row>
    <row r="3927" spans="2:2">
      <c r="B3927" s="2"/>
    </row>
    <row r="3928" spans="2:2">
      <c r="B3928" s="2"/>
    </row>
    <row r="3929" spans="2:2">
      <c r="B3929" s="2"/>
    </row>
    <row r="3930" spans="2:2">
      <c r="B3930" s="2"/>
    </row>
    <row r="3931" spans="2:2">
      <c r="B3931" s="2"/>
    </row>
    <row r="3932" spans="2:2">
      <c r="B3932" s="2"/>
    </row>
    <row r="3933" spans="2:2">
      <c r="B3933" s="2"/>
    </row>
    <row r="3934" spans="2:2">
      <c r="B3934" s="2"/>
    </row>
    <row r="3935" spans="2:2">
      <c r="B3935" s="2"/>
    </row>
    <row r="3936" spans="2:2">
      <c r="B3936" s="2"/>
    </row>
    <row r="3937" spans="2:2">
      <c r="B3937" s="2"/>
    </row>
    <row r="3938" spans="2:2">
      <c r="B3938" s="2"/>
    </row>
    <row r="3939" spans="2:2">
      <c r="B3939" s="2"/>
    </row>
    <row r="3940" spans="2:2">
      <c r="B3940" s="2"/>
    </row>
    <row r="3941" spans="2:2">
      <c r="B3941" s="2"/>
    </row>
    <row r="3942" spans="2:2">
      <c r="B3942" s="2"/>
    </row>
    <row r="3943" spans="2:2">
      <c r="B3943" s="2"/>
    </row>
    <row r="3944" spans="2:2">
      <c r="B3944" s="2"/>
    </row>
    <row r="3945" spans="2:2">
      <c r="B3945" s="2"/>
    </row>
    <row r="3946" spans="2:2">
      <c r="B3946" s="2"/>
    </row>
    <row r="3947" spans="2:2">
      <c r="B3947" s="2"/>
    </row>
    <row r="3948" spans="2:2">
      <c r="B3948" s="2"/>
    </row>
    <row r="3949" spans="2:2">
      <c r="B3949" s="2"/>
    </row>
    <row r="3950" spans="2:2">
      <c r="B3950" s="2"/>
    </row>
    <row r="3951" spans="2:2">
      <c r="B3951" s="2"/>
    </row>
    <row r="3952" spans="2:2">
      <c r="B3952" s="2"/>
    </row>
    <row r="3953" spans="2:2">
      <c r="B3953" s="2"/>
    </row>
    <row r="3954" spans="2:2">
      <c r="B3954" s="2"/>
    </row>
    <row r="3955" spans="2:2">
      <c r="B3955" s="2"/>
    </row>
    <row r="3956" spans="2:2">
      <c r="B3956" s="2"/>
    </row>
    <row r="3957" spans="2:2">
      <c r="B3957" s="2"/>
    </row>
    <row r="3958" spans="2:2">
      <c r="B3958" s="2"/>
    </row>
    <row r="3959" spans="2:2">
      <c r="B3959" s="2"/>
    </row>
    <row r="3960" spans="2:2">
      <c r="B3960" s="2"/>
    </row>
    <row r="3961" spans="2:2">
      <c r="B3961" s="2"/>
    </row>
    <row r="3962" spans="2:2">
      <c r="B3962" s="2"/>
    </row>
    <row r="3963" spans="2:2">
      <c r="B3963" s="2"/>
    </row>
    <row r="3964" spans="2:2">
      <c r="B3964" s="2"/>
    </row>
    <row r="3965" spans="2:2">
      <c r="B3965" s="2"/>
    </row>
    <row r="3966" spans="2:2">
      <c r="B3966" s="2"/>
    </row>
    <row r="3967" spans="2:2">
      <c r="B3967" s="2"/>
    </row>
    <row r="3968" spans="2:2">
      <c r="B3968" s="2"/>
    </row>
    <row r="3969" spans="2:2">
      <c r="B3969" s="2"/>
    </row>
    <row r="3970" spans="2:2">
      <c r="B3970" s="2"/>
    </row>
    <row r="3971" spans="2:2">
      <c r="B3971" s="2"/>
    </row>
    <row r="3972" spans="2:2">
      <c r="B3972" s="2"/>
    </row>
    <row r="3973" spans="2:2">
      <c r="B3973" s="2"/>
    </row>
    <row r="3974" spans="2:2">
      <c r="B3974" s="2"/>
    </row>
    <row r="3975" spans="2:2">
      <c r="B3975" s="2"/>
    </row>
    <row r="3976" spans="2:2">
      <c r="B3976" s="2"/>
    </row>
    <row r="3977" spans="2:2">
      <c r="B3977" s="2"/>
    </row>
    <row r="3978" spans="2:2">
      <c r="B3978" s="2"/>
    </row>
    <row r="3979" spans="2:2">
      <c r="B3979" s="2"/>
    </row>
    <row r="3980" spans="2:2">
      <c r="B3980" s="2"/>
    </row>
    <row r="3981" spans="2:2">
      <c r="B3981" s="2"/>
    </row>
    <row r="3982" spans="2:2">
      <c r="B3982" s="2"/>
    </row>
    <row r="3983" spans="2:2">
      <c r="B3983" s="2"/>
    </row>
    <row r="3984" spans="2:2">
      <c r="B3984" s="2"/>
    </row>
    <row r="3985" spans="2:2">
      <c r="B3985" s="2"/>
    </row>
    <row r="3986" spans="2:2">
      <c r="B3986" s="2"/>
    </row>
    <row r="3987" spans="2:2">
      <c r="B3987" s="2"/>
    </row>
    <row r="3988" spans="2:2">
      <c r="B3988" s="2"/>
    </row>
    <row r="3989" spans="2:2">
      <c r="B3989" s="2"/>
    </row>
    <row r="3990" spans="2:2">
      <c r="B3990" s="2"/>
    </row>
    <row r="3991" spans="2:2">
      <c r="B3991" s="2"/>
    </row>
    <row r="3992" spans="2:2">
      <c r="B3992" s="2"/>
    </row>
    <row r="3993" spans="2:2">
      <c r="B3993" s="2"/>
    </row>
    <row r="3994" spans="2:2">
      <c r="B3994" s="2"/>
    </row>
    <row r="3995" spans="2:2">
      <c r="B3995" s="2"/>
    </row>
    <row r="3996" spans="2:2">
      <c r="B3996" s="2"/>
    </row>
    <row r="3997" spans="2:2">
      <c r="B3997" s="2"/>
    </row>
    <row r="3998" spans="2:2">
      <c r="B3998" s="2"/>
    </row>
    <row r="3999" spans="2:2">
      <c r="B3999" s="2"/>
    </row>
    <row r="4000" spans="2:2">
      <c r="B4000" s="2"/>
    </row>
    <row r="4001" spans="2:2">
      <c r="B4001" s="2"/>
    </row>
    <row r="4002" spans="2:2">
      <c r="B4002" s="2"/>
    </row>
    <row r="4003" spans="2:2">
      <c r="B4003" s="2"/>
    </row>
    <row r="4004" spans="2:2">
      <c r="B4004" s="2"/>
    </row>
    <row r="4005" spans="2:2">
      <c r="B4005" s="2"/>
    </row>
    <row r="4006" spans="2:2">
      <c r="B4006" s="2"/>
    </row>
    <row r="4007" spans="2:2">
      <c r="B4007" s="2"/>
    </row>
    <row r="4008" spans="2:2">
      <c r="B4008" s="2"/>
    </row>
    <row r="4009" spans="2:2">
      <c r="B4009" s="2"/>
    </row>
    <row r="4010" spans="2:2">
      <c r="B4010" s="2"/>
    </row>
    <row r="4011" spans="2:2">
      <c r="B4011" s="2"/>
    </row>
    <row r="4012" spans="2:2">
      <c r="B4012" s="2"/>
    </row>
    <row r="4013" spans="2:2">
      <c r="B4013" s="2"/>
    </row>
    <row r="4014" spans="2:2">
      <c r="B4014" s="2"/>
    </row>
    <row r="4015" spans="2:2">
      <c r="B4015" s="2"/>
    </row>
    <row r="4016" spans="2:2">
      <c r="B4016" s="2"/>
    </row>
    <row r="4017" spans="2:2">
      <c r="B4017" s="2"/>
    </row>
    <row r="4018" spans="2:2">
      <c r="B4018" s="2"/>
    </row>
    <row r="4019" spans="2:2">
      <c r="B4019" s="2"/>
    </row>
    <row r="4020" spans="2:2">
      <c r="B4020" s="2"/>
    </row>
    <row r="4021" spans="2:2">
      <c r="B4021" s="2"/>
    </row>
    <row r="4022" spans="2:2">
      <c r="B4022" s="2"/>
    </row>
    <row r="4023" spans="2:2">
      <c r="B4023" s="2"/>
    </row>
    <row r="4024" spans="2:2">
      <c r="B4024" s="2"/>
    </row>
    <row r="4025" spans="2:2">
      <c r="B4025" s="2"/>
    </row>
    <row r="4026" spans="2:2">
      <c r="B4026" s="2"/>
    </row>
    <row r="4027" spans="2:2">
      <c r="B4027" s="2"/>
    </row>
    <row r="4028" spans="2:2">
      <c r="B4028" s="2"/>
    </row>
    <row r="4029" spans="2:2">
      <c r="B4029" s="2"/>
    </row>
    <row r="4030" spans="2:2">
      <c r="B4030" s="2"/>
    </row>
    <row r="4031" spans="2:2">
      <c r="B4031" s="2"/>
    </row>
    <row r="4032" spans="2:2">
      <c r="B4032" s="2"/>
    </row>
    <row r="4033" spans="2:2">
      <c r="B4033" s="2"/>
    </row>
    <row r="4034" spans="2:2">
      <c r="B4034" s="2"/>
    </row>
    <row r="4035" spans="2:2">
      <c r="B4035" s="2"/>
    </row>
    <row r="4036" spans="2:2">
      <c r="B4036" s="2"/>
    </row>
    <row r="4037" spans="2:2">
      <c r="B4037" s="2"/>
    </row>
    <row r="4038" spans="2:2">
      <c r="B4038" s="2"/>
    </row>
    <row r="4039" spans="2:2">
      <c r="B4039" s="2"/>
    </row>
    <row r="4040" spans="2:2">
      <c r="B4040" s="2"/>
    </row>
    <row r="4041" spans="2:2">
      <c r="B4041" s="2"/>
    </row>
    <row r="4042" spans="2:2">
      <c r="B4042" s="2"/>
    </row>
    <row r="4043" spans="2:2">
      <c r="B4043" s="2"/>
    </row>
    <row r="4044" spans="2:2">
      <c r="B4044" s="2"/>
    </row>
    <row r="4045" spans="2:2">
      <c r="B4045" s="2"/>
    </row>
    <row r="4046" spans="2:2">
      <c r="B4046" s="2"/>
    </row>
    <row r="4047" spans="2:2">
      <c r="B4047" s="2"/>
    </row>
    <row r="4048" spans="2:2">
      <c r="B4048" s="2"/>
    </row>
    <row r="4049" spans="2:2">
      <c r="B4049" s="2"/>
    </row>
    <row r="4050" spans="2:2">
      <c r="B4050" s="2"/>
    </row>
    <row r="4051" spans="2:2">
      <c r="B4051" s="2"/>
    </row>
    <row r="4052" spans="2:2">
      <c r="B4052" s="2"/>
    </row>
    <row r="4053" spans="2:2">
      <c r="B4053" s="2"/>
    </row>
    <row r="4054" spans="2:2">
      <c r="B4054" s="2"/>
    </row>
    <row r="4055" spans="2:2">
      <c r="B4055" s="2"/>
    </row>
    <row r="4056" spans="2:2">
      <c r="B4056" s="2"/>
    </row>
    <row r="4057" spans="2:2">
      <c r="B4057" s="2"/>
    </row>
    <row r="4058" spans="2:2">
      <c r="B4058" s="2"/>
    </row>
    <row r="4059" spans="2:2">
      <c r="B4059" s="2"/>
    </row>
    <row r="4060" spans="2:2">
      <c r="B4060" s="2"/>
    </row>
    <row r="4061" spans="2:2">
      <c r="B4061" s="2"/>
    </row>
    <row r="4062" spans="2:2">
      <c r="B4062" s="2"/>
    </row>
    <row r="4063" spans="2:2">
      <c r="B4063" s="2"/>
    </row>
    <row r="4064" spans="2:2">
      <c r="B4064" s="2"/>
    </row>
    <row r="4065" spans="2:2">
      <c r="B4065" s="2"/>
    </row>
    <row r="4066" spans="2:2">
      <c r="B4066" s="2"/>
    </row>
    <row r="4067" spans="2:2">
      <c r="B4067" s="2"/>
    </row>
    <row r="4068" spans="2:2">
      <c r="B4068" s="2"/>
    </row>
    <row r="4069" spans="2:2">
      <c r="B4069" s="2"/>
    </row>
    <row r="4070" spans="2:2">
      <c r="B4070" s="2"/>
    </row>
    <row r="4071" spans="2:2">
      <c r="B4071" s="2"/>
    </row>
    <row r="4072" spans="2:2">
      <c r="B4072" s="2"/>
    </row>
    <row r="4073" spans="2:2">
      <c r="B4073" s="2"/>
    </row>
    <row r="4074" spans="2:2">
      <c r="B4074" s="2"/>
    </row>
    <row r="4075" spans="2:2">
      <c r="B4075" s="2"/>
    </row>
    <row r="4076" spans="2:2">
      <c r="B4076" s="2"/>
    </row>
    <row r="4077" spans="2:2">
      <c r="B4077" s="2"/>
    </row>
    <row r="4078" spans="2:2">
      <c r="B4078" s="2"/>
    </row>
    <row r="4079" spans="2:2">
      <c r="B4079" s="2"/>
    </row>
    <row r="4080" spans="2:2">
      <c r="B4080" s="2"/>
    </row>
    <row r="4081" spans="2:2">
      <c r="B4081" s="2"/>
    </row>
    <row r="4082" spans="2:2">
      <c r="B4082" s="2"/>
    </row>
    <row r="4083" spans="2:2">
      <c r="B4083" s="2"/>
    </row>
    <row r="4084" spans="2:2">
      <c r="B4084" s="2"/>
    </row>
    <row r="4085" spans="2:2">
      <c r="B4085" s="2"/>
    </row>
    <row r="4086" spans="2:2">
      <c r="B4086" s="2"/>
    </row>
    <row r="4087" spans="2:2">
      <c r="B4087" s="2"/>
    </row>
    <row r="4088" spans="2:2">
      <c r="B4088" s="2"/>
    </row>
    <row r="4089" spans="2:2">
      <c r="B4089" s="2"/>
    </row>
    <row r="4090" spans="2:2">
      <c r="B4090" s="2"/>
    </row>
    <row r="4091" spans="2:2">
      <c r="B4091" s="2"/>
    </row>
    <row r="4092" spans="2:2">
      <c r="B4092" s="2"/>
    </row>
    <row r="4093" spans="2:2">
      <c r="B4093" s="2"/>
    </row>
    <row r="4094" spans="2:2">
      <c r="B4094" s="2"/>
    </row>
    <row r="4095" spans="2:2">
      <c r="B4095" s="2"/>
    </row>
    <row r="4096" spans="2:2">
      <c r="B4096" s="2"/>
    </row>
    <row r="4097" spans="2:2">
      <c r="B4097" s="2"/>
    </row>
    <row r="4098" spans="2:2">
      <c r="B4098" s="2"/>
    </row>
    <row r="4099" spans="2:2">
      <c r="B4099" s="2"/>
    </row>
    <row r="4100" spans="2:2">
      <c r="B4100" s="2"/>
    </row>
    <row r="4101" spans="2:2">
      <c r="B4101" s="2"/>
    </row>
    <row r="4102" spans="2:2">
      <c r="B4102" s="2"/>
    </row>
    <row r="4103" spans="2:2">
      <c r="B4103" s="2"/>
    </row>
    <row r="4104" spans="2:2">
      <c r="B4104" s="2"/>
    </row>
    <row r="4105" spans="2:2">
      <c r="B4105" s="2"/>
    </row>
    <row r="4106" spans="2:2">
      <c r="B4106" s="2"/>
    </row>
    <row r="4107" spans="2:2">
      <c r="B4107" s="2"/>
    </row>
    <row r="4108" spans="2:2">
      <c r="B4108" s="2"/>
    </row>
    <row r="4109" spans="2:2">
      <c r="B4109" s="2"/>
    </row>
    <row r="4110" spans="2:2">
      <c r="B4110" s="2"/>
    </row>
    <row r="4111" spans="2:2">
      <c r="B4111" s="2"/>
    </row>
    <row r="4112" spans="2:2">
      <c r="B4112" s="2"/>
    </row>
    <row r="4113" spans="2:2">
      <c r="B4113" s="2"/>
    </row>
    <row r="4114" spans="2:2">
      <c r="B4114" s="2"/>
    </row>
    <row r="4115" spans="2:2">
      <c r="B4115" s="2"/>
    </row>
    <row r="4116" spans="2:2">
      <c r="B4116" s="2"/>
    </row>
    <row r="4117" spans="2:2">
      <c r="B4117" s="2"/>
    </row>
    <row r="4118" spans="2:2">
      <c r="B4118" s="2"/>
    </row>
    <row r="4119" spans="2:2">
      <c r="B4119" s="2"/>
    </row>
    <row r="4120" spans="2:2">
      <c r="B4120" s="2"/>
    </row>
    <row r="4121" spans="2:2">
      <c r="B4121" s="2"/>
    </row>
    <row r="4122" spans="2:2">
      <c r="B4122" s="2"/>
    </row>
    <row r="4123" spans="2:2">
      <c r="B4123" s="2"/>
    </row>
    <row r="4124" spans="2:2">
      <c r="B4124" s="2"/>
    </row>
    <row r="4125" spans="2:2">
      <c r="B4125" s="2"/>
    </row>
    <row r="4126" spans="2:2">
      <c r="B4126" s="2"/>
    </row>
    <row r="4127" spans="2:2">
      <c r="B4127" s="2"/>
    </row>
    <row r="4128" spans="2:2">
      <c r="B4128" s="2"/>
    </row>
    <row r="4129" spans="2:2">
      <c r="B4129" s="2"/>
    </row>
    <row r="4130" spans="2:2">
      <c r="B4130" s="2"/>
    </row>
    <row r="4131" spans="2:2">
      <c r="B4131" s="2"/>
    </row>
    <row r="4132" spans="2:2">
      <c r="B4132" s="2"/>
    </row>
    <row r="4133" spans="2:2">
      <c r="B4133" s="2"/>
    </row>
    <row r="4134" spans="2:2">
      <c r="B4134" s="2"/>
    </row>
    <row r="4135" spans="2:2">
      <c r="B4135" s="2"/>
    </row>
    <row r="4136" spans="2:2">
      <c r="B4136" s="2"/>
    </row>
    <row r="4137" spans="2:2">
      <c r="B4137" s="2"/>
    </row>
    <row r="4138" spans="2:2">
      <c r="B4138" s="2"/>
    </row>
    <row r="4139" spans="2:2">
      <c r="B4139" s="2"/>
    </row>
    <row r="4140" spans="2:2">
      <c r="B4140" s="2"/>
    </row>
    <row r="4141" spans="2:2">
      <c r="B4141" s="2"/>
    </row>
    <row r="4142" spans="2:2">
      <c r="B4142" s="2"/>
    </row>
    <row r="4143" spans="2:2">
      <c r="B4143" s="2"/>
    </row>
    <row r="4144" spans="2:2">
      <c r="B4144" s="2"/>
    </row>
    <row r="4145" spans="2:2">
      <c r="B4145" s="2"/>
    </row>
    <row r="4146" spans="2:2">
      <c r="B4146" s="2"/>
    </row>
    <row r="4147" spans="2:2">
      <c r="B4147" s="2"/>
    </row>
    <row r="4148" spans="2:2">
      <c r="B4148" s="2"/>
    </row>
    <row r="4149" spans="2:2">
      <c r="B4149" s="2"/>
    </row>
    <row r="4150" spans="2:2">
      <c r="B4150" s="2"/>
    </row>
    <row r="4151" spans="2:2">
      <c r="B4151" s="2"/>
    </row>
    <row r="4152" spans="2:2">
      <c r="B4152" s="2"/>
    </row>
    <row r="4153" spans="2:2">
      <c r="B4153" s="2"/>
    </row>
    <row r="4154" spans="2:2">
      <c r="B4154" s="2"/>
    </row>
    <row r="4155" spans="2:2">
      <c r="B4155" s="2"/>
    </row>
    <row r="4156" spans="2:2">
      <c r="B4156" s="2"/>
    </row>
    <row r="4157" spans="2:2">
      <c r="B4157" s="2"/>
    </row>
    <row r="4158" spans="2:2">
      <c r="B4158" s="2"/>
    </row>
    <row r="4159" spans="2:2">
      <c r="B4159" s="2"/>
    </row>
    <row r="4160" spans="2:2">
      <c r="B4160" s="2"/>
    </row>
    <row r="4161" spans="2:2">
      <c r="B4161" s="2"/>
    </row>
    <row r="4162" spans="2:2">
      <c r="B4162" s="2"/>
    </row>
    <row r="4163" spans="2:2">
      <c r="B4163" s="2"/>
    </row>
    <row r="4164" spans="2:2">
      <c r="B4164" s="2"/>
    </row>
    <row r="4165" spans="2:2">
      <c r="B4165" s="2"/>
    </row>
    <row r="4166" spans="2:2">
      <c r="B4166" s="2"/>
    </row>
    <row r="4167" spans="2:2">
      <c r="B4167" s="2"/>
    </row>
    <row r="4168" spans="2:2">
      <c r="B4168" s="2"/>
    </row>
    <row r="4169" spans="2:2">
      <c r="B4169" s="2"/>
    </row>
    <row r="4170" spans="2:2">
      <c r="B4170" s="2"/>
    </row>
    <row r="4171" spans="2:2">
      <c r="B4171" s="2"/>
    </row>
    <row r="4172" spans="2:2">
      <c r="B4172" s="2"/>
    </row>
    <row r="4173" spans="2:2">
      <c r="B4173" s="2"/>
    </row>
    <row r="4174" spans="2:2">
      <c r="B4174" s="2"/>
    </row>
    <row r="4175" spans="2:2">
      <c r="B4175" s="2"/>
    </row>
    <row r="4176" spans="2:2">
      <c r="B4176" s="2"/>
    </row>
    <row r="4177" spans="2:2">
      <c r="B4177" s="2"/>
    </row>
    <row r="4178" spans="2:2">
      <c r="B4178" s="2"/>
    </row>
    <row r="4179" spans="2:2">
      <c r="B4179" s="2"/>
    </row>
    <row r="4180" spans="2:2">
      <c r="B4180" s="2"/>
    </row>
    <row r="4181" spans="2:2">
      <c r="B4181" s="2"/>
    </row>
    <row r="4182" spans="2:2">
      <c r="B4182" s="2"/>
    </row>
    <row r="4183" spans="2:2">
      <c r="B4183" s="2"/>
    </row>
    <row r="4184" spans="2:2">
      <c r="B4184" s="2"/>
    </row>
    <row r="4185" spans="2:2">
      <c r="B4185" s="2"/>
    </row>
    <row r="4186" spans="2:2">
      <c r="B4186" s="2"/>
    </row>
    <row r="4187" spans="2:2">
      <c r="B4187" s="2"/>
    </row>
    <row r="4188" spans="2:2">
      <c r="B4188" s="2"/>
    </row>
    <row r="4189" spans="2:2">
      <c r="B4189" s="2"/>
    </row>
    <row r="4190" spans="2:2">
      <c r="B4190" s="2"/>
    </row>
    <row r="4191" spans="2:2">
      <c r="B4191" s="2"/>
    </row>
    <row r="4192" spans="2:2">
      <c r="B4192" s="2"/>
    </row>
    <row r="4193" spans="2:2">
      <c r="B4193" s="2"/>
    </row>
    <row r="4194" spans="2:2">
      <c r="B4194" s="2"/>
    </row>
    <row r="4195" spans="2:2">
      <c r="B4195" s="2"/>
    </row>
    <row r="4196" spans="2:2">
      <c r="B4196" s="2"/>
    </row>
    <row r="4197" spans="2:2">
      <c r="B4197" s="2"/>
    </row>
    <row r="4198" spans="2:2">
      <c r="B4198" s="2"/>
    </row>
    <row r="4199" spans="2:2">
      <c r="B4199" s="2"/>
    </row>
    <row r="4200" spans="2:2">
      <c r="B4200" s="2"/>
    </row>
    <row r="4201" spans="2:2">
      <c r="B4201" s="2"/>
    </row>
    <row r="4202" spans="2:2">
      <c r="B4202" s="2"/>
    </row>
    <row r="4203" spans="2:2">
      <c r="B4203" s="2"/>
    </row>
    <row r="4204" spans="2:2">
      <c r="B4204" s="2"/>
    </row>
    <row r="4205" spans="2:2">
      <c r="B4205" s="2"/>
    </row>
    <row r="4206" spans="2:2">
      <c r="B4206" s="2"/>
    </row>
    <row r="4207" spans="2:2">
      <c r="B4207" s="2"/>
    </row>
    <row r="4208" spans="2:2">
      <c r="B4208" s="2"/>
    </row>
    <row r="4209" spans="2:2">
      <c r="B4209" s="2"/>
    </row>
    <row r="4210" spans="2:2">
      <c r="B4210" s="2"/>
    </row>
    <row r="4211" spans="2:2">
      <c r="B4211" s="2"/>
    </row>
    <row r="4212" spans="2:2">
      <c r="B4212" s="2"/>
    </row>
    <row r="4213" spans="2:2">
      <c r="B4213" s="2"/>
    </row>
    <row r="4214" spans="2:2">
      <c r="B4214" s="2"/>
    </row>
    <row r="4215" spans="2:2">
      <c r="B4215" s="2"/>
    </row>
    <row r="4216" spans="2:2">
      <c r="B4216" s="2"/>
    </row>
    <row r="4217" spans="2:2">
      <c r="B4217" s="2"/>
    </row>
    <row r="4218" spans="2:2">
      <c r="B4218" s="2"/>
    </row>
    <row r="4219" spans="2:2">
      <c r="B4219" s="2"/>
    </row>
    <row r="4220" spans="2:2">
      <c r="B4220" s="2"/>
    </row>
    <row r="4221" spans="2:2">
      <c r="B4221" s="2"/>
    </row>
    <row r="4222" spans="2:2">
      <c r="B4222" s="2"/>
    </row>
    <row r="4223" spans="2:2">
      <c r="B4223" s="2"/>
    </row>
    <row r="4224" spans="2:2">
      <c r="B4224" s="2"/>
    </row>
    <row r="4225" spans="2:2">
      <c r="B4225" s="2"/>
    </row>
    <row r="4226" spans="2:2">
      <c r="B4226" s="2"/>
    </row>
    <row r="4227" spans="2:2">
      <c r="B4227" s="2"/>
    </row>
    <row r="4228" spans="2:2">
      <c r="B4228" s="2"/>
    </row>
    <row r="4229" spans="2:2">
      <c r="B4229" s="2"/>
    </row>
    <row r="4230" spans="2:2">
      <c r="B4230" s="2"/>
    </row>
    <row r="4231" spans="2:2">
      <c r="B4231" s="2"/>
    </row>
    <row r="4232" spans="2:2">
      <c r="B4232" s="2"/>
    </row>
    <row r="4233" spans="2:2">
      <c r="B4233" s="2"/>
    </row>
    <row r="4234" spans="2:2">
      <c r="B4234" s="2"/>
    </row>
    <row r="4235" spans="2:2">
      <c r="B4235" s="2"/>
    </row>
    <row r="4236" spans="2:2">
      <c r="B4236" s="2"/>
    </row>
    <row r="4237" spans="2:2">
      <c r="B4237" s="2"/>
    </row>
    <row r="4238" spans="2:2">
      <c r="B4238" s="2"/>
    </row>
    <row r="4239" spans="2:2">
      <c r="B4239" s="2"/>
    </row>
    <row r="4240" spans="2:2">
      <c r="B4240" s="2"/>
    </row>
    <row r="4241" spans="2:2">
      <c r="B4241" s="2"/>
    </row>
    <row r="4242" spans="2:2">
      <c r="B4242" s="2"/>
    </row>
    <row r="4243" spans="2:2">
      <c r="B4243" s="2"/>
    </row>
    <row r="4244" spans="2:2">
      <c r="B4244" s="2"/>
    </row>
    <row r="4245" spans="2:2">
      <c r="B4245" s="2"/>
    </row>
    <row r="4246" spans="2:2">
      <c r="B4246" s="2"/>
    </row>
    <row r="4247" spans="2:2">
      <c r="B4247" s="2"/>
    </row>
    <row r="4248" spans="2:2">
      <c r="B4248" s="2"/>
    </row>
    <row r="4249" spans="2:2">
      <c r="B4249" s="2"/>
    </row>
    <row r="4250" spans="2:2">
      <c r="B4250" s="2"/>
    </row>
    <row r="4251" spans="2:2">
      <c r="B4251" s="2"/>
    </row>
    <row r="4252" spans="2:2">
      <c r="B4252" s="2"/>
    </row>
    <row r="4253" spans="2:2">
      <c r="B4253" s="2"/>
    </row>
    <row r="4254" spans="2:2">
      <c r="B4254" s="2"/>
    </row>
    <row r="4255" spans="2:2">
      <c r="B4255" s="2"/>
    </row>
    <row r="4256" spans="2:2">
      <c r="B4256" s="2"/>
    </row>
    <row r="4257" spans="2:2">
      <c r="B4257" s="2"/>
    </row>
    <row r="4258" spans="2:2">
      <c r="B4258" s="2"/>
    </row>
    <row r="4259" spans="2:2">
      <c r="B4259" s="2"/>
    </row>
    <row r="4260" spans="2:2">
      <c r="B4260" s="2"/>
    </row>
    <row r="4261" spans="2:2">
      <c r="B4261" s="2"/>
    </row>
    <row r="4262" spans="2:2">
      <c r="B4262" s="2"/>
    </row>
    <row r="4263" spans="2:2">
      <c r="B4263" s="2"/>
    </row>
    <row r="4264" spans="2:2">
      <c r="B4264" s="2"/>
    </row>
    <row r="4265" spans="2:2">
      <c r="B4265" s="2"/>
    </row>
    <row r="4266" spans="2:2">
      <c r="B4266" s="2"/>
    </row>
    <row r="4267" spans="2:2">
      <c r="B4267" s="2"/>
    </row>
    <row r="4268" spans="2:2">
      <c r="B4268" s="2"/>
    </row>
    <row r="4269" spans="2:2">
      <c r="B4269" s="2"/>
    </row>
    <row r="4270" spans="2:2">
      <c r="B4270" s="2"/>
    </row>
    <row r="4271" spans="2:2">
      <c r="B4271" s="2"/>
    </row>
    <row r="4272" spans="2:2">
      <c r="B4272" s="2"/>
    </row>
    <row r="4273" spans="2:2">
      <c r="B4273" s="2"/>
    </row>
    <row r="4274" spans="2:2">
      <c r="B4274" s="2"/>
    </row>
    <row r="4275" spans="2:2">
      <c r="B4275" s="2"/>
    </row>
    <row r="4276" spans="2:2">
      <c r="B4276" s="2"/>
    </row>
    <row r="4277" spans="2:2">
      <c r="B4277" s="2"/>
    </row>
    <row r="4278" spans="2:2">
      <c r="B4278" s="2"/>
    </row>
    <row r="4279" spans="2:2">
      <c r="B4279" s="2"/>
    </row>
    <row r="4280" spans="2:2">
      <c r="B4280" s="2"/>
    </row>
    <row r="4281" spans="2:2">
      <c r="B4281" s="2"/>
    </row>
    <row r="4282" spans="2:2">
      <c r="B4282" s="2"/>
    </row>
    <row r="4283" spans="2:2">
      <c r="B4283" s="2"/>
    </row>
    <row r="4284" spans="2:2">
      <c r="B4284" s="2"/>
    </row>
    <row r="4285" spans="2:2">
      <c r="B4285" s="2"/>
    </row>
    <row r="4286" spans="2:2">
      <c r="B4286" s="2"/>
    </row>
    <row r="4287" spans="2:2">
      <c r="B4287" s="2"/>
    </row>
    <row r="4288" spans="2:2">
      <c r="B4288" s="2"/>
    </row>
    <row r="4289" spans="2:2">
      <c r="B4289" s="2"/>
    </row>
    <row r="4290" spans="2:2">
      <c r="B4290" s="2"/>
    </row>
    <row r="4291" spans="2:2">
      <c r="B4291" s="2"/>
    </row>
    <row r="4292" spans="2:2">
      <c r="B4292" s="2"/>
    </row>
    <row r="4293" spans="2:2">
      <c r="B4293" s="2"/>
    </row>
    <row r="4294" spans="2:2">
      <c r="B4294" s="2"/>
    </row>
    <row r="4295" spans="2:2">
      <c r="B4295" s="2"/>
    </row>
    <row r="4296" spans="2:2">
      <c r="B4296" s="2"/>
    </row>
    <row r="4297" spans="2:2">
      <c r="B4297" s="2"/>
    </row>
    <row r="4298" spans="2:2">
      <c r="B4298" s="2"/>
    </row>
    <row r="4299" spans="2:2">
      <c r="B4299" s="2"/>
    </row>
    <row r="4300" spans="2:2">
      <c r="B4300" s="2"/>
    </row>
    <row r="4301" spans="2:2">
      <c r="B4301" s="2"/>
    </row>
    <row r="4302" spans="2:2">
      <c r="B4302" s="2"/>
    </row>
    <row r="4303" spans="2:2">
      <c r="B4303" s="2"/>
    </row>
    <row r="4304" spans="2:2">
      <c r="B4304" s="2"/>
    </row>
    <row r="4305" spans="2:2">
      <c r="B4305" s="2"/>
    </row>
    <row r="4306" spans="2:2">
      <c r="B4306" s="2"/>
    </row>
    <row r="4307" spans="2:2">
      <c r="B4307" s="2"/>
    </row>
    <row r="4308" spans="2:2">
      <c r="B4308" s="2"/>
    </row>
    <row r="4309" spans="2:2">
      <c r="B4309" s="2"/>
    </row>
    <row r="4310" spans="2:2">
      <c r="B4310" s="2"/>
    </row>
    <row r="4311" spans="2:2">
      <c r="B4311" s="2"/>
    </row>
    <row r="4312" spans="2:2">
      <c r="B4312" s="2"/>
    </row>
    <row r="4313" spans="2:2">
      <c r="B4313" s="2"/>
    </row>
    <row r="4314" spans="2:2">
      <c r="B4314" s="2"/>
    </row>
    <row r="4315" spans="2:2">
      <c r="B4315" s="2"/>
    </row>
    <row r="4316" spans="2:2">
      <c r="B4316" s="2"/>
    </row>
    <row r="4317" spans="2:2">
      <c r="B4317" s="2"/>
    </row>
    <row r="4318" spans="2:2">
      <c r="B4318" s="2"/>
    </row>
    <row r="4319" spans="2:2">
      <c r="B4319" s="2"/>
    </row>
    <row r="4320" spans="2:2">
      <c r="B4320" s="2"/>
    </row>
    <row r="4321" spans="2:2">
      <c r="B4321" s="2"/>
    </row>
    <row r="4322" spans="2:2">
      <c r="B4322" s="2"/>
    </row>
    <row r="4323" spans="2:2">
      <c r="B4323" s="2"/>
    </row>
    <row r="4324" spans="2:2">
      <c r="B4324" s="2"/>
    </row>
    <row r="4325" spans="2:2">
      <c r="B4325" s="2"/>
    </row>
    <row r="4326" spans="2:2">
      <c r="B4326" s="2"/>
    </row>
    <row r="4327" spans="2:2">
      <c r="B4327" s="2"/>
    </row>
    <row r="4328" spans="2:2">
      <c r="B4328" s="2"/>
    </row>
    <row r="4329" spans="2:2">
      <c r="B4329" s="2"/>
    </row>
    <row r="4330" spans="2:2">
      <c r="B4330" s="2"/>
    </row>
    <row r="4331" spans="2:2">
      <c r="B4331" s="2"/>
    </row>
    <row r="4332" spans="2:2">
      <c r="B4332" s="2"/>
    </row>
    <row r="4333" spans="2:2">
      <c r="B4333" s="2"/>
    </row>
    <row r="4334" spans="2:2">
      <c r="B4334" s="2"/>
    </row>
    <row r="4335" spans="2:2">
      <c r="B4335" s="2"/>
    </row>
    <row r="4336" spans="2:2">
      <c r="B4336" s="2"/>
    </row>
    <row r="4337" spans="2:2">
      <c r="B4337" s="2"/>
    </row>
    <row r="4338" spans="2:2">
      <c r="B4338" s="2"/>
    </row>
    <row r="4339" spans="2:2">
      <c r="B4339" s="2"/>
    </row>
    <row r="4340" spans="2:2">
      <c r="B4340" s="2"/>
    </row>
    <row r="4341" spans="2:2">
      <c r="B4341" s="2"/>
    </row>
    <row r="4342" spans="2:2">
      <c r="B4342" s="2"/>
    </row>
    <row r="4343" spans="2:2">
      <c r="B4343" s="2"/>
    </row>
    <row r="4344" spans="2:2">
      <c r="B4344" s="2"/>
    </row>
    <row r="4345" spans="2:2">
      <c r="B4345" s="2"/>
    </row>
    <row r="4346" spans="2:2">
      <c r="B4346" s="2"/>
    </row>
    <row r="4347" spans="2:2">
      <c r="B4347" s="2"/>
    </row>
    <row r="4348" spans="2:2">
      <c r="B4348" s="2"/>
    </row>
    <row r="4349" spans="2:2">
      <c r="B4349" s="2"/>
    </row>
    <row r="4350" spans="2:2">
      <c r="B4350" s="2"/>
    </row>
    <row r="4351" spans="2:2">
      <c r="B4351" s="2"/>
    </row>
    <row r="4352" spans="2:2">
      <c r="B4352" s="2"/>
    </row>
    <row r="4353" spans="2:2">
      <c r="B4353" s="2"/>
    </row>
    <row r="4354" spans="2:2">
      <c r="B4354" s="2"/>
    </row>
    <row r="4355" spans="2:2">
      <c r="B4355" s="2"/>
    </row>
    <row r="4356" spans="2:2">
      <c r="B4356" s="2"/>
    </row>
    <row r="4357" spans="2:2">
      <c r="B4357" s="2"/>
    </row>
    <row r="4358" spans="2:2">
      <c r="B4358" s="2"/>
    </row>
    <row r="4359" spans="2:2">
      <c r="B4359" s="2"/>
    </row>
    <row r="4360" spans="2:2">
      <c r="B4360" s="2"/>
    </row>
    <row r="4361" spans="2:2">
      <c r="B4361" s="2"/>
    </row>
    <row r="4362" spans="2:2">
      <c r="B4362" s="2"/>
    </row>
    <row r="4363" spans="2:2">
      <c r="B4363" s="2"/>
    </row>
    <row r="4364" spans="2:2">
      <c r="B4364" s="2"/>
    </row>
    <row r="4365" spans="2:2">
      <c r="B4365" s="2"/>
    </row>
    <row r="4366" spans="2:2">
      <c r="B4366" s="2"/>
    </row>
    <row r="4367" spans="2:2">
      <c r="B4367" s="2"/>
    </row>
    <row r="4368" spans="2:2">
      <c r="B4368" s="2"/>
    </row>
    <row r="4369" spans="2:2">
      <c r="B4369" s="2"/>
    </row>
    <row r="4370" spans="2:2">
      <c r="B4370" s="2"/>
    </row>
    <row r="4371" spans="2:2">
      <c r="B4371" s="2"/>
    </row>
    <row r="4372" spans="2:2">
      <c r="B4372" s="2"/>
    </row>
    <row r="4373" spans="2:2">
      <c r="B4373" s="2"/>
    </row>
    <row r="4374" spans="2:2">
      <c r="B4374" s="2"/>
    </row>
    <row r="4375" spans="2:2">
      <c r="B4375" s="2"/>
    </row>
    <row r="4376" spans="2:2">
      <c r="B4376" s="2"/>
    </row>
    <row r="4377" spans="2:2">
      <c r="B4377" s="2"/>
    </row>
    <row r="4378" spans="2:2">
      <c r="B4378" s="2"/>
    </row>
    <row r="4379" spans="2:2">
      <c r="B4379" s="2"/>
    </row>
    <row r="4380" spans="2:2">
      <c r="B4380" s="2"/>
    </row>
    <row r="4381" spans="2:2">
      <c r="B4381" s="2"/>
    </row>
    <row r="4382" spans="2:2">
      <c r="B4382" s="2"/>
    </row>
    <row r="4383" spans="2:2">
      <c r="B4383" s="2"/>
    </row>
    <row r="4384" spans="2:2">
      <c r="B4384" s="2"/>
    </row>
    <row r="4385" spans="2:2">
      <c r="B4385" s="2"/>
    </row>
    <row r="4386" spans="2:2">
      <c r="B4386" s="2"/>
    </row>
    <row r="4387" spans="2:2">
      <c r="B4387" s="2"/>
    </row>
    <row r="4388" spans="2:2">
      <c r="B4388" s="2"/>
    </row>
    <row r="4389" spans="2:2">
      <c r="B4389" s="2"/>
    </row>
    <row r="4390" spans="2:2">
      <c r="B4390" s="2"/>
    </row>
    <row r="4391" spans="2:2">
      <c r="B4391" s="2"/>
    </row>
    <row r="4392" spans="2:2">
      <c r="B4392" s="2"/>
    </row>
    <row r="4393" spans="2:2">
      <c r="B4393" s="2"/>
    </row>
    <row r="4394" spans="2:2">
      <c r="B4394" s="2"/>
    </row>
    <row r="4395" spans="2:2">
      <c r="B4395" s="2"/>
    </row>
    <row r="4396" spans="2:2">
      <c r="B4396" s="2"/>
    </row>
    <row r="4397" spans="2:2">
      <c r="B4397" s="2"/>
    </row>
    <row r="4398" spans="2:2">
      <c r="B4398" s="2"/>
    </row>
    <row r="4399" spans="2:2">
      <c r="B4399" s="2"/>
    </row>
    <row r="4400" spans="2:2">
      <c r="B4400" s="2"/>
    </row>
    <row r="4401" spans="2:2">
      <c r="B4401" s="2"/>
    </row>
    <row r="4402" spans="2:2">
      <c r="B4402" s="2"/>
    </row>
    <row r="4403" spans="2:2">
      <c r="B4403" s="2"/>
    </row>
    <row r="4404" spans="2:2">
      <c r="B4404" s="2"/>
    </row>
    <row r="4405" spans="2:2">
      <c r="B4405" s="2"/>
    </row>
    <row r="4406" spans="2:2">
      <c r="B4406" s="2"/>
    </row>
    <row r="4407" spans="2:2">
      <c r="B4407" s="2"/>
    </row>
    <row r="4408" spans="2:2">
      <c r="B4408" s="2"/>
    </row>
    <row r="4409" spans="2:2">
      <c r="B4409" s="2"/>
    </row>
    <row r="4410" spans="2:2">
      <c r="B4410" s="2"/>
    </row>
    <row r="4411" spans="2:2">
      <c r="B4411" s="2"/>
    </row>
    <row r="4412" spans="2:2">
      <c r="B4412" s="2"/>
    </row>
    <row r="4413" spans="2:2">
      <c r="B4413" s="2"/>
    </row>
    <row r="4414" spans="2:2">
      <c r="B4414" s="2"/>
    </row>
    <row r="4415" spans="2:2">
      <c r="B4415" s="2"/>
    </row>
    <row r="4416" spans="2:2">
      <c r="B4416" s="2"/>
    </row>
    <row r="4417" spans="2:2">
      <c r="B4417" s="2"/>
    </row>
    <row r="4418" spans="2:2">
      <c r="B4418" s="2"/>
    </row>
    <row r="4419" spans="2:2">
      <c r="B4419" s="2"/>
    </row>
    <row r="4420" spans="2:2">
      <c r="B4420" s="2"/>
    </row>
    <row r="4421" spans="2:2">
      <c r="B4421" s="2"/>
    </row>
    <row r="4422" spans="2:2">
      <c r="B4422" s="2"/>
    </row>
    <row r="4423" spans="2:2">
      <c r="B4423" s="2"/>
    </row>
    <row r="4424" spans="2:2">
      <c r="B4424" s="2"/>
    </row>
    <row r="4425" spans="2:2">
      <c r="B4425" s="2"/>
    </row>
    <row r="4426" spans="2:2">
      <c r="B4426" s="2"/>
    </row>
    <row r="4427" spans="2:2">
      <c r="B4427" s="2"/>
    </row>
    <row r="4428" spans="2:2">
      <c r="B4428" s="2"/>
    </row>
    <row r="4429" spans="2:2">
      <c r="B4429" s="2"/>
    </row>
    <row r="4430" spans="2:2">
      <c r="B4430" s="2"/>
    </row>
    <row r="4431" spans="2:2">
      <c r="B4431" s="2"/>
    </row>
    <row r="4432" spans="2:2">
      <c r="B4432" s="2"/>
    </row>
    <row r="4433" spans="2:2">
      <c r="B4433" s="2"/>
    </row>
    <row r="4434" spans="2:2">
      <c r="B4434" s="2"/>
    </row>
    <row r="4435" spans="2:2">
      <c r="B4435" s="2"/>
    </row>
    <row r="4436" spans="2:2">
      <c r="B4436" s="2"/>
    </row>
    <row r="4437" spans="2:2">
      <c r="B4437" s="2"/>
    </row>
    <row r="4438" spans="2:2">
      <c r="B4438" s="2"/>
    </row>
    <row r="4439" spans="2:2">
      <c r="B4439" s="2"/>
    </row>
    <row r="4440" spans="2:2">
      <c r="B4440" s="2"/>
    </row>
    <row r="4441" spans="2:2">
      <c r="B4441" s="2"/>
    </row>
    <row r="4442" spans="2:2">
      <c r="B4442" s="2"/>
    </row>
    <row r="4443" spans="2:2">
      <c r="B4443" s="2"/>
    </row>
    <row r="4444" spans="2:2">
      <c r="B4444" s="2"/>
    </row>
    <row r="4445" spans="2:2">
      <c r="B4445" s="2"/>
    </row>
    <row r="4446" spans="2:2">
      <c r="B4446" s="2"/>
    </row>
    <row r="4447" spans="2:2">
      <c r="B4447" s="2"/>
    </row>
    <row r="4448" spans="2:2">
      <c r="B4448" s="2"/>
    </row>
    <row r="4449" spans="2:2">
      <c r="B4449" s="2"/>
    </row>
    <row r="4450" spans="2:2">
      <c r="B4450" s="2"/>
    </row>
    <row r="4451" spans="2:2">
      <c r="B4451" s="2"/>
    </row>
    <row r="4452" spans="2:2">
      <c r="B4452" s="2"/>
    </row>
    <row r="4453" spans="2:2">
      <c r="B4453" s="2"/>
    </row>
    <row r="4454" spans="2:2">
      <c r="B4454" s="2"/>
    </row>
    <row r="4455" spans="2:2">
      <c r="B4455" s="2"/>
    </row>
    <row r="4456" spans="2:2">
      <c r="B4456" s="2"/>
    </row>
    <row r="4457" spans="2:2">
      <c r="B4457" s="2"/>
    </row>
    <row r="4458" spans="2:2">
      <c r="B4458" s="2"/>
    </row>
    <row r="4459" spans="2:2">
      <c r="B4459" s="2"/>
    </row>
    <row r="4460" spans="2:2">
      <c r="B4460" s="2"/>
    </row>
    <row r="4461" spans="2:2">
      <c r="B4461" s="2"/>
    </row>
    <row r="4462" spans="2:2">
      <c r="B4462" s="2"/>
    </row>
    <row r="4463" spans="2:2">
      <c r="B4463" s="2"/>
    </row>
    <row r="4464" spans="2:2">
      <c r="B4464" s="2"/>
    </row>
    <row r="4465" spans="2:2">
      <c r="B4465" s="2"/>
    </row>
    <row r="4466" spans="2:2">
      <c r="B4466" s="2"/>
    </row>
    <row r="4467" spans="2:2">
      <c r="B4467" s="2"/>
    </row>
    <row r="4468" spans="2:2">
      <c r="B4468" s="2"/>
    </row>
    <row r="4469" spans="2:2">
      <c r="B4469" s="2"/>
    </row>
    <row r="4470" spans="2:2">
      <c r="B4470" s="2"/>
    </row>
    <row r="4471" spans="2:2">
      <c r="B4471" s="2"/>
    </row>
    <row r="4472" spans="2:2">
      <c r="B4472" s="2"/>
    </row>
    <row r="4473" spans="2:2">
      <c r="B4473" s="2"/>
    </row>
    <row r="4474" spans="2:2">
      <c r="B4474" s="2"/>
    </row>
    <row r="4475" spans="2:2">
      <c r="B4475" s="2"/>
    </row>
    <row r="4476" spans="2:2">
      <c r="B4476" s="2"/>
    </row>
    <row r="4477" spans="2:2">
      <c r="B4477" s="2"/>
    </row>
    <row r="4478" spans="2:2">
      <c r="B4478" s="2"/>
    </row>
    <row r="4479" spans="2:2">
      <c r="B4479" s="2"/>
    </row>
    <row r="4480" spans="2:2">
      <c r="B4480" s="2"/>
    </row>
    <row r="4481" spans="2:2">
      <c r="B4481" s="2"/>
    </row>
    <row r="4482" spans="2:2">
      <c r="B4482" s="2"/>
    </row>
    <row r="4483" spans="2:2">
      <c r="B4483" s="2"/>
    </row>
    <row r="4484" spans="2:2">
      <c r="B4484" s="2"/>
    </row>
    <row r="4485" spans="2:2">
      <c r="B4485" s="2"/>
    </row>
    <row r="4486" spans="2:2">
      <c r="B4486" s="2"/>
    </row>
    <row r="4487" spans="2:2">
      <c r="B4487" s="2"/>
    </row>
    <row r="4488" spans="2:2">
      <c r="B4488" s="2"/>
    </row>
    <row r="4489" spans="2:2">
      <c r="B4489" s="2"/>
    </row>
    <row r="4490" spans="2:2">
      <c r="B4490" s="2"/>
    </row>
    <row r="4491" spans="2:2">
      <c r="B4491" s="2"/>
    </row>
    <row r="4492" spans="2:2">
      <c r="B4492" s="2"/>
    </row>
    <row r="4493" spans="2:2">
      <c r="B4493" s="2"/>
    </row>
    <row r="4494" spans="2:2">
      <c r="B4494" s="2"/>
    </row>
    <row r="4495" spans="2:2">
      <c r="B4495" s="2"/>
    </row>
    <row r="4496" spans="2:2">
      <c r="B4496" s="2"/>
    </row>
    <row r="4497" spans="2:2">
      <c r="B4497" s="2"/>
    </row>
    <row r="4498" spans="2:2">
      <c r="B4498" s="2"/>
    </row>
    <row r="4499" spans="2:2">
      <c r="B4499" s="2"/>
    </row>
    <row r="4500" spans="2:2">
      <c r="B4500" s="2"/>
    </row>
    <row r="4501" spans="2:2">
      <c r="B4501" s="2"/>
    </row>
    <row r="4502" spans="2:2">
      <c r="B4502" s="2"/>
    </row>
    <row r="4503" spans="2:2">
      <c r="B4503" s="2"/>
    </row>
    <row r="4504" spans="2:2">
      <c r="B4504" s="2"/>
    </row>
    <row r="4505" spans="2:2">
      <c r="B4505" s="2"/>
    </row>
    <row r="4506" spans="2:2">
      <c r="B4506" s="2"/>
    </row>
    <row r="4507" spans="2:2">
      <c r="B4507" s="2"/>
    </row>
    <row r="4508" spans="2:2">
      <c r="B4508" s="2"/>
    </row>
    <row r="4509" spans="2:2">
      <c r="B4509" s="2"/>
    </row>
    <row r="4510" spans="2:2">
      <c r="B4510" s="2"/>
    </row>
    <row r="4511" spans="2:2">
      <c r="B4511" s="2"/>
    </row>
    <row r="4512" spans="2:2">
      <c r="B4512" s="2"/>
    </row>
    <row r="4513" spans="2:2">
      <c r="B4513" s="2"/>
    </row>
    <row r="4514" spans="2:2">
      <c r="B4514" s="2"/>
    </row>
    <row r="4515" spans="2:2">
      <c r="B4515" s="2"/>
    </row>
    <row r="4516" spans="2:2">
      <c r="B4516" s="2"/>
    </row>
    <row r="4517" spans="2:2">
      <c r="B4517" s="2"/>
    </row>
    <row r="4518" spans="2:2">
      <c r="B4518" s="2"/>
    </row>
    <row r="4519" spans="2:2">
      <c r="B4519" s="2"/>
    </row>
    <row r="4520" spans="2:2">
      <c r="B4520" s="2"/>
    </row>
    <row r="4521" spans="2:2">
      <c r="B4521" s="2"/>
    </row>
    <row r="4522" spans="2:2">
      <c r="B4522" s="2"/>
    </row>
    <row r="4523" spans="2:2">
      <c r="B4523" s="2"/>
    </row>
    <row r="4524" spans="2:2">
      <c r="B4524" s="2"/>
    </row>
    <row r="4525" spans="2:2">
      <c r="B4525" s="2"/>
    </row>
    <row r="4526" spans="2:2">
      <c r="B4526" s="2"/>
    </row>
    <row r="4527" spans="2:2">
      <c r="B4527" s="2"/>
    </row>
    <row r="4528" spans="2:2">
      <c r="B4528" s="2"/>
    </row>
    <row r="4529" spans="2:2">
      <c r="B4529" s="2"/>
    </row>
    <row r="4530" spans="2:2">
      <c r="B4530" s="2"/>
    </row>
    <row r="4531" spans="2:2">
      <c r="B4531" s="2"/>
    </row>
    <row r="4532" spans="2:2">
      <c r="B4532" s="2"/>
    </row>
    <row r="4533" spans="2:2">
      <c r="B4533" s="2"/>
    </row>
    <row r="4534" spans="2:2">
      <c r="B4534" s="2"/>
    </row>
    <row r="4535" spans="2:2">
      <c r="B4535" s="2"/>
    </row>
    <row r="4536" spans="2:2">
      <c r="B4536" s="2"/>
    </row>
    <row r="4537" spans="2:2">
      <c r="B4537" s="2"/>
    </row>
    <row r="4538" spans="2:2">
      <c r="B4538" s="2"/>
    </row>
    <row r="4539" spans="2:2">
      <c r="B4539" s="2"/>
    </row>
    <row r="4540" spans="2:2">
      <c r="B4540" s="2"/>
    </row>
    <row r="4541" spans="2:2">
      <c r="B4541" s="2"/>
    </row>
    <row r="4542" spans="2:2">
      <c r="B4542" s="2"/>
    </row>
    <row r="4543" spans="2:2">
      <c r="B4543" s="2"/>
    </row>
    <row r="4544" spans="2:2">
      <c r="B4544" s="2"/>
    </row>
    <row r="4545" spans="2:2">
      <c r="B4545" s="2"/>
    </row>
    <row r="4546" spans="2:2">
      <c r="B4546" s="2"/>
    </row>
    <row r="4547" spans="2:2">
      <c r="B4547" s="2"/>
    </row>
    <row r="4548" spans="2:2">
      <c r="B4548" s="2"/>
    </row>
    <row r="4549" spans="2:2">
      <c r="B4549" s="2"/>
    </row>
    <row r="4550" spans="2:2">
      <c r="B4550" s="2"/>
    </row>
    <row r="4551" spans="2:2">
      <c r="B4551" s="2"/>
    </row>
    <row r="4552" spans="2:2">
      <c r="B4552" s="2"/>
    </row>
    <row r="4553" spans="2:2">
      <c r="B4553" s="2"/>
    </row>
    <row r="4554" spans="2:2">
      <c r="B4554" s="2"/>
    </row>
    <row r="4555" spans="2:2">
      <c r="B4555" s="2"/>
    </row>
    <row r="4556" spans="2:2">
      <c r="B4556" s="2"/>
    </row>
    <row r="4557" spans="2:2">
      <c r="B4557" s="2"/>
    </row>
    <row r="4558" spans="2:2">
      <c r="B4558" s="2"/>
    </row>
    <row r="4559" spans="2:2">
      <c r="B4559" s="2"/>
    </row>
    <row r="4560" spans="2:2">
      <c r="B4560" s="2"/>
    </row>
    <row r="4561" spans="2:2">
      <c r="B4561" s="2"/>
    </row>
    <row r="4562" spans="2:2">
      <c r="B4562" s="2"/>
    </row>
    <row r="4563" spans="2:2">
      <c r="B4563" s="2"/>
    </row>
    <row r="4564" spans="2:2">
      <c r="B4564" s="2"/>
    </row>
    <row r="4565" spans="2:2">
      <c r="B4565" s="2"/>
    </row>
    <row r="4566" spans="2:2">
      <c r="B4566" s="2"/>
    </row>
    <row r="4567" spans="2:2">
      <c r="B4567" s="2"/>
    </row>
    <row r="4568" spans="2:2">
      <c r="B4568" s="2"/>
    </row>
    <row r="4569" spans="2:2">
      <c r="B4569" s="2"/>
    </row>
    <row r="4570" spans="2:2">
      <c r="B4570" s="2"/>
    </row>
    <row r="4571" spans="2:2">
      <c r="B4571" s="2"/>
    </row>
    <row r="4572" spans="2:2">
      <c r="B4572" s="2"/>
    </row>
    <row r="4573" spans="2:2">
      <c r="B4573" s="2"/>
    </row>
    <row r="4574" spans="2:2">
      <c r="B4574" s="2"/>
    </row>
    <row r="4575" spans="2:2">
      <c r="B4575" s="2"/>
    </row>
    <row r="4576" spans="2:2">
      <c r="B4576" s="2"/>
    </row>
    <row r="4577" spans="2:2">
      <c r="B4577" s="2"/>
    </row>
    <row r="4578" spans="2:2">
      <c r="B4578" s="2"/>
    </row>
    <row r="4579" spans="2:2">
      <c r="B4579" s="2"/>
    </row>
    <row r="4580" spans="2:2">
      <c r="B4580" s="2"/>
    </row>
    <row r="4581" spans="2:2">
      <c r="B4581" s="2"/>
    </row>
    <row r="4582" spans="2:2">
      <c r="B4582" s="2"/>
    </row>
    <row r="4583" spans="2:2">
      <c r="B4583" s="2"/>
    </row>
    <row r="4584" spans="2:2">
      <c r="B4584" s="2"/>
    </row>
    <row r="4585" spans="2:2">
      <c r="B4585" s="2"/>
    </row>
    <row r="4586" spans="2:2">
      <c r="B4586" s="2"/>
    </row>
    <row r="4587" spans="2:2">
      <c r="B4587" s="2"/>
    </row>
    <row r="4588" spans="2:2">
      <c r="B4588" s="2"/>
    </row>
    <row r="4589" spans="2:2">
      <c r="B4589" s="2"/>
    </row>
    <row r="4590" spans="2:2">
      <c r="B4590" s="2"/>
    </row>
    <row r="4591" spans="2:2">
      <c r="B4591" s="2"/>
    </row>
    <row r="4592" spans="2:2">
      <c r="B4592" s="2"/>
    </row>
    <row r="4593" spans="2:2">
      <c r="B4593" s="2"/>
    </row>
    <row r="4594" spans="2:2">
      <c r="B4594" s="2"/>
    </row>
    <row r="4595" spans="2:2">
      <c r="B4595" s="2"/>
    </row>
    <row r="4596" spans="2:2">
      <c r="B4596" s="2"/>
    </row>
    <row r="4597" spans="2:2">
      <c r="B4597" s="2"/>
    </row>
    <row r="4598" spans="2:2">
      <c r="B4598" s="2"/>
    </row>
    <row r="4599" spans="2:2">
      <c r="B4599" s="2"/>
    </row>
    <row r="4600" spans="2:2">
      <c r="B4600" s="2"/>
    </row>
    <row r="4601" spans="2:2">
      <c r="B4601" s="2"/>
    </row>
    <row r="4602" spans="2:2">
      <c r="B4602" s="2"/>
    </row>
    <row r="4603" spans="2:2">
      <c r="B4603" s="2"/>
    </row>
    <row r="4604" spans="2:2">
      <c r="B4604" s="2"/>
    </row>
    <row r="4605" spans="2:2">
      <c r="B4605" s="2"/>
    </row>
    <row r="4606" spans="2:2">
      <c r="B4606" s="2"/>
    </row>
    <row r="4607" spans="2:2">
      <c r="B4607" s="2"/>
    </row>
    <row r="4608" spans="2:2">
      <c r="B4608" s="2"/>
    </row>
    <row r="4609" spans="2:2">
      <c r="B4609" s="2"/>
    </row>
    <row r="4610" spans="2:2">
      <c r="B4610" s="2"/>
    </row>
    <row r="4611" spans="2:2">
      <c r="B4611" s="2"/>
    </row>
    <row r="4612" spans="2:2">
      <c r="B4612" s="2"/>
    </row>
    <row r="4613" spans="2:2">
      <c r="B4613" s="2"/>
    </row>
    <row r="4614" spans="2:2">
      <c r="B4614" s="2"/>
    </row>
    <row r="4615" spans="2:2">
      <c r="B4615" s="2"/>
    </row>
    <row r="4616" spans="2:2">
      <c r="B4616" s="2"/>
    </row>
    <row r="4617" spans="2:2">
      <c r="B4617" s="2"/>
    </row>
    <row r="4618" spans="2:2">
      <c r="B4618" s="2"/>
    </row>
    <row r="4619" spans="2:2">
      <c r="B4619" s="2"/>
    </row>
    <row r="4620" spans="2:2">
      <c r="B4620" s="2"/>
    </row>
    <row r="4621" spans="2:2">
      <c r="B4621" s="2"/>
    </row>
    <row r="4622" spans="2:2">
      <c r="B4622" s="2"/>
    </row>
    <row r="4623" spans="2:2">
      <c r="B4623" s="2"/>
    </row>
    <row r="4624" spans="2:2">
      <c r="B4624" s="2"/>
    </row>
    <row r="4625" spans="2:2">
      <c r="B4625" s="2"/>
    </row>
    <row r="4626" spans="2:2">
      <c r="B4626" s="2"/>
    </row>
    <row r="4627" spans="2:2">
      <c r="B4627" s="2"/>
    </row>
    <row r="4628" spans="2:2">
      <c r="B4628" s="2"/>
    </row>
    <row r="4629" spans="2:2">
      <c r="B4629" s="2"/>
    </row>
    <row r="4630" spans="2:2">
      <c r="B4630" s="2"/>
    </row>
    <row r="4631" spans="2:2">
      <c r="B4631" s="2"/>
    </row>
    <row r="4632" spans="2:2">
      <c r="B4632" s="2"/>
    </row>
    <row r="4633" spans="2:2">
      <c r="B4633" s="2"/>
    </row>
    <row r="4634" spans="2:2">
      <c r="B4634" s="2"/>
    </row>
    <row r="4635" spans="2:2">
      <c r="B4635" s="2"/>
    </row>
    <row r="4636" spans="2:2">
      <c r="B4636" s="2"/>
    </row>
    <row r="4637" spans="2:2">
      <c r="B4637" s="2"/>
    </row>
    <row r="4638" spans="2:2">
      <c r="B4638" s="2"/>
    </row>
    <row r="4639" spans="2:2">
      <c r="B4639" s="2"/>
    </row>
    <row r="4640" spans="2:2">
      <c r="B4640" s="2"/>
    </row>
    <row r="4641" spans="2:2">
      <c r="B4641" s="2"/>
    </row>
    <row r="4642" spans="2:2">
      <c r="B4642" s="2"/>
    </row>
    <row r="4643" spans="2:2">
      <c r="B4643" s="2"/>
    </row>
    <row r="4644" spans="2:2">
      <c r="B4644" s="2"/>
    </row>
    <row r="4645" spans="2:2">
      <c r="B4645" s="2"/>
    </row>
    <row r="4646" spans="2:2">
      <c r="B4646" s="2"/>
    </row>
    <row r="4647" spans="2:2">
      <c r="B4647" s="2"/>
    </row>
    <row r="4648" spans="2:2">
      <c r="B4648" s="2"/>
    </row>
    <row r="4649" spans="2:2">
      <c r="B4649" s="2"/>
    </row>
    <row r="4650" spans="2:2">
      <c r="B4650" s="2"/>
    </row>
    <row r="4651" spans="2:2">
      <c r="B4651" s="2"/>
    </row>
    <row r="4652" spans="2:2">
      <c r="B4652" s="2"/>
    </row>
    <row r="4653" spans="2:2">
      <c r="B4653" s="2"/>
    </row>
    <row r="4654" spans="2:2">
      <c r="B4654" s="2"/>
    </row>
    <row r="4655" spans="2:2">
      <c r="B4655" s="2"/>
    </row>
    <row r="4656" spans="2:2">
      <c r="B4656" s="2"/>
    </row>
    <row r="4657" spans="2:2">
      <c r="B4657" s="2"/>
    </row>
    <row r="4658" spans="2:2">
      <c r="B4658" s="2"/>
    </row>
    <row r="4659" spans="2:2">
      <c r="B4659" s="2"/>
    </row>
    <row r="4660" spans="2:2">
      <c r="B4660" s="2"/>
    </row>
    <row r="4661" spans="2:2">
      <c r="B4661" s="2"/>
    </row>
    <row r="4662" spans="2:2">
      <c r="B4662" s="2"/>
    </row>
    <row r="4663" spans="2:2">
      <c r="B4663" s="2"/>
    </row>
    <row r="4664" spans="2:2">
      <c r="B4664" s="2"/>
    </row>
    <row r="4665" spans="2:2">
      <c r="B4665" s="2"/>
    </row>
    <row r="4666" spans="2:2">
      <c r="B4666" s="2"/>
    </row>
    <row r="4667" spans="2:2">
      <c r="B4667" s="2"/>
    </row>
    <row r="4668" spans="2:2">
      <c r="B4668" s="2"/>
    </row>
    <row r="4669" spans="2:2">
      <c r="B4669" s="2"/>
    </row>
    <row r="4670" spans="2:2">
      <c r="B4670" s="2"/>
    </row>
    <row r="4671" spans="2:2">
      <c r="B4671" s="2"/>
    </row>
    <row r="4672" spans="2:2">
      <c r="B4672" s="2"/>
    </row>
    <row r="4673" spans="2:2">
      <c r="B4673" s="2"/>
    </row>
    <row r="4674" spans="2:2">
      <c r="B4674" s="2"/>
    </row>
    <row r="4675" spans="2:2">
      <c r="B4675" s="2"/>
    </row>
    <row r="4676" spans="2:2">
      <c r="B4676" s="2"/>
    </row>
    <row r="4677" spans="2:2">
      <c r="B4677" s="2"/>
    </row>
    <row r="4678" spans="2:2">
      <c r="B4678" s="2"/>
    </row>
    <row r="4679" spans="2:2">
      <c r="B4679" s="2"/>
    </row>
    <row r="4680" spans="2:2">
      <c r="B4680" s="2"/>
    </row>
    <row r="4681" spans="2:2">
      <c r="B4681" s="2"/>
    </row>
    <row r="4682" spans="2:2">
      <c r="B4682" s="2"/>
    </row>
    <row r="4683" spans="2:2">
      <c r="B4683" s="2"/>
    </row>
    <row r="4684" spans="2:2">
      <c r="B4684" s="2"/>
    </row>
    <row r="4685" spans="2:2">
      <c r="B4685" s="2"/>
    </row>
    <row r="4686" spans="2:2">
      <c r="B4686" s="2"/>
    </row>
    <row r="4687" spans="2:2">
      <c r="B4687" s="2"/>
    </row>
    <row r="4688" spans="2:2">
      <c r="B4688" s="2"/>
    </row>
    <row r="4689" spans="2:2">
      <c r="B4689" s="2"/>
    </row>
    <row r="4690" spans="2:2">
      <c r="B4690" s="2"/>
    </row>
    <row r="4691" spans="2:2">
      <c r="B4691" s="2"/>
    </row>
    <row r="4692" spans="2:2">
      <c r="B4692" s="2"/>
    </row>
    <row r="4693" spans="2:2">
      <c r="B4693" s="2"/>
    </row>
    <row r="4694" spans="2:2">
      <c r="B4694" s="2"/>
    </row>
    <row r="4695" spans="2:2">
      <c r="B4695" s="2"/>
    </row>
    <row r="4696" spans="2:2">
      <c r="B4696" s="2"/>
    </row>
    <row r="4697" spans="2:2">
      <c r="B4697" s="2"/>
    </row>
    <row r="4698" spans="2:2">
      <c r="B4698" s="2"/>
    </row>
    <row r="4699" spans="2:2">
      <c r="B4699" s="2"/>
    </row>
    <row r="4700" spans="2:2">
      <c r="B4700" s="2"/>
    </row>
    <row r="4701" spans="2:2">
      <c r="B4701" s="2"/>
    </row>
    <row r="4702" spans="2:2">
      <c r="B4702" s="2"/>
    </row>
    <row r="4703" spans="2:2">
      <c r="B4703" s="2"/>
    </row>
    <row r="4704" spans="2:2">
      <c r="B4704" s="2"/>
    </row>
    <row r="4705" spans="2:2">
      <c r="B4705" s="2"/>
    </row>
    <row r="4706" spans="2:2">
      <c r="B4706" s="2"/>
    </row>
    <row r="4707" spans="2:2">
      <c r="B4707" s="2"/>
    </row>
    <row r="4708" spans="2:2">
      <c r="B4708" s="2"/>
    </row>
    <row r="4709" spans="2:2">
      <c r="B4709" s="2"/>
    </row>
    <row r="4710" spans="2:2">
      <c r="B4710" s="2"/>
    </row>
    <row r="4711" spans="2:2">
      <c r="B4711" s="2"/>
    </row>
    <row r="4712" spans="2:2">
      <c r="B4712" s="2"/>
    </row>
    <row r="4713" spans="2:2">
      <c r="B4713" s="2"/>
    </row>
    <row r="4714" spans="2:2">
      <c r="B4714" s="2"/>
    </row>
    <row r="4715" spans="2:2">
      <c r="B4715" s="2"/>
    </row>
    <row r="4716" spans="2:2">
      <c r="B4716" s="2"/>
    </row>
    <row r="4717" spans="2:2">
      <c r="B4717" s="2"/>
    </row>
    <row r="4718" spans="2:2">
      <c r="B4718" s="2"/>
    </row>
    <row r="4719" spans="2:2">
      <c r="B4719" s="2"/>
    </row>
    <row r="4720" spans="2:2">
      <c r="B4720" s="2"/>
    </row>
    <row r="4721" spans="2:2">
      <c r="B4721" s="2"/>
    </row>
    <row r="4722" spans="2:2">
      <c r="B4722" s="2"/>
    </row>
    <row r="4723" spans="2:2">
      <c r="B4723" s="2"/>
    </row>
    <row r="4724" spans="2:2">
      <c r="B4724" s="2"/>
    </row>
    <row r="4725" spans="2:2">
      <c r="B4725" s="2"/>
    </row>
    <row r="4726" spans="2:2">
      <c r="B4726" s="2"/>
    </row>
    <row r="4727" spans="2:2">
      <c r="B4727" s="2"/>
    </row>
    <row r="4728" spans="2:2">
      <c r="B4728" s="2"/>
    </row>
    <row r="4729" spans="2:2">
      <c r="B4729" s="2"/>
    </row>
    <row r="4730" spans="2:2">
      <c r="B4730" s="2"/>
    </row>
    <row r="4731" spans="2:2">
      <c r="B4731" s="2"/>
    </row>
    <row r="4732" spans="2:2">
      <c r="B4732" s="2"/>
    </row>
    <row r="4733" spans="2:2">
      <c r="B4733" s="2"/>
    </row>
    <row r="4734" spans="2:2">
      <c r="B4734" s="2"/>
    </row>
    <row r="4735" spans="2:2">
      <c r="B4735" s="2"/>
    </row>
    <row r="4736" spans="2:2">
      <c r="B4736" s="2"/>
    </row>
    <row r="4737" spans="2:2">
      <c r="B4737" s="2"/>
    </row>
    <row r="4738" spans="2:2">
      <c r="B4738" s="2"/>
    </row>
    <row r="4739" spans="2:2">
      <c r="B4739" s="2"/>
    </row>
    <row r="4740" spans="2:2">
      <c r="B4740" s="2"/>
    </row>
    <row r="4741" spans="2:2">
      <c r="B4741" s="2"/>
    </row>
    <row r="4742" spans="2:2">
      <c r="B4742" s="2"/>
    </row>
    <row r="4743" spans="2:2">
      <c r="B4743" s="2"/>
    </row>
    <row r="4744" spans="2:2">
      <c r="B4744" s="2"/>
    </row>
    <row r="4745" spans="2:2">
      <c r="B4745" s="2"/>
    </row>
    <row r="4746" spans="2:2">
      <c r="B4746" s="2"/>
    </row>
    <row r="4747" spans="2:2">
      <c r="B4747" s="2"/>
    </row>
    <row r="4748" spans="2:2">
      <c r="B4748" s="2"/>
    </row>
    <row r="4749" spans="2:2">
      <c r="B4749" s="2"/>
    </row>
    <row r="4750" spans="2:2">
      <c r="B4750" s="2"/>
    </row>
    <row r="4751" spans="2:2">
      <c r="B4751" s="2"/>
    </row>
    <row r="4752" spans="2:2">
      <c r="B4752" s="2"/>
    </row>
    <row r="4753" spans="2:2">
      <c r="B4753" s="2"/>
    </row>
    <row r="4754" spans="2:2">
      <c r="B4754" s="2"/>
    </row>
    <row r="4755" spans="2:2">
      <c r="B4755" s="2"/>
    </row>
    <row r="4756" spans="2:2">
      <c r="B4756" s="2"/>
    </row>
    <row r="4757" spans="2:2">
      <c r="B4757" s="2"/>
    </row>
    <row r="4758" spans="2:2">
      <c r="B4758" s="2"/>
    </row>
    <row r="4759" spans="2:2">
      <c r="B4759" s="2"/>
    </row>
    <row r="4760" spans="2:2">
      <c r="B4760" s="2"/>
    </row>
    <row r="4761" spans="2:2">
      <c r="B4761" s="2"/>
    </row>
    <row r="4762" spans="2:2">
      <c r="B4762" s="2"/>
    </row>
    <row r="4763" spans="2:2">
      <c r="B4763" s="2"/>
    </row>
    <row r="4764" spans="2:2">
      <c r="B4764" s="2"/>
    </row>
    <row r="4765" spans="2:2">
      <c r="B4765" s="2"/>
    </row>
    <row r="4766" spans="2:2">
      <c r="B4766" s="2"/>
    </row>
    <row r="4767" spans="2:2">
      <c r="B4767" s="2"/>
    </row>
    <row r="4768" spans="2:2">
      <c r="B4768" s="2"/>
    </row>
    <row r="4769" spans="2:2">
      <c r="B4769" s="2"/>
    </row>
    <row r="4770" spans="2:2">
      <c r="B4770" s="2"/>
    </row>
    <row r="4771" spans="2:2">
      <c r="B4771" s="2"/>
    </row>
    <row r="4772" spans="2:2">
      <c r="B4772" s="2"/>
    </row>
    <row r="4773" spans="2:2">
      <c r="B4773" s="2"/>
    </row>
    <row r="4774" spans="2:2">
      <c r="B4774" s="2"/>
    </row>
    <row r="4775" spans="2:2">
      <c r="B4775" s="2"/>
    </row>
    <row r="4776" spans="2:2">
      <c r="B4776" s="2"/>
    </row>
    <row r="4777" spans="2:2">
      <c r="B4777" s="2"/>
    </row>
    <row r="4778" spans="2:2">
      <c r="B4778" s="2"/>
    </row>
    <row r="4779" spans="2:2">
      <c r="B4779" s="2"/>
    </row>
    <row r="4780" spans="2:2">
      <c r="B4780" s="2"/>
    </row>
    <row r="4781" spans="2:2">
      <c r="B4781" s="2"/>
    </row>
    <row r="4782" spans="2:2">
      <c r="B4782" s="2"/>
    </row>
    <row r="4783" spans="2:2">
      <c r="B4783" s="2"/>
    </row>
    <row r="4784" spans="2:2">
      <c r="B4784" s="2"/>
    </row>
    <row r="4785" spans="2:2">
      <c r="B4785" s="2"/>
    </row>
    <row r="4786" spans="2:2">
      <c r="B4786" s="2"/>
    </row>
    <row r="4787" spans="2:2">
      <c r="B4787" s="2"/>
    </row>
    <row r="4788" spans="2:2">
      <c r="B4788" s="2"/>
    </row>
    <row r="4789" spans="2:2">
      <c r="B4789" s="2"/>
    </row>
    <row r="4790" spans="2:2">
      <c r="B4790" s="2"/>
    </row>
    <row r="4791" spans="2:2">
      <c r="B4791" s="2"/>
    </row>
    <row r="4792" spans="2:2">
      <c r="B4792" s="2"/>
    </row>
    <row r="4793" spans="2:2">
      <c r="B4793" s="2"/>
    </row>
    <row r="4794" spans="2:2">
      <c r="B4794" s="2"/>
    </row>
    <row r="4795" spans="2:2">
      <c r="B4795" s="2"/>
    </row>
    <row r="4796" spans="2:2">
      <c r="B4796" s="2"/>
    </row>
    <row r="4797" spans="2:2">
      <c r="B4797" s="2"/>
    </row>
    <row r="4798" spans="2:2">
      <c r="B4798" s="2"/>
    </row>
    <row r="4799" spans="2:2">
      <c r="B4799" s="2"/>
    </row>
    <row r="4800" spans="2:2">
      <c r="B4800" s="2"/>
    </row>
    <row r="4801" spans="2:2">
      <c r="B4801" s="2"/>
    </row>
    <row r="4802" spans="2:2">
      <c r="B4802" s="2"/>
    </row>
    <row r="4803" spans="2:2">
      <c r="B4803" s="2"/>
    </row>
    <row r="4804" spans="2:2">
      <c r="B4804" s="2"/>
    </row>
    <row r="4805" spans="2:2">
      <c r="B4805" s="2"/>
    </row>
    <row r="4806" spans="2:2">
      <c r="B4806" s="2"/>
    </row>
    <row r="4807" spans="2:2">
      <c r="B4807" s="2"/>
    </row>
    <row r="4808" spans="2:2">
      <c r="B4808" s="2"/>
    </row>
    <row r="4809" spans="2:2">
      <c r="B4809" s="2"/>
    </row>
    <row r="4810" spans="2:2">
      <c r="B4810" s="2"/>
    </row>
    <row r="4811" spans="2:2">
      <c r="B4811" s="2"/>
    </row>
    <row r="4812" spans="2:2">
      <c r="B4812" s="2"/>
    </row>
    <row r="4813" spans="2:2">
      <c r="B4813" s="2"/>
    </row>
    <row r="4814" spans="2:2">
      <c r="B4814" s="2"/>
    </row>
    <row r="4815" spans="2:2">
      <c r="B4815" s="2"/>
    </row>
    <row r="4816" spans="2:2">
      <c r="B4816" s="2"/>
    </row>
    <row r="4817" spans="2:2">
      <c r="B4817" s="2"/>
    </row>
    <row r="4818" spans="2:2">
      <c r="B4818" s="2"/>
    </row>
    <row r="4819" spans="2:2">
      <c r="B4819" s="2"/>
    </row>
    <row r="4820" spans="2:2">
      <c r="B4820" s="2"/>
    </row>
    <row r="4821" spans="2:2">
      <c r="B4821" s="2"/>
    </row>
    <row r="4822" spans="2:2">
      <c r="B4822" s="2"/>
    </row>
    <row r="4823" spans="2:2">
      <c r="B4823" s="2"/>
    </row>
    <row r="4824" spans="2:2">
      <c r="B4824" s="2"/>
    </row>
    <row r="4825" spans="2:2">
      <c r="B4825" s="2"/>
    </row>
    <row r="4826" spans="2:2">
      <c r="B4826" s="2"/>
    </row>
    <row r="4827" spans="2:2">
      <c r="B4827" s="2"/>
    </row>
    <row r="4828" spans="2:2">
      <c r="B4828" s="2"/>
    </row>
    <row r="4829" spans="2:2">
      <c r="B4829" s="2"/>
    </row>
    <row r="4830" spans="2:2">
      <c r="B4830" s="2"/>
    </row>
    <row r="4831" spans="2:2">
      <c r="B4831" s="2"/>
    </row>
    <row r="4832" spans="2:2">
      <c r="B4832" s="2"/>
    </row>
    <row r="4833" spans="2:2">
      <c r="B4833" s="2"/>
    </row>
    <row r="4834" spans="2:2">
      <c r="B4834" s="2"/>
    </row>
    <row r="4835" spans="2:2">
      <c r="B4835" s="2"/>
    </row>
    <row r="4836" spans="2:2">
      <c r="B4836" s="2"/>
    </row>
    <row r="4837" spans="2:2">
      <c r="B4837" s="2"/>
    </row>
    <row r="4838" spans="2:2">
      <c r="B4838" s="2"/>
    </row>
    <row r="4839" spans="2:2">
      <c r="B4839" s="2"/>
    </row>
    <row r="4840" spans="2:2">
      <c r="B4840" s="2"/>
    </row>
    <row r="4841" spans="2:2">
      <c r="B4841" s="2"/>
    </row>
    <row r="4842" spans="2:2">
      <c r="B4842" s="2"/>
    </row>
    <row r="4843" spans="2:2">
      <c r="B4843" s="2"/>
    </row>
    <row r="4844" spans="2:2">
      <c r="B4844" s="2"/>
    </row>
    <row r="4845" spans="2:2">
      <c r="B4845" s="2"/>
    </row>
    <row r="4846" spans="2:2">
      <c r="B4846" s="2"/>
    </row>
    <row r="4847" spans="2:2">
      <c r="B4847" s="2"/>
    </row>
    <row r="4848" spans="2:2">
      <c r="B4848" s="2"/>
    </row>
    <row r="4849" spans="2:2">
      <c r="B4849" s="2"/>
    </row>
    <row r="4850" spans="2:2">
      <c r="B4850" s="2"/>
    </row>
    <row r="4851" spans="2:2">
      <c r="B4851" s="2"/>
    </row>
    <row r="4852" spans="2:2">
      <c r="B4852" s="2"/>
    </row>
    <row r="4853" spans="2:2">
      <c r="B4853" s="2"/>
    </row>
    <row r="4854" spans="2:2">
      <c r="B4854" s="2"/>
    </row>
    <row r="4855" spans="2:2">
      <c r="B4855" s="2"/>
    </row>
    <row r="4856" spans="2:2">
      <c r="B4856" s="2"/>
    </row>
    <row r="4857" spans="2:2">
      <c r="B4857" s="2"/>
    </row>
    <row r="4858" spans="2:2">
      <c r="B4858" s="2"/>
    </row>
    <row r="4859" spans="2:2">
      <c r="B4859" s="2"/>
    </row>
    <row r="4860" spans="2:2">
      <c r="B4860" s="2"/>
    </row>
    <row r="4861" spans="2:2">
      <c r="B4861" s="2"/>
    </row>
    <row r="4862" spans="2:2">
      <c r="B4862" s="2"/>
    </row>
    <row r="4863" spans="2:2">
      <c r="B4863" s="2"/>
    </row>
    <row r="4864" spans="2:2">
      <c r="B4864" s="2"/>
    </row>
    <row r="4865" spans="2:2">
      <c r="B4865" s="2"/>
    </row>
    <row r="4866" spans="2:2">
      <c r="B4866" s="2"/>
    </row>
    <row r="4867" spans="2:2">
      <c r="B4867" s="2"/>
    </row>
    <row r="4868" spans="2:2">
      <c r="B4868" s="2"/>
    </row>
    <row r="4869" spans="2:2">
      <c r="B4869" s="2"/>
    </row>
    <row r="4870" spans="2:2">
      <c r="B4870" s="2"/>
    </row>
    <row r="4871" spans="2:2">
      <c r="B4871" s="2"/>
    </row>
    <row r="4872" spans="2:2">
      <c r="B4872" s="2"/>
    </row>
    <row r="4873" spans="2:2">
      <c r="B4873" s="2"/>
    </row>
    <row r="4874" spans="2:2">
      <c r="B4874" s="2"/>
    </row>
    <row r="4875" spans="2:2">
      <c r="B4875" s="2"/>
    </row>
    <row r="4876" spans="2:2">
      <c r="B4876" s="2"/>
    </row>
    <row r="4877" spans="2:2">
      <c r="B4877" s="2"/>
    </row>
    <row r="4878" spans="2:2">
      <c r="B4878" s="2"/>
    </row>
    <row r="4879" spans="2:2">
      <c r="B4879" s="2"/>
    </row>
    <row r="4880" spans="2:2">
      <c r="B4880" s="2"/>
    </row>
    <row r="4881" spans="2:2">
      <c r="B4881" s="2"/>
    </row>
    <row r="4882" spans="2:2">
      <c r="B4882" s="2"/>
    </row>
    <row r="4883" spans="2:2">
      <c r="B4883" s="2"/>
    </row>
    <row r="4884" spans="2:2">
      <c r="B4884" s="2"/>
    </row>
    <row r="4885" spans="2:2">
      <c r="B4885" s="2"/>
    </row>
    <row r="4886" spans="2:2">
      <c r="B4886" s="2"/>
    </row>
    <row r="4887" spans="2:2">
      <c r="B4887" s="2"/>
    </row>
    <row r="4888" spans="2:2">
      <c r="B4888" s="2"/>
    </row>
    <row r="4889" spans="2:2">
      <c r="B4889" s="2"/>
    </row>
    <row r="4890" spans="2:2">
      <c r="B4890" s="2"/>
    </row>
    <row r="4891" spans="2:2">
      <c r="B4891" s="2"/>
    </row>
    <row r="4892" spans="2:2">
      <c r="B4892" s="2"/>
    </row>
    <row r="4893" spans="2:2">
      <c r="B4893" s="2"/>
    </row>
    <row r="4894" spans="2:2">
      <c r="B4894" s="2"/>
    </row>
    <row r="4895" spans="2:2">
      <c r="B4895" s="2"/>
    </row>
    <row r="4896" spans="2:2">
      <c r="B4896" s="2"/>
    </row>
    <row r="4897" spans="2:2">
      <c r="B4897" s="2"/>
    </row>
    <row r="4898" spans="2:2">
      <c r="B4898" s="2"/>
    </row>
    <row r="4899" spans="2:2">
      <c r="B4899" s="2"/>
    </row>
    <row r="4900" spans="2:2">
      <c r="B4900" s="2"/>
    </row>
    <row r="4901" spans="2:2">
      <c r="B4901" s="2"/>
    </row>
    <row r="4902" spans="2:2">
      <c r="B4902" s="2"/>
    </row>
    <row r="4903" spans="2:2">
      <c r="B4903" s="2"/>
    </row>
    <row r="4904" spans="2:2">
      <c r="B4904" s="2"/>
    </row>
    <row r="4905" spans="2:2">
      <c r="B4905" s="2"/>
    </row>
    <row r="4906" spans="2:2">
      <c r="B4906" s="2"/>
    </row>
    <row r="4907" spans="2:2">
      <c r="B4907" s="2"/>
    </row>
    <row r="4908" spans="2:2">
      <c r="B4908" s="2"/>
    </row>
    <row r="4909" spans="2:2">
      <c r="B4909" s="2"/>
    </row>
    <row r="4910" spans="2:2">
      <c r="B4910" s="2"/>
    </row>
    <row r="4911" spans="2:2">
      <c r="B4911" s="2"/>
    </row>
    <row r="4912" spans="2:2">
      <c r="B4912" s="2"/>
    </row>
    <row r="4913" spans="2:2">
      <c r="B4913" s="2"/>
    </row>
    <row r="4914" spans="2:2">
      <c r="B4914" s="2"/>
    </row>
    <row r="4915" spans="2:2">
      <c r="B4915" s="2"/>
    </row>
    <row r="4916" spans="2:2">
      <c r="B4916" s="2"/>
    </row>
    <row r="4917" spans="2:2">
      <c r="B4917" s="2"/>
    </row>
    <row r="4918" spans="2:2">
      <c r="B4918" s="2"/>
    </row>
    <row r="4919" spans="2:2">
      <c r="B4919" s="2"/>
    </row>
    <row r="4920" spans="2:2">
      <c r="B4920" s="2"/>
    </row>
    <row r="4921" spans="2:2">
      <c r="B4921" s="2"/>
    </row>
    <row r="4922" spans="2:2">
      <c r="B4922" s="2"/>
    </row>
    <row r="4923" spans="2:2">
      <c r="B4923" s="2"/>
    </row>
    <row r="4924" spans="2:2">
      <c r="B4924" s="2"/>
    </row>
    <row r="4925" spans="2:2">
      <c r="B4925" s="2"/>
    </row>
    <row r="4926" spans="2:2">
      <c r="B4926" s="2"/>
    </row>
    <row r="4927" spans="2:2">
      <c r="B4927" s="2"/>
    </row>
    <row r="4928" spans="2:2">
      <c r="B4928" s="2"/>
    </row>
    <row r="4929" spans="2:2">
      <c r="B4929" s="2"/>
    </row>
    <row r="4930" spans="2:2">
      <c r="B4930" s="2"/>
    </row>
    <row r="4931" spans="2:2">
      <c r="B4931" s="2"/>
    </row>
    <row r="4932" spans="2:2">
      <c r="B4932" s="2"/>
    </row>
    <row r="4933" spans="2:2">
      <c r="B4933" s="2"/>
    </row>
    <row r="4934" spans="2:2">
      <c r="B4934" s="2"/>
    </row>
    <row r="4935" spans="2:2">
      <c r="B4935" s="2"/>
    </row>
    <row r="4936" spans="2:2">
      <c r="B4936" s="2"/>
    </row>
    <row r="4937" spans="2:2">
      <c r="B4937" s="2"/>
    </row>
    <row r="4938" spans="2:2">
      <c r="B4938" s="2"/>
    </row>
    <row r="4939" spans="2:2">
      <c r="B4939" s="2"/>
    </row>
    <row r="4940" spans="2:2">
      <c r="B4940" s="2"/>
    </row>
    <row r="4941" spans="2:2">
      <c r="B4941" s="2"/>
    </row>
    <row r="4942" spans="2:2">
      <c r="B4942" s="2"/>
    </row>
    <row r="4943" spans="2:2">
      <c r="B4943" s="2"/>
    </row>
    <row r="4944" spans="2:2">
      <c r="B4944" s="2"/>
    </row>
    <row r="4945" spans="2:2">
      <c r="B4945" s="2"/>
    </row>
    <row r="4946" spans="2:2">
      <c r="B4946" s="2"/>
    </row>
    <row r="4947" spans="2:2">
      <c r="B4947" s="2"/>
    </row>
    <row r="4948" spans="2:2">
      <c r="B4948" s="2"/>
    </row>
    <row r="4949" spans="2:2">
      <c r="B4949" s="2"/>
    </row>
    <row r="4950" spans="2:2">
      <c r="B4950" s="2"/>
    </row>
    <row r="4951" spans="2:2">
      <c r="B4951" s="2"/>
    </row>
    <row r="4952" spans="2:2">
      <c r="B4952" s="2"/>
    </row>
    <row r="4953" spans="2:2">
      <c r="B4953" s="2"/>
    </row>
    <row r="4954" spans="2:2">
      <c r="B4954" s="2"/>
    </row>
    <row r="4955" spans="2:2">
      <c r="B4955" s="2"/>
    </row>
    <row r="4956" spans="2:2">
      <c r="B4956" s="2"/>
    </row>
    <row r="4957" spans="2:2">
      <c r="B4957" s="2"/>
    </row>
    <row r="4958" spans="2:2">
      <c r="B4958" s="2"/>
    </row>
    <row r="4959" spans="2:2">
      <c r="B4959" s="2"/>
    </row>
    <row r="4960" spans="2:2">
      <c r="B4960" s="2"/>
    </row>
    <row r="4961" spans="2:2">
      <c r="B4961" s="2"/>
    </row>
    <row r="4962" spans="2:2">
      <c r="B4962" s="2"/>
    </row>
    <row r="4963" spans="2:2">
      <c r="B4963" s="2"/>
    </row>
    <row r="4964" spans="2:2">
      <c r="B4964" s="2"/>
    </row>
    <row r="4965" spans="2:2">
      <c r="B4965" s="2"/>
    </row>
    <row r="4966" spans="2:2">
      <c r="B4966" s="2"/>
    </row>
    <row r="4967" spans="2:2">
      <c r="B4967" s="2"/>
    </row>
    <row r="4968" spans="2:2">
      <c r="B4968" s="2"/>
    </row>
    <row r="4969" spans="2:2">
      <c r="B4969" s="2"/>
    </row>
    <row r="4970" spans="2:2">
      <c r="B4970" s="2"/>
    </row>
    <row r="4971" spans="2:2">
      <c r="B4971" s="2"/>
    </row>
    <row r="4972" spans="2:2">
      <c r="B4972" s="2"/>
    </row>
    <row r="4973" spans="2:2">
      <c r="B4973" s="2"/>
    </row>
    <row r="4974" spans="2:2">
      <c r="B4974" s="2"/>
    </row>
    <row r="4975" spans="2:2">
      <c r="B4975" s="2"/>
    </row>
    <row r="4976" spans="2:2">
      <c r="B4976" s="2"/>
    </row>
    <row r="4977" spans="2:2">
      <c r="B4977" s="2"/>
    </row>
    <row r="4978" spans="2:2">
      <c r="B4978" s="2"/>
    </row>
    <row r="4979" spans="2:2">
      <c r="B4979" s="2"/>
    </row>
    <row r="4980" spans="2:2">
      <c r="B4980" s="2"/>
    </row>
    <row r="4981" spans="2:2">
      <c r="B4981" s="2"/>
    </row>
    <row r="4982" spans="2:2">
      <c r="B4982" s="2"/>
    </row>
    <row r="4983" spans="2:2">
      <c r="B4983" s="2"/>
    </row>
    <row r="4984" spans="2:2">
      <c r="B4984" s="2"/>
    </row>
    <row r="4985" spans="2:2">
      <c r="B4985" s="2"/>
    </row>
    <row r="4986" spans="2:2">
      <c r="B4986" s="2"/>
    </row>
    <row r="4987" spans="2:2">
      <c r="B4987" s="2"/>
    </row>
    <row r="4988" spans="2:2">
      <c r="B4988" s="2"/>
    </row>
    <row r="4989" spans="2:2">
      <c r="B4989" s="2"/>
    </row>
    <row r="4990" spans="2:2">
      <c r="B4990" s="2"/>
    </row>
    <row r="4991" spans="2:2">
      <c r="B4991" s="2"/>
    </row>
    <row r="4992" spans="2:2">
      <c r="B4992" s="2"/>
    </row>
    <row r="4993" spans="2:2">
      <c r="B4993" s="2"/>
    </row>
    <row r="4994" spans="2:2">
      <c r="B4994" s="2"/>
    </row>
    <row r="4995" spans="2:2">
      <c r="B4995" s="2"/>
    </row>
    <row r="4996" spans="2:2">
      <c r="B4996" s="2"/>
    </row>
    <row r="4997" spans="2:2">
      <c r="B4997" s="2"/>
    </row>
    <row r="4998" spans="2:2">
      <c r="B4998" s="2"/>
    </row>
    <row r="4999" spans="2:2">
      <c r="B4999" s="2"/>
    </row>
    <row r="5000" spans="2:2">
      <c r="B5000" s="2"/>
    </row>
    <row r="5001" spans="2:2">
      <c r="B5001" s="2"/>
    </row>
    <row r="5002" spans="2:2">
      <c r="B5002" s="2"/>
    </row>
    <row r="5003" spans="2:2">
      <c r="B5003" s="2"/>
    </row>
    <row r="5004" spans="2:2">
      <c r="B5004" s="2"/>
    </row>
    <row r="5005" spans="2:2">
      <c r="B5005" s="2"/>
    </row>
    <row r="5006" spans="2:2">
      <c r="B5006" s="2"/>
    </row>
    <row r="5007" spans="2:2">
      <c r="B5007" s="2"/>
    </row>
    <row r="5008" spans="2:2">
      <c r="B5008" s="2"/>
    </row>
    <row r="5009" spans="2:2">
      <c r="B5009" s="2"/>
    </row>
    <row r="5010" spans="2:2">
      <c r="B5010" s="2"/>
    </row>
    <row r="5011" spans="2:2">
      <c r="B5011" s="2"/>
    </row>
    <row r="5012" spans="2:2">
      <c r="B5012" s="2"/>
    </row>
    <row r="5013" spans="2:2">
      <c r="B5013" s="2"/>
    </row>
    <row r="5014" spans="2:2">
      <c r="B5014" s="2"/>
    </row>
    <row r="5015" spans="2:2">
      <c r="B5015" s="2"/>
    </row>
    <row r="5016" spans="2:2">
      <c r="B5016" s="2"/>
    </row>
    <row r="5017" spans="2:2">
      <c r="B5017" s="2"/>
    </row>
    <row r="5018" spans="2:2">
      <c r="B5018" s="2"/>
    </row>
    <row r="5019" spans="2:2">
      <c r="B5019" s="2"/>
    </row>
    <row r="5020" spans="2:2">
      <c r="B5020" s="2"/>
    </row>
    <row r="5021" spans="2:2">
      <c r="B5021" s="2"/>
    </row>
    <row r="5022" spans="2:2">
      <c r="B5022" s="2"/>
    </row>
    <row r="5023" spans="2:2">
      <c r="B5023" s="2"/>
    </row>
    <row r="5024" spans="2:2">
      <c r="B5024" s="2"/>
    </row>
    <row r="5025" spans="2:2">
      <c r="B5025" s="2"/>
    </row>
    <row r="5026" spans="2:2">
      <c r="B5026" s="2"/>
    </row>
    <row r="5027" spans="2:2">
      <c r="B5027" s="2"/>
    </row>
    <row r="5028" spans="2:2">
      <c r="B5028" s="2"/>
    </row>
    <row r="5029" spans="2:2">
      <c r="B5029" s="2"/>
    </row>
    <row r="5030" spans="2:2">
      <c r="B5030" s="2"/>
    </row>
    <row r="5031" spans="2:2">
      <c r="B5031" s="2"/>
    </row>
    <row r="5032" spans="2:2">
      <c r="B5032" s="2"/>
    </row>
    <row r="5033" spans="2:2">
      <c r="B5033" s="2"/>
    </row>
    <row r="5034" spans="2:2">
      <c r="B5034" s="2"/>
    </row>
    <row r="5035" spans="2:2">
      <c r="B5035" s="2"/>
    </row>
    <row r="5036" spans="2:2">
      <c r="B5036" s="2"/>
    </row>
    <row r="5037" spans="2:2">
      <c r="B5037" s="2"/>
    </row>
    <row r="5038" spans="2:2">
      <c r="B5038" s="2"/>
    </row>
    <row r="5039" spans="2:2">
      <c r="B5039" s="2"/>
    </row>
    <row r="5040" spans="2:2">
      <c r="B5040" s="2"/>
    </row>
    <row r="5041" spans="2:2">
      <c r="B5041" s="2"/>
    </row>
    <row r="5042" spans="2:2">
      <c r="B5042" s="2"/>
    </row>
    <row r="5043" spans="2:2">
      <c r="B5043" s="2"/>
    </row>
    <row r="5044" spans="2:2">
      <c r="B5044" s="2"/>
    </row>
    <row r="5045" spans="2:2">
      <c r="B5045" s="2"/>
    </row>
    <row r="5046" spans="2:2">
      <c r="B5046" s="2"/>
    </row>
    <row r="5047" spans="2:2">
      <c r="B5047" s="2"/>
    </row>
    <row r="5048" spans="2:2">
      <c r="B5048" s="2"/>
    </row>
    <row r="5049" spans="2:2">
      <c r="B5049" s="2"/>
    </row>
    <row r="5050" spans="2:2">
      <c r="B5050" s="2"/>
    </row>
    <row r="5051" spans="2:2">
      <c r="B5051" s="2"/>
    </row>
    <row r="5052" spans="2:2">
      <c r="B5052" s="2"/>
    </row>
    <row r="5053" spans="2:2">
      <c r="B5053" s="2"/>
    </row>
    <row r="5054" spans="2:2">
      <c r="B5054" s="2"/>
    </row>
    <row r="5055" spans="2:2">
      <c r="B5055" s="2"/>
    </row>
    <row r="5056" spans="2:2">
      <c r="B5056" s="2"/>
    </row>
    <row r="5057" spans="2:2">
      <c r="B5057" s="2"/>
    </row>
    <row r="5058" spans="2:2">
      <c r="B5058" s="2"/>
    </row>
    <row r="5059" spans="2:2">
      <c r="B5059" s="2"/>
    </row>
    <row r="5060" spans="2:2">
      <c r="B5060" s="2"/>
    </row>
    <row r="5061" spans="2:2">
      <c r="B5061" s="2"/>
    </row>
    <row r="5062" spans="2:2">
      <c r="B5062" s="2"/>
    </row>
    <row r="5063" spans="2:2">
      <c r="B5063" s="2"/>
    </row>
    <row r="5064" spans="2:2">
      <c r="B5064" s="2"/>
    </row>
    <row r="5065" spans="2:2">
      <c r="B5065" s="2"/>
    </row>
    <row r="5066" spans="2:2">
      <c r="B5066" s="2"/>
    </row>
    <row r="5067" spans="2:2">
      <c r="B5067" s="2"/>
    </row>
    <row r="5068" spans="2:2">
      <c r="B5068" s="2"/>
    </row>
    <row r="5069" spans="2:2">
      <c r="B5069" s="2"/>
    </row>
    <row r="5070" spans="2:2">
      <c r="B5070" s="2"/>
    </row>
    <row r="5071" spans="2:2">
      <c r="B5071" s="2"/>
    </row>
    <row r="5072" spans="2:2">
      <c r="B5072" s="2"/>
    </row>
    <row r="5073" spans="2:2">
      <c r="B5073" s="2"/>
    </row>
    <row r="5074" spans="2:2">
      <c r="B5074" s="2"/>
    </row>
    <row r="5075" spans="2:2">
      <c r="B5075" s="2"/>
    </row>
    <row r="5076" spans="2:2">
      <c r="B5076" s="2"/>
    </row>
    <row r="5077" spans="2:2">
      <c r="B5077" s="2"/>
    </row>
    <row r="5078" spans="2:2">
      <c r="B5078" s="2"/>
    </row>
    <row r="5079" spans="2:2">
      <c r="B5079" s="2"/>
    </row>
    <row r="5080" spans="2:2">
      <c r="B5080" s="2"/>
    </row>
    <row r="5081" spans="2:2">
      <c r="B5081" s="2"/>
    </row>
    <row r="5082" spans="2:2">
      <c r="B5082" s="2"/>
    </row>
    <row r="5083" spans="2:2">
      <c r="B5083" s="2"/>
    </row>
    <row r="5084" spans="2:2">
      <c r="B5084" s="2"/>
    </row>
    <row r="5085" spans="2:2">
      <c r="B5085" s="2"/>
    </row>
    <row r="5086" spans="2:2">
      <c r="B5086" s="2"/>
    </row>
    <row r="5087" spans="2:2">
      <c r="B5087" s="2"/>
    </row>
    <row r="5088" spans="2:2">
      <c r="B5088" s="2"/>
    </row>
    <row r="5089" spans="2:2">
      <c r="B5089" s="2"/>
    </row>
    <row r="5090" spans="2:2">
      <c r="B5090" s="2"/>
    </row>
    <row r="5091" spans="2:2">
      <c r="B5091" s="2"/>
    </row>
    <row r="5092" spans="2:2">
      <c r="B5092" s="2"/>
    </row>
    <row r="5093" spans="2:2">
      <c r="B5093" s="2"/>
    </row>
    <row r="5094" spans="2:2">
      <c r="B5094" s="2"/>
    </row>
    <row r="5095" spans="2:2">
      <c r="B5095" s="2"/>
    </row>
    <row r="5096" spans="2:2">
      <c r="B5096" s="2"/>
    </row>
    <row r="5097" spans="2:2">
      <c r="B5097" s="2"/>
    </row>
    <row r="5098" spans="2:2">
      <c r="B5098" s="2"/>
    </row>
    <row r="5099" spans="2:2">
      <c r="B5099" s="2"/>
    </row>
    <row r="5100" spans="2:2">
      <c r="B5100" s="2"/>
    </row>
    <row r="5101" spans="2:2">
      <c r="B5101" s="2"/>
    </row>
    <row r="5102" spans="2:2">
      <c r="B5102" s="2"/>
    </row>
    <row r="5103" spans="2:2">
      <c r="B5103" s="2"/>
    </row>
    <row r="5104" spans="2:2">
      <c r="B5104" s="2"/>
    </row>
    <row r="5105" spans="2:2">
      <c r="B5105" s="2"/>
    </row>
    <row r="5106" spans="2:2">
      <c r="B5106" s="2"/>
    </row>
    <row r="5107" spans="2:2">
      <c r="B5107" s="2"/>
    </row>
    <row r="5108" spans="2:2">
      <c r="B5108" s="2"/>
    </row>
    <row r="5109" spans="2:2">
      <c r="B5109" s="2"/>
    </row>
    <row r="5110" spans="2:2">
      <c r="B5110" s="2"/>
    </row>
    <row r="5111" spans="2:2">
      <c r="B5111" s="2"/>
    </row>
    <row r="5112" spans="2:2">
      <c r="B5112" s="2"/>
    </row>
    <row r="5113" spans="2:2">
      <c r="B5113" s="2"/>
    </row>
    <row r="5114" spans="2:2">
      <c r="B5114" s="2"/>
    </row>
    <row r="5115" spans="2:2">
      <c r="B5115" s="2"/>
    </row>
    <row r="5116" spans="2:2">
      <c r="B5116" s="2"/>
    </row>
    <row r="5117" spans="2:2">
      <c r="B5117" s="2"/>
    </row>
    <row r="5118" spans="2:2">
      <c r="B5118" s="2"/>
    </row>
    <row r="5119" spans="2:2">
      <c r="B5119" s="2"/>
    </row>
    <row r="5120" spans="2:2">
      <c r="B5120" s="2"/>
    </row>
    <row r="5121" spans="2:2">
      <c r="B5121" s="2"/>
    </row>
    <row r="5122" spans="2:2">
      <c r="B5122" s="2"/>
    </row>
    <row r="5123" spans="2:2">
      <c r="B5123" s="2"/>
    </row>
    <row r="5124" spans="2:2">
      <c r="B5124" s="2"/>
    </row>
    <row r="5125" spans="2:2">
      <c r="B5125" s="2"/>
    </row>
    <row r="5126" spans="2:2">
      <c r="B5126" s="2"/>
    </row>
    <row r="5127" spans="2:2">
      <c r="B5127" s="2"/>
    </row>
    <row r="5128" spans="2:2">
      <c r="B5128" s="2"/>
    </row>
    <row r="5129" spans="2:2">
      <c r="B5129" s="2"/>
    </row>
    <row r="5130" spans="2:2">
      <c r="B5130" s="2"/>
    </row>
    <row r="5131" spans="2:2">
      <c r="B5131" s="2"/>
    </row>
    <row r="5132" spans="2:2">
      <c r="B5132" s="2"/>
    </row>
    <row r="5133" spans="2:2">
      <c r="B5133" s="2"/>
    </row>
    <row r="5134" spans="2:2">
      <c r="B5134" s="2"/>
    </row>
    <row r="5135" spans="2:2">
      <c r="B5135" s="2"/>
    </row>
    <row r="5136" spans="2:2">
      <c r="B5136" s="2"/>
    </row>
    <row r="5137" spans="2:2">
      <c r="B5137" s="2"/>
    </row>
    <row r="5138" spans="2:2">
      <c r="B5138" s="2"/>
    </row>
    <row r="5139" spans="2:2">
      <c r="B5139" s="2"/>
    </row>
    <row r="5140" spans="2:2">
      <c r="B5140" s="2"/>
    </row>
    <row r="5141" spans="2:2">
      <c r="B5141" s="2"/>
    </row>
    <row r="5142" spans="2:2">
      <c r="B5142" s="2"/>
    </row>
    <row r="5143" spans="2:2">
      <c r="B5143" s="2"/>
    </row>
    <row r="5144" spans="2:2">
      <c r="B5144" s="2"/>
    </row>
    <row r="5145" spans="2:2">
      <c r="B5145" s="2"/>
    </row>
    <row r="5146" spans="2:2">
      <c r="B5146" s="2"/>
    </row>
    <row r="5147" spans="2:2">
      <c r="B5147" s="2"/>
    </row>
    <row r="5148" spans="2:2">
      <c r="B5148" s="2"/>
    </row>
    <row r="5149" spans="2:2">
      <c r="B5149" s="2"/>
    </row>
    <row r="5150" spans="2:2">
      <c r="B5150" s="2"/>
    </row>
    <row r="5151" spans="2:2">
      <c r="B5151" s="2"/>
    </row>
    <row r="5152" spans="2:2">
      <c r="B5152" s="2"/>
    </row>
    <row r="5153" spans="2:2">
      <c r="B5153" s="2"/>
    </row>
    <row r="5154" spans="2:2">
      <c r="B5154" s="2"/>
    </row>
    <row r="5155" spans="2:2">
      <c r="B5155" s="2"/>
    </row>
    <row r="5156" spans="2:2">
      <c r="B5156" s="2"/>
    </row>
    <row r="5157" spans="2:2">
      <c r="B5157" s="2"/>
    </row>
    <row r="5158" spans="2:2">
      <c r="B5158" s="2"/>
    </row>
    <row r="5159" spans="2:2">
      <c r="B5159" s="2"/>
    </row>
    <row r="5160" spans="2:2">
      <c r="B5160" s="2"/>
    </row>
    <row r="5161" spans="2:2">
      <c r="B5161" s="2"/>
    </row>
    <row r="5162" spans="2:2">
      <c r="B5162" s="2"/>
    </row>
    <row r="5163" spans="2:2">
      <c r="B5163" s="2"/>
    </row>
    <row r="5164" spans="2:2">
      <c r="B5164" s="2"/>
    </row>
    <row r="5165" spans="2:2">
      <c r="B5165" s="2"/>
    </row>
    <row r="5166" spans="2:2">
      <c r="B5166" s="2"/>
    </row>
    <row r="5167" spans="2:2">
      <c r="B5167" s="2"/>
    </row>
    <row r="5168" spans="2:2">
      <c r="B5168" s="2"/>
    </row>
    <row r="5169" spans="2:2">
      <c r="B5169" s="2"/>
    </row>
    <row r="5170" spans="2:2">
      <c r="B5170" s="2"/>
    </row>
    <row r="5171" spans="2:2">
      <c r="B5171" s="2"/>
    </row>
    <row r="5172" spans="2:2">
      <c r="B5172" s="2"/>
    </row>
    <row r="5173" spans="2:2">
      <c r="B5173" s="2"/>
    </row>
    <row r="5174" spans="2:2">
      <c r="B5174" s="2"/>
    </row>
    <row r="5175" spans="2:2">
      <c r="B5175" s="2"/>
    </row>
    <row r="5176" spans="2:2">
      <c r="B5176" s="2"/>
    </row>
    <row r="5177" spans="2:2">
      <c r="B5177" s="2"/>
    </row>
    <row r="5178" spans="2:2">
      <c r="B5178" s="2"/>
    </row>
    <row r="5179" spans="2:2">
      <c r="B5179" s="2"/>
    </row>
    <row r="5180" spans="2:2">
      <c r="B5180" s="2"/>
    </row>
    <row r="5181" spans="2:2">
      <c r="B5181" s="2"/>
    </row>
    <row r="5182" spans="2:2">
      <c r="B5182" s="2"/>
    </row>
    <row r="5183" spans="2:2">
      <c r="B5183" s="2"/>
    </row>
    <row r="5184" spans="2:2">
      <c r="B5184" s="2"/>
    </row>
    <row r="5185" spans="2:2">
      <c r="B5185" s="2"/>
    </row>
    <row r="5186" spans="2:2">
      <c r="B5186" s="2"/>
    </row>
    <row r="5187" spans="2:2">
      <c r="B5187" s="2"/>
    </row>
    <row r="5188" spans="2:2">
      <c r="B5188" s="2"/>
    </row>
    <row r="5189" spans="2:2">
      <c r="B5189" s="2"/>
    </row>
    <row r="5190" spans="2:2">
      <c r="B5190" s="2"/>
    </row>
    <row r="5191" spans="2:2">
      <c r="B5191" s="2"/>
    </row>
    <row r="5192" spans="2:2">
      <c r="B5192" s="2"/>
    </row>
    <row r="5193" spans="2:2">
      <c r="B5193" s="2"/>
    </row>
    <row r="5194" spans="2:2">
      <c r="B5194" s="2"/>
    </row>
    <row r="5195" spans="2:2">
      <c r="B5195" s="2"/>
    </row>
    <row r="5196" spans="2:2">
      <c r="B5196" s="2"/>
    </row>
    <row r="5197" spans="2:2">
      <c r="B5197" s="2"/>
    </row>
    <row r="5198" spans="2:2">
      <c r="B5198" s="2"/>
    </row>
    <row r="5199" spans="2:2">
      <c r="B5199" s="2"/>
    </row>
    <row r="5200" spans="2:2">
      <c r="B5200" s="2"/>
    </row>
    <row r="5201" spans="2:2">
      <c r="B5201" s="2"/>
    </row>
    <row r="5202" spans="2:2">
      <c r="B5202" s="2"/>
    </row>
    <row r="5203" spans="2:2">
      <c r="B5203" s="2"/>
    </row>
    <row r="5204" spans="2:2">
      <c r="B5204" s="2"/>
    </row>
    <row r="5205" spans="2:2">
      <c r="B5205" s="2"/>
    </row>
    <row r="5206" spans="2:2">
      <c r="B5206" s="2"/>
    </row>
    <row r="5207" spans="2:2">
      <c r="B5207" s="2"/>
    </row>
    <row r="5208" spans="2:2">
      <c r="B5208" s="2"/>
    </row>
    <row r="5209" spans="2:2">
      <c r="B5209" s="2"/>
    </row>
    <row r="5210" spans="2:2">
      <c r="B5210" s="2"/>
    </row>
    <row r="5211" spans="2:2">
      <c r="B5211" s="2"/>
    </row>
    <row r="5212" spans="2:2">
      <c r="B5212" s="2"/>
    </row>
    <row r="5213" spans="2:2">
      <c r="B5213" s="2"/>
    </row>
    <row r="5214" spans="2:2">
      <c r="B5214" s="2"/>
    </row>
    <row r="5215" spans="2:2">
      <c r="B5215" s="2"/>
    </row>
    <row r="5216" spans="2:2">
      <c r="B5216" s="2"/>
    </row>
    <row r="5217" spans="2:2">
      <c r="B5217" s="2"/>
    </row>
    <row r="5218" spans="2:2">
      <c r="B5218" s="2"/>
    </row>
    <row r="5219" spans="2:2">
      <c r="B5219" s="2"/>
    </row>
    <row r="5220" spans="2:2">
      <c r="B5220" s="2"/>
    </row>
    <row r="5221" spans="2:2">
      <c r="B5221" s="2"/>
    </row>
    <row r="5222" spans="2:2">
      <c r="B5222" s="2"/>
    </row>
    <row r="5223" spans="2:2">
      <c r="B5223" s="2"/>
    </row>
    <row r="5224" spans="2:2">
      <c r="B5224" s="2"/>
    </row>
    <row r="5225" spans="2:2">
      <c r="B5225" s="2"/>
    </row>
    <row r="5226" spans="2:2">
      <c r="B5226" s="2"/>
    </row>
    <row r="5227" spans="2:2">
      <c r="B5227" s="2"/>
    </row>
    <row r="5228" spans="2:2">
      <c r="B5228" s="2"/>
    </row>
    <row r="5229" spans="2:2">
      <c r="B5229" s="2"/>
    </row>
    <row r="5230" spans="2:2">
      <c r="B5230" s="2"/>
    </row>
    <row r="5231" spans="2:2">
      <c r="B5231" s="2"/>
    </row>
    <row r="5232" spans="2:2">
      <c r="B5232" s="2"/>
    </row>
    <row r="5233" spans="2:2">
      <c r="B5233" s="2"/>
    </row>
    <row r="5234" spans="2:2">
      <c r="B5234" s="2"/>
    </row>
    <row r="5235" spans="2:2">
      <c r="B5235" s="2"/>
    </row>
    <row r="5236" spans="2:2">
      <c r="B5236" s="2"/>
    </row>
    <row r="5237" spans="2:2">
      <c r="B5237" s="2"/>
    </row>
    <row r="5238" spans="2:2">
      <c r="B5238" s="2"/>
    </row>
    <row r="5239" spans="2:2">
      <c r="B5239" s="2"/>
    </row>
    <row r="5240" spans="2:2">
      <c r="B5240" s="2"/>
    </row>
    <row r="5241" spans="2:2">
      <c r="B5241" s="2"/>
    </row>
    <row r="5242" spans="2:2">
      <c r="B5242" s="2"/>
    </row>
    <row r="5243" spans="2:2">
      <c r="B5243" s="2"/>
    </row>
    <row r="5244" spans="2:2">
      <c r="B5244" s="2"/>
    </row>
    <row r="5245" spans="2:2">
      <c r="B5245" s="2"/>
    </row>
    <row r="5246" spans="2:2">
      <c r="B5246" s="2"/>
    </row>
    <row r="5247" spans="2:2">
      <c r="B5247" s="2"/>
    </row>
    <row r="5248" spans="2:2">
      <c r="B5248" s="2"/>
    </row>
    <row r="5249" spans="2:2">
      <c r="B5249" s="2"/>
    </row>
    <row r="5250" spans="2:2">
      <c r="B5250" s="2"/>
    </row>
    <row r="5251" spans="2:2">
      <c r="B5251" s="2"/>
    </row>
    <row r="5252" spans="2:2">
      <c r="B5252" s="2"/>
    </row>
    <row r="5253" spans="2:2">
      <c r="B5253" s="2"/>
    </row>
    <row r="5254" spans="2:2">
      <c r="B5254" s="2"/>
    </row>
    <row r="5255" spans="2:2">
      <c r="B5255" s="2"/>
    </row>
    <row r="5256" spans="2:2">
      <c r="B5256" s="2"/>
    </row>
    <row r="5257" spans="2:2">
      <c r="B5257" s="2"/>
    </row>
    <row r="5258" spans="2:2">
      <c r="B5258" s="2"/>
    </row>
    <row r="5259" spans="2:2">
      <c r="B5259" s="2"/>
    </row>
    <row r="5260" spans="2:2">
      <c r="B5260" s="2"/>
    </row>
    <row r="5261" spans="2:2">
      <c r="B5261" s="2"/>
    </row>
    <row r="5262" spans="2:2">
      <c r="B5262" s="2"/>
    </row>
    <row r="5263" spans="2:2">
      <c r="B5263" s="2"/>
    </row>
    <row r="5264" spans="2:2">
      <c r="B5264" s="2"/>
    </row>
    <row r="5265" spans="2:2">
      <c r="B5265" s="2"/>
    </row>
    <row r="5266" spans="2:2">
      <c r="B5266" s="2"/>
    </row>
    <row r="5267" spans="2:2">
      <c r="B5267" s="2"/>
    </row>
    <row r="5268" spans="2:2">
      <c r="B5268" s="2"/>
    </row>
    <row r="5269" spans="2:2">
      <c r="B5269" s="2"/>
    </row>
    <row r="5270" spans="2:2">
      <c r="B5270" s="2"/>
    </row>
    <row r="5271" spans="2:2">
      <c r="B5271" s="2"/>
    </row>
    <row r="5272" spans="2:2">
      <c r="B5272" s="2"/>
    </row>
    <row r="5273" spans="2:2">
      <c r="B5273" s="2"/>
    </row>
    <row r="5274" spans="2:2">
      <c r="B5274" s="2"/>
    </row>
    <row r="5275" spans="2:2">
      <c r="B5275" s="2"/>
    </row>
    <row r="5276" spans="2:2">
      <c r="B5276" s="2"/>
    </row>
    <row r="5277" spans="2:2">
      <c r="B5277" s="2"/>
    </row>
    <row r="5278" spans="2:2">
      <c r="B5278" s="2"/>
    </row>
    <row r="5279" spans="2:2">
      <c r="B5279" s="2"/>
    </row>
    <row r="5280" spans="2:2">
      <c r="B5280" s="2"/>
    </row>
    <row r="5281" spans="2:2">
      <c r="B5281" s="2"/>
    </row>
    <row r="5282" spans="2:2">
      <c r="B5282" s="2"/>
    </row>
    <row r="5283" spans="2:2">
      <c r="B5283" s="2"/>
    </row>
    <row r="5284" spans="2:2">
      <c r="B5284" s="2"/>
    </row>
    <row r="5285" spans="2:2">
      <c r="B5285" s="2"/>
    </row>
    <row r="5286" spans="2:2">
      <c r="B5286" s="2"/>
    </row>
    <row r="5287" spans="2:2">
      <c r="B5287" s="2"/>
    </row>
    <row r="5288" spans="2:2">
      <c r="B5288" s="2"/>
    </row>
    <row r="5289" spans="2:2">
      <c r="B5289" s="2"/>
    </row>
    <row r="5290" spans="2:2">
      <c r="B5290" s="2"/>
    </row>
    <row r="5291" spans="2:2">
      <c r="B5291" s="2"/>
    </row>
    <row r="5292" spans="2:2">
      <c r="B5292" s="2"/>
    </row>
    <row r="5293" spans="2:2">
      <c r="B5293" s="2"/>
    </row>
    <row r="5294" spans="2:2">
      <c r="B5294" s="2"/>
    </row>
    <row r="5295" spans="2:2">
      <c r="B5295" s="2"/>
    </row>
    <row r="5296" spans="2:2">
      <c r="B5296" s="2"/>
    </row>
    <row r="5297" spans="2:2">
      <c r="B5297" s="2"/>
    </row>
    <row r="5298" spans="2:2">
      <c r="B5298" s="2"/>
    </row>
    <row r="5299" spans="2:2">
      <c r="B5299" s="2"/>
    </row>
    <row r="5300" spans="2:2">
      <c r="B5300" s="2"/>
    </row>
    <row r="5301" spans="2:2">
      <c r="B5301" s="2"/>
    </row>
    <row r="5302" spans="2:2">
      <c r="B5302" s="2"/>
    </row>
    <row r="5303" spans="2:2">
      <c r="B5303" s="2"/>
    </row>
    <row r="5304" spans="2:2">
      <c r="B5304" s="2"/>
    </row>
    <row r="5305" spans="2:2">
      <c r="B5305" s="2"/>
    </row>
    <row r="5306" spans="2:2">
      <c r="B5306" s="2"/>
    </row>
    <row r="5307" spans="2:2">
      <c r="B5307" s="2"/>
    </row>
    <row r="5308" spans="2:2">
      <c r="B5308" s="2"/>
    </row>
    <row r="5309" spans="2:2">
      <c r="B5309" s="2"/>
    </row>
    <row r="5310" spans="2:2">
      <c r="B5310" s="2"/>
    </row>
    <row r="5311" spans="2:2">
      <c r="B5311" s="2"/>
    </row>
    <row r="5312" spans="2:2">
      <c r="B5312" s="2"/>
    </row>
    <row r="5313" spans="2:2">
      <c r="B5313" s="2"/>
    </row>
    <row r="5314" spans="2:2">
      <c r="B5314" s="2"/>
    </row>
    <row r="5315" spans="2:2">
      <c r="B5315" s="2"/>
    </row>
    <row r="5316" spans="2:2">
      <c r="B5316" s="2"/>
    </row>
    <row r="5317" spans="2:2">
      <c r="B5317" s="2"/>
    </row>
    <row r="5318" spans="2:2">
      <c r="B5318" s="2"/>
    </row>
    <row r="5319" spans="2:2">
      <c r="B5319" s="2"/>
    </row>
    <row r="5320" spans="2:2">
      <c r="B5320" s="2"/>
    </row>
    <row r="5321" spans="2:2">
      <c r="B5321" s="2"/>
    </row>
    <row r="5322" spans="2:2">
      <c r="B5322" s="2"/>
    </row>
    <row r="5323" spans="2:2">
      <c r="B5323" s="2"/>
    </row>
    <row r="5324" spans="2:2">
      <c r="B5324" s="2"/>
    </row>
    <row r="5325" spans="2:2">
      <c r="B5325" s="2"/>
    </row>
    <row r="5326" spans="2:2">
      <c r="B5326" s="2"/>
    </row>
    <row r="5327" spans="2:2">
      <c r="B5327" s="2"/>
    </row>
    <row r="5328" spans="2:2">
      <c r="B5328" s="2"/>
    </row>
    <row r="5329" spans="2:2">
      <c r="B5329" s="2"/>
    </row>
    <row r="5330" spans="2:2">
      <c r="B5330" s="2"/>
    </row>
    <row r="5331" spans="2:2">
      <c r="B5331" s="2"/>
    </row>
    <row r="5332" spans="2:2">
      <c r="B5332" s="2"/>
    </row>
    <row r="5333" spans="2:2">
      <c r="B5333" s="2"/>
    </row>
    <row r="5334" spans="2:2">
      <c r="B5334" s="2"/>
    </row>
    <row r="5335" spans="2:2">
      <c r="B5335" s="2"/>
    </row>
    <row r="5336" spans="2:2">
      <c r="B5336" s="2"/>
    </row>
    <row r="5337" spans="2:2">
      <c r="B5337" s="2"/>
    </row>
    <row r="5338" spans="2:2">
      <c r="B5338" s="2"/>
    </row>
    <row r="5339" spans="2:2">
      <c r="B5339" s="2"/>
    </row>
    <row r="5340" spans="2:2">
      <c r="B5340" s="2"/>
    </row>
    <row r="5341" spans="2:2">
      <c r="B5341" s="2"/>
    </row>
    <row r="5342" spans="2:2">
      <c r="B5342" s="2"/>
    </row>
    <row r="5343" spans="2:2">
      <c r="B5343" s="2"/>
    </row>
    <row r="5344" spans="2:2">
      <c r="B5344" s="2"/>
    </row>
    <row r="5345" spans="2:2">
      <c r="B5345" s="2"/>
    </row>
    <row r="5346" spans="2:2">
      <c r="B5346" s="2"/>
    </row>
    <row r="5347" spans="2:2">
      <c r="B5347" s="2"/>
    </row>
    <row r="5348" spans="2:2">
      <c r="B5348" s="2"/>
    </row>
    <row r="5349" spans="2:2">
      <c r="B5349" s="2"/>
    </row>
    <row r="5350" spans="2:2">
      <c r="B5350" s="2"/>
    </row>
    <row r="5351" spans="2:2">
      <c r="B5351" s="2"/>
    </row>
    <row r="5352" spans="2:2">
      <c r="B5352" s="2"/>
    </row>
    <row r="5353" spans="2:2">
      <c r="B5353" s="2"/>
    </row>
    <row r="5354" spans="2:2">
      <c r="B5354" s="2"/>
    </row>
    <row r="5355" spans="2:2">
      <c r="B5355" s="2"/>
    </row>
    <row r="5356" spans="2:2">
      <c r="B5356" s="2"/>
    </row>
    <row r="5357" spans="2:2">
      <c r="B5357" s="2"/>
    </row>
    <row r="5358" spans="2:2">
      <c r="B5358" s="2"/>
    </row>
    <row r="5359" spans="2:2">
      <c r="B5359" s="2"/>
    </row>
    <row r="5360" spans="2:2">
      <c r="B5360" s="2"/>
    </row>
    <row r="5361" spans="2:2">
      <c r="B5361" s="2"/>
    </row>
    <row r="5362" spans="2:2">
      <c r="B5362" s="2"/>
    </row>
    <row r="5363" spans="2:2">
      <c r="B5363" s="2"/>
    </row>
    <row r="5364" spans="2:2">
      <c r="B5364" s="2"/>
    </row>
    <row r="5365" spans="2:2">
      <c r="B5365" s="2"/>
    </row>
    <row r="5366" spans="2:2">
      <c r="B5366" s="2"/>
    </row>
    <row r="5367" spans="2:2">
      <c r="B5367" s="2"/>
    </row>
    <row r="5368" spans="2:2">
      <c r="B5368" s="2"/>
    </row>
    <row r="5369" spans="2:2">
      <c r="B5369" s="2"/>
    </row>
    <row r="5370" spans="2:2">
      <c r="B5370" s="2"/>
    </row>
    <row r="5371" spans="2:2">
      <c r="B5371" s="2"/>
    </row>
    <row r="5372" spans="2:2">
      <c r="B5372" s="2"/>
    </row>
    <row r="5373" spans="2:2">
      <c r="B5373" s="2"/>
    </row>
    <row r="5374" spans="2:2">
      <c r="B5374" s="2"/>
    </row>
    <row r="5375" spans="2:2">
      <c r="B5375" s="2"/>
    </row>
    <row r="5376" spans="2:2">
      <c r="B5376" s="2"/>
    </row>
    <row r="5377" spans="2:2">
      <c r="B5377" s="2"/>
    </row>
    <row r="5378" spans="2:2">
      <c r="B5378" s="2"/>
    </row>
    <row r="5379" spans="2:2">
      <c r="B5379" s="2"/>
    </row>
    <row r="5380" spans="2:2">
      <c r="B5380" s="2"/>
    </row>
    <row r="5381" spans="2:2">
      <c r="B5381" s="2"/>
    </row>
    <row r="5382" spans="2:2">
      <c r="B5382" s="2"/>
    </row>
    <row r="5383" spans="2:2">
      <c r="B5383" s="2"/>
    </row>
    <row r="5384" spans="2:2">
      <c r="B5384" s="2"/>
    </row>
    <row r="5385" spans="2:2">
      <c r="B5385" s="2"/>
    </row>
    <row r="5386" spans="2:2">
      <c r="B5386" s="2"/>
    </row>
    <row r="5387" spans="2:2">
      <c r="B5387" s="2"/>
    </row>
    <row r="5388" spans="2:2">
      <c r="B5388" s="2"/>
    </row>
    <row r="5389" spans="2:2">
      <c r="B5389" s="2"/>
    </row>
    <row r="5390" spans="2:2">
      <c r="B5390" s="2"/>
    </row>
    <row r="5391" spans="2:2">
      <c r="B5391" s="2"/>
    </row>
    <row r="5392" spans="2:2">
      <c r="B5392" s="2"/>
    </row>
    <row r="5393" spans="2:2">
      <c r="B5393" s="2"/>
    </row>
    <row r="5394" spans="2:2">
      <c r="B5394" s="2"/>
    </row>
    <row r="5395" spans="2:2">
      <c r="B5395" s="2"/>
    </row>
    <row r="5396" spans="2:2">
      <c r="B5396" s="2"/>
    </row>
    <row r="5397" spans="2:2">
      <c r="B5397" s="2"/>
    </row>
    <row r="5398" spans="2:2">
      <c r="B5398" s="2"/>
    </row>
    <row r="5399" spans="2:2">
      <c r="B5399" s="2"/>
    </row>
    <row r="5400" spans="2:2">
      <c r="B5400" s="2"/>
    </row>
    <row r="5401" spans="2:2">
      <c r="B5401" s="2"/>
    </row>
    <row r="5402" spans="2:2">
      <c r="B5402" s="2"/>
    </row>
    <row r="5403" spans="2:2">
      <c r="B5403" s="2"/>
    </row>
    <row r="5404" spans="2:2">
      <c r="B5404" s="2"/>
    </row>
    <row r="5405" spans="2:2">
      <c r="B5405" s="2"/>
    </row>
    <row r="5406" spans="2:2">
      <c r="B5406" s="2"/>
    </row>
    <row r="5407" spans="2:2">
      <c r="B5407" s="2"/>
    </row>
    <row r="5408" spans="2:2">
      <c r="B5408" s="2"/>
    </row>
    <row r="5409" spans="2:2">
      <c r="B5409" s="2"/>
    </row>
    <row r="5410" spans="2:2">
      <c r="B5410" s="2"/>
    </row>
    <row r="5411" spans="2:2">
      <c r="B5411" s="2"/>
    </row>
    <row r="5412" spans="2:2">
      <c r="B5412" s="2"/>
    </row>
    <row r="5413" spans="2:2">
      <c r="B5413" s="2"/>
    </row>
    <row r="5414" spans="2:2">
      <c r="B5414" s="2"/>
    </row>
    <row r="5415" spans="2:2">
      <c r="B5415" s="2"/>
    </row>
    <row r="5416" spans="2:2">
      <c r="B5416" s="2"/>
    </row>
    <row r="5417" spans="2:2">
      <c r="B5417" s="2"/>
    </row>
    <row r="5418" spans="2:2">
      <c r="B5418" s="2"/>
    </row>
    <row r="5419" spans="2:2">
      <c r="B5419" s="2"/>
    </row>
    <row r="5420" spans="2:2">
      <c r="B5420" s="2"/>
    </row>
    <row r="5421" spans="2:2">
      <c r="B5421" s="2"/>
    </row>
    <row r="5422" spans="2:2">
      <c r="B5422" s="2"/>
    </row>
    <row r="5423" spans="2:2">
      <c r="B5423" s="2"/>
    </row>
    <row r="5424" spans="2:2">
      <c r="B5424" s="2"/>
    </row>
    <row r="5425" spans="2:2">
      <c r="B5425" s="2"/>
    </row>
    <row r="5426" spans="2:2">
      <c r="B5426" s="2"/>
    </row>
    <row r="5427" spans="2:2">
      <c r="B5427" s="2"/>
    </row>
    <row r="5428" spans="2:2">
      <c r="B5428" s="2"/>
    </row>
    <row r="5429" spans="2:2">
      <c r="B5429" s="2"/>
    </row>
    <row r="5430" spans="2:2">
      <c r="B5430" s="2"/>
    </row>
    <row r="5431" spans="2:2">
      <c r="B5431" s="2"/>
    </row>
    <row r="5432" spans="2:2">
      <c r="B5432" s="2"/>
    </row>
    <row r="5433" spans="2:2">
      <c r="B5433" s="2"/>
    </row>
    <row r="5434" spans="2:2">
      <c r="B5434" s="2"/>
    </row>
    <row r="5435" spans="2:2">
      <c r="B5435" s="2"/>
    </row>
    <row r="5436" spans="2:2">
      <c r="B5436" s="2"/>
    </row>
    <row r="5437" spans="2:2">
      <c r="B5437" s="2"/>
    </row>
    <row r="5438" spans="2:2">
      <c r="B5438" s="2"/>
    </row>
    <row r="5439" spans="2:2">
      <c r="B5439" s="2"/>
    </row>
    <row r="5440" spans="2:2">
      <c r="B5440" s="2"/>
    </row>
    <row r="5441" spans="2:2">
      <c r="B5441" s="2"/>
    </row>
    <row r="5442" spans="2:2">
      <c r="B5442" s="2"/>
    </row>
    <row r="5443" spans="2:2">
      <c r="B5443" s="2"/>
    </row>
    <row r="5444" spans="2:2">
      <c r="B5444" s="2"/>
    </row>
    <row r="5445" spans="2:2">
      <c r="B5445" s="2"/>
    </row>
    <row r="5446" spans="2:2">
      <c r="B5446" s="2"/>
    </row>
    <row r="5447" spans="2:2">
      <c r="B5447" s="2"/>
    </row>
    <row r="5448" spans="2:2">
      <c r="B5448" s="2"/>
    </row>
    <row r="5449" spans="2:2">
      <c r="B5449" s="2"/>
    </row>
    <row r="5450" spans="2:2">
      <c r="B5450" s="2"/>
    </row>
    <row r="5451" spans="2:2">
      <c r="B5451" s="2"/>
    </row>
    <row r="5452" spans="2:2">
      <c r="B5452" s="2"/>
    </row>
    <row r="5453" spans="2:2">
      <c r="B5453" s="2"/>
    </row>
    <row r="5454" spans="2:2">
      <c r="B5454" s="2"/>
    </row>
    <row r="5455" spans="2:2">
      <c r="B5455" s="2"/>
    </row>
    <row r="5456" spans="2:2">
      <c r="B5456" s="2"/>
    </row>
    <row r="5457" spans="2:2">
      <c r="B5457" s="2"/>
    </row>
    <row r="5458" spans="2:2">
      <c r="B5458" s="2"/>
    </row>
    <row r="5459" spans="2:2">
      <c r="B5459" s="2"/>
    </row>
    <row r="5460" spans="2:2">
      <c r="B5460" s="2"/>
    </row>
    <row r="5461" spans="2:2">
      <c r="B5461" s="2"/>
    </row>
    <row r="5462" spans="2:2">
      <c r="B5462" s="2"/>
    </row>
    <row r="5463" spans="2:2">
      <c r="B5463" s="2"/>
    </row>
    <row r="5464" spans="2:2">
      <c r="B5464" s="2"/>
    </row>
    <row r="5465" spans="2:2">
      <c r="B5465" s="2"/>
    </row>
    <row r="5466" spans="2:2">
      <c r="B5466" s="2"/>
    </row>
    <row r="5467" spans="2:2">
      <c r="B5467" s="2"/>
    </row>
    <row r="5468" spans="2:2">
      <c r="B5468" s="2"/>
    </row>
    <row r="5469" spans="2:2">
      <c r="B5469" s="2"/>
    </row>
    <row r="5470" spans="2:2">
      <c r="B5470" s="2"/>
    </row>
    <row r="5471" spans="2:2">
      <c r="B5471" s="2"/>
    </row>
    <row r="5472" spans="2:2">
      <c r="B5472" s="2"/>
    </row>
    <row r="5473" spans="2:2">
      <c r="B5473" s="2"/>
    </row>
    <row r="5474" spans="2:2">
      <c r="B5474" s="2"/>
    </row>
    <row r="5475" spans="2:2">
      <c r="B5475" s="2"/>
    </row>
    <row r="5476" spans="2:2">
      <c r="B5476" s="2"/>
    </row>
    <row r="5477" spans="2:2">
      <c r="B5477" s="2"/>
    </row>
    <row r="5478" spans="2:2">
      <c r="B5478" s="2"/>
    </row>
    <row r="5479" spans="2:2">
      <c r="B5479" s="2"/>
    </row>
    <row r="5480" spans="2:2">
      <c r="B5480" s="2"/>
    </row>
    <row r="5481" spans="2:2">
      <c r="B5481" s="2"/>
    </row>
    <row r="5482" spans="2:2">
      <c r="B5482" s="2"/>
    </row>
    <row r="5483" spans="2:2">
      <c r="B5483" s="2"/>
    </row>
    <row r="5484" spans="2:2">
      <c r="B5484" s="2"/>
    </row>
    <row r="5485" spans="2:2">
      <c r="B5485" s="2"/>
    </row>
    <row r="5486" spans="2:2">
      <c r="B5486" s="2"/>
    </row>
    <row r="5487" spans="2:2">
      <c r="B5487" s="2"/>
    </row>
    <row r="5488" spans="2:2">
      <c r="B5488" s="2"/>
    </row>
    <row r="5489" spans="2:2">
      <c r="B5489" s="2"/>
    </row>
    <row r="5490" spans="2:2">
      <c r="B5490" s="2"/>
    </row>
    <row r="5491" spans="2:2">
      <c r="B5491" s="2"/>
    </row>
    <row r="5492" spans="2:2">
      <c r="B5492" s="2"/>
    </row>
    <row r="5493" spans="2:2">
      <c r="B5493" s="2"/>
    </row>
    <row r="5494" spans="2:2">
      <c r="B5494" s="2"/>
    </row>
    <row r="5495" spans="2:2">
      <c r="B5495" s="2"/>
    </row>
    <row r="5496" spans="2:2">
      <c r="B5496" s="2"/>
    </row>
    <row r="5497" spans="2:2">
      <c r="B5497" s="2"/>
    </row>
    <row r="5498" spans="2:2">
      <c r="B5498" s="2"/>
    </row>
    <row r="5499" spans="2:2">
      <c r="B5499" s="2"/>
    </row>
    <row r="5500" spans="2:2">
      <c r="B5500" s="2"/>
    </row>
    <row r="5501" spans="2:2">
      <c r="B5501" s="2"/>
    </row>
    <row r="5502" spans="2:2">
      <c r="B5502" s="2"/>
    </row>
    <row r="5503" spans="2:2">
      <c r="B5503" s="2"/>
    </row>
    <row r="5504" spans="2:2">
      <c r="B5504" s="2"/>
    </row>
    <row r="5505" spans="2:2">
      <c r="B5505" s="2"/>
    </row>
    <row r="5506" spans="2:2">
      <c r="B5506" s="2"/>
    </row>
    <row r="5507" spans="2:2">
      <c r="B5507" s="2"/>
    </row>
    <row r="5508" spans="2:2">
      <c r="B5508" s="2"/>
    </row>
    <row r="5509" spans="2:2">
      <c r="B5509" s="2"/>
    </row>
    <row r="5510" spans="2:2">
      <c r="B5510" s="2"/>
    </row>
    <row r="5511" spans="2:2">
      <c r="B5511" s="2"/>
    </row>
    <row r="5512" spans="2:2">
      <c r="B5512" s="2"/>
    </row>
    <row r="5513" spans="2:2">
      <c r="B5513" s="2"/>
    </row>
    <row r="5514" spans="2:2">
      <c r="B5514" s="2"/>
    </row>
    <row r="5515" spans="2:2">
      <c r="B5515" s="2"/>
    </row>
    <row r="5516" spans="2:2">
      <c r="B5516" s="2"/>
    </row>
    <row r="5517" spans="2:2">
      <c r="B5517" s="2"/>
    </row>
    <row r="5518" spans="2:2">
      <c r="B5518" s="2"/>
    </row>
    <row r="5519" spans="2:2">
      <c r="B5519" s="2"/>
    </row>
    <row r="5520" spans="2:2">
      <c r="B5520" s="2"/>
    </row>
    <row r="5521" spans="2:2">
      <c r="B5521" s="2"/>
    </row>
    <row r="5522" spans="2:2">
      <c r="B5522" s="2"/>
    </row>
    <row r="5523" spans="2:2">
      <c r="B5523" s="2"/>
    </row>
    <row r="5524" spans="2:2">
      <c r="B5524" s="2"/>
    </row>
    <row r="5525" spans="2:2">
      <c r="B5525" s="2"/>
    </row>
    <row r="5526" spans="2:2">
      <c r="B5526" s="2"/>
    </row>
    <row r="5527" spans="2:2">
      <c r="B5527" s="2"/>
    </row>
    <row r="5528" spans="2:2">
      <c r="B5528" s="2"/>
    </row>
    <row r="5529" spans="2:2">
      <c r="B5529" s="2"/>
    </row>
    <row r="5530" spans="2:2">
      <c r="B5530" s="2"/>
    </row>
    <row r="5531" spans="2:2">
      <c r="B5531" s="2"/>
    </row>
    <row r="5532" spans="2:2">
      <c r="B5532" s="2"/>
    </row>
    <row r="5533" spans="2:2">
      <c r="B5533" s="2"/>
    </row>
    <row r="5534" spans="2:2">
      <c r="B5534" s="2"/>
    </row>
    <row r="5535" spans="2:2">
      <c r="B5535" s="2"/>
    </row>
    <row r="5536" spans="2:2">
      <c r="B5536" s="2"/>
    </row>
    <row r="5537" spans="2:2">
      <c r="B5537" s="2"/>
    </row>
    <row r="5538" spans="2:2">
      <c r="B5538" s="2"/>
    </row>
    <row r="5539" spans="2:2">
      <c r="B5539" s="2"/>
    </row>
    <row r="5540" spans="2:2">
      <c r="B5540" s="2"/>
    </row>
    <row r="5541" spans="2:2">
      <c r="B5541" s="2"/>
    </row>
    <row r="5542" spans="2:2">
      <c r="B5542" s="2"/>
    </row>
    <row r="5543" spans="2:2">
      <c r="B5543" s="2"/>
    </row>
    <row r="5544" spans="2:2">
      <c r="B5544" s="2"/>
    </row>
    <row r="5545" spans="2:2">
      <c r="B5545" s="2"/>
    </row>
    <row r="5546" spans="2:2">
      <c r="B5546" s="2"/>
    </row>
    <row r="5547" spans="2:2">
      <c r="B5547" s="2"/>
    </row>
    <row r="5548" spans="2:2">
      <c r="B5548" s="2"/>
    </row>
    <row r="5549" spans="2:2">
      <c r="B5549" s="2"/>
    </row>
    <row r="5550" spans="2:2">
      <c r="B5550" s="2"/>
    </row>
    <row r="5551" spans="2:2">
      <c r="B5551" s="2"/>
    </row>
    <row r="5552" spans="2:2">
      <c r="B5552" s="2"/>
    </row>
    <row r="5553" spans="2:2">
      <c r="B5553" s="2"/>
    </row>
    <row r="5554" spans="2:2">
      <c r="B5554" s="2"/>
    </row>
    <row r="5555" spans="2:2">
      <c r="B5555" s="2"/>
    </row>
    <row r="5556" spans="2:2">
      <c r="B5556" s="2"/>
    </row>
    <row r="5557" spans="2:2">
      <c r="B5557" s="2"/>
    </row>
    <row r="5558" spans="2:2">
      <c r="B5558" s="2"/>
    </row>
    <row r="5559" spans="2:2">
      <c r="B5559" s="2"/>
    </row>
    <row r="5560" spans="2:2">
      <c r="B5560" s="2"/>
    </row>
    <row r="5561" spans="2:2">
      <c r="B5561" s="2"/>
    </row>
    <row r="5562" spans="2:2">
      <c r="B5562" s="2"/>
    </row>
    <row r="5563" spans="2:2">
      <c r="B5563" s="2"/>
    </row>
    <row r="5564" spans="2:2">
      <c r="B5564" s="2"/>
    </row>
    <row r="5565" spans="2:2">
      <c r="B5565" s="2"/>
    </row>
    <row r="5566" spans="2:2">
      <c r="B5566" s="2"/>
    </row>
    <row r="5567" spans="2:2">
      <c r="B5567" s="2"/>
    </row>
    <row r="5568" spans="2:2">
      <c r="B5568" s="2"/>
    </row>
    <row r="5569" spans="2:2">
      <c r="B5569" s="2"/>
    </row>
    <row r="5570" spans="2:2">
      <c r="B5570" s="2"/>
    </row>
    <row r="5571" spans="2:2">
      <c r="B5571" s="2"/>
    </row>
    <row r="5572" spans="2:2">
      <c r="B5572" s="2"/>
    </row>
    <row r="5573" spans="2:2">
      <c r="B5573" s="2"/>
    </row>
    <row r="5574" spans="2:2">
      <c r="B5574" s="2"/>
    </row>
    <row r="5575" spans="2:2">
      <c r="B5575" s="2"/>
    </row>
    <row r="5576" spans="2:2">
      <c r="B5576" s="2"/>
    </row>
    <row r="5577" spans="2:2">
      <c r="B5577" s="2"/>
    </row>
    <row r="5578" spans="2:2">
      <c r="B5578" s="2"/>
    </row>
    <row r="5579" spans="2:2">
      <c r="B5579" s="2"/>
    </row>
    <row r="5580" spans="2:2">
      <c r="B5580" s="2"/>
    </row>
    <row r="5581" spans="2:2">
      <c r="B5581" s="2"/>
    </row>
    <row r="5582" spans="2:2">
      <c r="B5582" s="2"/>
    </row>
    <row r="5583" spans="2:2">
      <c r="B5583" s="2"/>
    </row>
    <row r="5584" spans="2:2">
      <c r="B5584" s="2"/>
    </row>
    <row r="5585" spans="2:2">
      <c r="B5585" s="2"/>
    </row>
    <row r="5586" spans="2:2">
      <c r="B5586" s="2"/>
    </row>
    <row r="5587" spans="2:2">
      <c r="B5587" s="2"/>
    </row>
    <row r="5588" spans="2:2">
      <c r="B5588" s="2"/>
    </row>
    <row r="5589" spans="2:2">
      <c r="B5589" s="2"/>
    </row>
    <row r="5590" spans="2:2">
      <c r="B5590" s="2"/>
    </row>
    <row r="5591" spans="2:2">
      <c r="B5591" s="2"/>
    </row>
    <row r="5592" spans="2:2">
      <c r="B5592" s="2"/>
    </row>
    <row r="5593" spans="2:2">
      <c r="B5593" s="2"/>
    </row>
    <row r="5594" spans="2:2">
      <c r="B5594" s="2"/>
    </row>
    <row r="5595" spans="2:2">
      <c r="B5595" s="2"/>
    </row>
    <row r="5596" spans="2:2">
      <c r="B5596" s="2"/>
    </row>
    <row r="5597" spans="2:2">
      <c r="B5597" s="2"/>
    </row>
    <row r="5598" spans="2:2">
      <c r="B5598" s="2"/>
    </row>
    <row r="5599" spans="2:2">
      <c r="B5599" s="2"/>
    </row>
    <row r="5600" spans="2:2">
      <c r="B5600" s="2"/>
    </row>
    <row r="5601" spans="2:2">
      <c r="B5601" s="2"/>
    </row>
    <row r="5602" spans="2:2">
      <c r="B5602" s="2"/>
    </row>
    <row r="5603" spans="2:2">
      <c r="B5603" s="2"/>
    </row>
    <row r="5604" spans="2:2">
      <c r="B5604" s="2"/>
    </row>
    <row r="5605" spans="2:2">
      <c r="B5605" s="2"/>
    </row>
    <row r="5606" spans="2:2">
      <c r="B5606" s="2"/>
    </row>
    <row r="5607" spans="2:2">
      <c r="B5607" s="2"/>
    </row>
    <row r="5608" spans="2:2">
      <c r="B5608" s="2"/>
    </row>
    <row r="5609" spans="2:2">
      <c r="B5609" s="2"/>
    </row>
    <row r="5610" spans="2:2">
      <c r="B5610" s="2"/>
    </row>
    <row r="5611" spans="2:2">
      <c r="B5611" s="2"/>
    </row>
    <row r="5612" spans="2:2">
      <c r="B5612" s="2"/>
    </row>
    <row r="5613" spans="2:2">
      <c r="B5613" s="2"/>
    </row>
    <row r="5614" spans="2:2">
      <c r="B5614" s="2"/>
    </row>
    <row r="5615" spans="2:2">
      <c r="B5615" s="2"/>
    </row>
    <row r="5616" spans="2:2">
      <c r="B5616" s="2"/>
    </row>
    <row r="5617" spans="2:2">
      <c r="B5617" s="2"/>
    </row>
    <row r="5618" spans="2:2">
      <c r="B5618" s="2"/>
    </row>
    <row r="5619" spans="2:2">
      <c r="B5619" s="2"/>
    </row>
    <row r="5620" spans="2:2">
      <c r="B5620" s="2"/>
    </row>
    <row r="5621" spans="2:2">
      <c r="B5621" s="2"/>
    </row>
    <row r="5622" spans="2:2">
      <c r="B5622" s="2"/>
    </row>
    <row r="5623" spans="2:2">
      <c r="B5623" s="2"/>
    </row>
    <row r="5624" spans="2:2">
      <c r="B5624" s="2"/>
    </row>
    <row r="5625" spans="2:2">
      <c r="B5625" s="2"/>
    </row>
    <row r="5626" spans="2:2">
      <c r="B5626" s="2"/>
    </row>
    <row r="5627" spans="2:2">
      <c r="B5627" s="2"/>
    </row>
    <row r="5628" spans="2:2">
      <c r="B5628" s="2"/>
    </row>
    <row r="5629" spans="2:2">
      <c r="B5629" s="2"/>
    </row>
    <row r="5630" spans="2:2">
      <c r="B5630" s="2"/>
    </row>
    <row r="5631" spans="2:2">
      <c r="B5631" s="2"/>
    </row>
    <row r="5632" spans="2:2">
      <c r="B5632" s="2"/>
    </row>
    <row r="5633" spans="2:2">
      <c r="B5633" s="2"/>
    </row>
    <row r="5634" spans="2:2">
      <c r="B5634" s="2"/>
    </row>
    <row r="5635" spans="2:2">
      <c r="B5635" s="2"/>
    </row>
    <row r="5636" spans="2:2">
      <c r="B5636" s="2"/>
    </row>
    <row r="5637" spans="2:2">
      <c r="B5637" s="2"/>
    </row>
    <row r="5638" spans="2:2">
      <c r="B5638" s="2"/>
    </row>
    <row r="5639" spans="2:2">
      <c r="B5639" s="2"/>
    </row>
    <row r="5640" spans="2:2">
      <c r="B5640" s="2"/>
    </row>
    <row r="5641" spans="2:2">
      <c r="B5641" s="2"/>
    </row>
    <row r="5642" spans="2:2">
      <c r="B5642" s="2"/>
    </row>
    <row r="5643" spans="2:2">
      <c r="B5643" s="2"/>
    </row>
    <row r="5644" spans="2:2">
      <c r="B5644" s="2"/>
    </row>
    <row r="5645" spans="2:2">
      <c r="B5645" s="2"/>
    </row>
    <row r="5646" spans="2:2">
      <c r="B5646" s="2"/>
    </row>
    <row r="5647" spans="2:2">
      <c r="B5647" s="2"/>
    </row>
    <row r="5648" spans="2:2">
      <c r="B5648" s="2"/>
    </row>
    <row r="5649" spans="2:2">
      <c r="B5649" s="2"/>
    </row>
    <row r="5650" spans="2:2">
      <c r="B5650" s="2"/>
    </row>
    <row r="5651" spans="2:2">
      <c r="B5651" s="2"/>
    </row>
    <row r="5652" spans="2:2">
      <c r="B5652" s="2"/>
    </row>
    <row r="5653" spans="2:2">
      <c r="B5653" s="2"/>
    </row>
    <row r="5654" spans="2:2">
      <c r="B5654" s="2"/>
    </row>
    <row r="5655" spans="2:2">
      <c r="B5655" s="2"/>
    </row>
    <row r="5656" spans="2:2">
      <c r="B5656" s="2"/>
    </row>
    <row r="5657" spans="2:2">
      <c r="B5657" s="2"/>
    </row>
    <row r="5658" spans="2:2">
      <c r="B5658" s="2"/>
    </row>
    <row r="5659" spans="2:2">
      <c r="B5659" s="2"/>
    </row>
    <row r="5660" spans="2:2">
      <c r="B5660" s="2"/>
    </row>
    <row r="5661" spans="2:2">
      <c r="B5661" s="2"/>
    </row>
    <row r="5662" spans="2:2">
      <c r="B5662" s="2"/>
    </row>
    <row r="5663" spans="2:2">
      <c r="B5663" s="2"/>
    </row>
    <row r="5664" spans="2:2">
      <c r="B5664" s="2"/>
    </row>
    <row r="5665" spans="2:2">
      <c r="B5665" s="2"/>
    </row>
    <row r="5666" spans="2:2">
      <c r="B5666" s="2"/>
    </row>
    <row r="5667" spans="2:2">
      <c r="B5667" s="2"/>
    </row>
    <row r="5668" spans="2:2">
      <c r="B5668" s="2"/>
    </row>
    <row r="5669" spans="2:2">
      <c r="B5669" s="2"/>
    </row>
    <row r="5670" spans="2:2">
      <c r="B5670" s="2"/>
    </row>
    <row r="5671" spans="2:2">
      <c r="B5671" s="2"/>
    </row>
    <row r="5672" spans="2:2">
      <c r="B5672" s="2"/>
    </row>
    <row r="5673" spans="2:2">
      <c r="B5673" s="2"/>
    </row>
    <row r="5674" spans="2:2">
      <c r="B5674" s="2"/>
    </row>
    <row r="5675" spans="2:2">
      <c r="B5675" s="2"/>
    </row>
    <row r="5676" spans="2:2">
      <c r="B5676" s="2"/>
    </row>
    <row r="5677" spans="2:2">
      <c r="B5677" s="2"/>
    </row>
    <row r="5678" spans="2:2">
      <c r="B5678" s="2"/>
    </row>
    <row r="5679" spans="2:2">
      <c r="B5679" s="2"/>
    </row>
    <row r="5680" spans="2:2">
      <c r="B5680" s="2"/>
    </row>
    <row r="5681" spans="2:2">
      <c r="B5681" s="2"/>
    </row>
    <row r="5682" spans="2:2">
      <c r="B5682" s="2"/>
    </row>
    <row r="5683" spans="2:2">
      <c r="B5683" s="2"/>
    </row>
    <row r="5684" spans="2:2">
      <c r="B5684" s="2"/>
    </row>
    <row r="5685" spans="2:2">
      <c r="B5685" s="2"/>
    </row>
    <row r="5686" spans="2:2">
      <c r="B5686" s="2"/>
    </row>
    <row r="5687" spans="2:2">
      <c r="B5687" s="2"/>
    </row>
    <row r="5688" spans="2:2">
      <c r="B5688" s="2"/>
    </row>
    <row r="5689" spans="2:2">
      <c r="B5689" s="2"/>
    </row>
    <row r="5690" spans="2:2">
      <c r="B5690" s="2"/>
    </row>
    <row r="5691" spans="2:2">
      <c r="B5691" s="2"/>
    </row>
    <row r="5692" spans="2:2">
      <c r="B5692" s="2"/>
    </row>
    <row r="5693" spans="2:2">
      <c r="B5693" s="2"/>
    </row>
    <row r="5694" spans="2:2">
      <c r="B5694" s="2"/>
    </row>
    <row r="5695" spans="2:2">
      <c r="B5695" s="2"/>
    </row>
    <row r="5696" spans="2:2">
      <c r="B5696" s="2"/>
    </row>
    <row r="5697" spans="2:2">
      <c r="B5697" s="2"/>
    </row>
    <row r="5698" spans="2:2">
      <c r="B5698" s="2"/>
    </row>
    <row r="5699" spans="2:2">
      <c r="B5699" s="2"/>
    </row>
    <row r="5700" spans="2:2">
      <c r="B5700" s="2"/>
    </row>
    <row r="5701" spans="2:2">
      <c r="B5701" s="2"/>
    </row>
    <row r="5702" spans="2:2">
      <c r="B5702" s="2"/>
    </row>
    <row r="5703" spans="2:2">
      <c r="B5703" s="2"/>
    </row>
    <row r="5704" spans="2:2">
      <c r="B5704" s="2"/>
    </row>
    <row r="5705" spans="2:2">
      <c r="B5705" s="2"/>
    </row>
    <row r="5706" spans="2:2">
      <c r="B5706" s="2"/>
    </row>
    <row r="5707" spans="2:2">
      <c r="B5707" s="2"/>
    </row>
    <row r="5708" spans="2:2">
      <c r="B5708" s="2"/>
    </row>
    <row r="5709" spans="2:2">
      <c r="B5709" s="2"/>
    </row>
    <row r="5710" spans="2:2">
      <c r="B5710" s="2"/>
    </row>
    <row r="5711" spans="2:2">
      <c r="B5711" s="2"/>
    </row>
    <row r="5712" spans="2:2">
      <c r="B5712" s="2"/>
    </row>
    <row r="5713" spans="2:2">
      <c r="B5713" s="2"/>
    </row>
    <row r="5714" spans="2:2">
      <c r="B5714" s="2"/>
    </row>
    <row r="5715" spans="2:2">
      <c r="B5715" s="2"/>
    </row>
    <row r="5716" spans="2:2">
      <c r="B5716" s="2"/>
    </row>
    <row r="5717" spans="2:2">
      <c r="B5717" s="2"/>
    </row>
    <row r="5718" spans="2:2">
      <c r="B5718" s="2"/>
    </row>
    <row r="5719" spans="2:2">
      <c r="B5719" s="2"/>
    </row>
    <row r="5720" spans="2:2">
      <c r="B5720" s="2"/>
    </row>
    <row r="5721" spans="2:2">
      <c r="B5721" s="2"/>
    </row>
    <row r="5722" spans="2:2">
      <c r="B5722" s="2"/>
    </row>
    <row r="5723" spans="2:2">
      <c r="B5723" s="2"/>
    </row>
    <row r="5724" spans="2:2">
      <c r="B5724" s="2"/>
    </row>
    <row r="5725" spans="2:2">
      <c r="B5725" s="2"/>
    </row>
    <row r="5726" spans="2:2">
      <c r="B5726" s="2"/>
    </row>
    <row r="5727" spans="2:2">
      <c r="B5727" s="2"/>
    </row>
    <row r="5728" spans="2:2">
      <c r="B5728" s="2"/>
    </row>
    <row r="5729" spans="2:2">
      <c r="B5729" s="2"/>
    </row>
    <row r="5730" spans="2:2">
      <c r="B5730" s="2"/>
    </row>
    <row r="5731" spans="2:2">
      <c r="B5731" s="2"/>
    </row>
    <row r="5732" spans="2:2">
      <c r="B5732" s="2"/>
    </row>
    <row r="5733" spans="2:2">
      <c r="B5733" s="2"/>
    </row>
    <row r="5734" spans="2:2">
      <c r="B5734" s="2"/>
    </row>
    <row r="5735" spans="2:2">
      <c r="B5735" s="2"/>
    </row>
    <row r="5736" spans="2:2">
      <c r="B5736" s="2"/>
    </row>
    <row r="5737" spans="2:2">
      <c r="B5737" s="2"/>
    </row>
    <row r="5738" spans="2:2">
      <c r="B5738" s="2"/>
    </row>
    <row r="5739" spans="2:2">
      <c r="B5739" s="2"/>
    </row>
    <row r="5740" spans="2:2">
      <c r="B5740" s="2"/>
    </row>
    <row r="5741" spans="2:2">
      <c r="B5741" s="2"/>
    </row>
    <row r="5742" spans="2:2">
      <c r="B5742" s="2"/>
    </row>
    <row r="5743" spans="2:2">
      <c r="B5743" s="2"/>
    </row>
    <row r="5744" spans="2:2">
      <c r="B5744" s="2"/>
    </row>
    <row r="5745" spans="2:2">
      <c r="B5745" s="2"/>
    </row>
    <row r="5746" spans="2:2">
      <c r="B5746" s="2"/>
    </row>
    <row r="5747" spans="2:2">
      <c r="B5747" s="2"/>
    </row>
    <row r="5748" spans="2:2">
      <c r="B5748" s="2"/>
    </row>
    <row r="5749" spans="2:2">
      <c r="B5749" s="2"/>
    </row>
    <row r="5750" spans="2:2">
      <c r="B5750" s="2"/>
    </row>
    <row r="5751" spans="2:2">
      <c r="B5751" s="2"/>
    </row>
    <row r="5752" spans="2:2">
      <c r="B5752" s="2"/>
    </row>
    <row r="5753" spans="2:2">
      <c r="B5753" s="2"/>
    </row>
    <row r="5754" spans="2:2">
      <c r="B5754" s="2"/>
    </row>
    <row r="5755" spans="2:2">
      <c r="B5755" s="2"/>
    </row>
    <row r="5756" spans="2:2">
      <c r="B5756" s="2"/>
    </row>
    <row r="5757" spans="2:2">
      <c r="B5757" s="2"/>
    </row>
    <row r="5758" spans="2:2">
      <c r="B5758" s="2"/>
    </row>
    <row r="5759" spans="2:2">
      <c r="B5759" s="2"/>
    </row>
    <row r="5760" spans="2:2">
      <c r="B5760" s="2"/>
    </row>
    <row r="5761" spans="2:2">
      <c r="B5761" s="2"/>
    </row>
    <row r="5762" spans="2:2">
      <c r="B5762" s="2"/>
    </row>
    <row r="5763" spans="2:2">
      <c r="B5763" s="2"/>
    </row>
    <row r="5764" spans="2:2">
      <c r="B5764" s="2"/>
    </row>
    <row r="5765" spans="2:2">
      <c r="B5765" s="2"/>
    </row>
    <row r="5766" spans="2:2">
      <c r="B5766" s="2"/>
    </row>
    <row r="5767" spans="2:2">
      <c r="B5767" s="2"/>
    </row>
    <row r="5768" spans="2:2">
      <c r="B5768" s="2"/>
    </row>
    <row r="5769" spans="2:2">
      <c r="B5769" s="2"/>
    </row>
    <row r="5770" spans="2:2">
      <c r="B5770" s="2"/>
    </row>
    <row r="5771" spans="2:2">
      <c r="B5771" s="2"/>
    </row>
    <row r="5772" spans="2:2">
      <c r="B5772" s="2"/>
    </row>
    <row r="5773" spans="2:2">
      <c r="B5773" s="2"/>
    </row>
    <row r="5774" spans="2:2">
      <c r="B5774" s="2"/>
    </row>
    <row r="5775" spans="2:2">
      <c r="B5775" s="2"/>
    </row>
    <row r="5776" spans="2:2">
      <c r="B5776" s="2"/>
    </row>
    <row r="5777" spans="2:2">
      <c r="B5777" s="2"/>
    </row>
    <row r="5778" spans="2:2">
      <c r="B5778" s="2"/>
    </row>
    <row r="5779" spans="2:2">
      <c r="B5779" s="2"/>
    </row>
    <row r="5780" spans="2:2">
      <c r="B5780" s="2"/>
    </row>
    <row r="5781" spans="2:2">
      <c r="B5781" s="2"/>
    </row>
    <row r="5782" spans="2:2">
      <c r="B5782" s="2"/>
    </row>
    <row r="5783" spans="2:2">
      <c r="B5783" s="2"/>
    </row>
    <row r="5784" spans="2:2">
      <c r="B5784" s="2"/>
    </row>
    <row r="5785" spans="2:2">
      <c r="B5785" s="2"/>
    </row>
    <row r="5786" spans="2:2">
      <c r="B5786" s="2"/>
    </row>
    <row r="5787" spans="2:2">
      <c r="B5787" s="2"/>
    </row>
    <row r="5788" spans="2:2">
      <c r="B5788" s="2"/>
    </row>
    <row r="5789" spans="2:2">
      <c r="B5789" s="2"/>
    </row>
    <row r="5790" spans="2:2">
      <c r="B5790" s="2"/>
    </row>
    <row r="5791" spans="2:2">
      <c r="B5791" s="2"/>
    </row>
    <row r="5792" spans="2:2">
      <c r="B5792" s="2"/>
    </row>
    <row r="5793" spans="2:2">
      <c r="B5793" s="2"/>
    </row>
    <row r="5794" spans="2:2">
      <c r="B5794" s="2"/>
    </row>
    <row r="5795" spans="2:2">
      <c r="B5795" s="2"/>
    </row>
    <row r="5796" spans="2:2">
      <c r="B5796" s="2"/>
    </row>
    <row r="5797" spans="2:2">
      <c r="B5797" s="2"/>
    </row>
    <row r="5798" spans="2:2">
      <c r="B5798" s="2"/>
    </row>
    <row r="5799" spans="2:2">
      <c r="B5799" s="2"/>
    </row>
    <row r="5800" spans="2:2">
      <c r="B5800" s="2"/>
    </row>
    <row r="5801" spans="2:2">
      <c r="B5801" s="2"/>
    </row>
    <row r="5802" spans="2:2">
      <c r="B5802" s="2"/>
    </row>
    <row r="5803" spans="2:2">
      <c r="B5803" s="2"/>
    </row>
    <row r="5804" spans="2:2">
      <c r="B5804" s="2"/>
    </row>
    <row r="5805" spans="2:2">
      <c r="B5805" s="2"/>
    </row>
    <row r="5806" spans="2:2">
      <c r="B5806" s="2"/>
    </row>
    <row r="5807" spans="2:2">
      <c r="B5807" s="2"/>
    </row>
    <row r="5808" spans="2:2">
      <c r="B5808" s="2"/>
    </row>
    <row r="5809" spans="2:2">
      <c r="B5809" s="2"/>
    </row>
    <row r="5810" spans="2:2">
      <c r="B5810" s="2"/>
    </row>
    <row r="5811" spans="2:2">
      <c r="B5811" s="2"/>
    </row>
    <row r="5812" spans="2:2">
      <c r="B5812" s="2"/>
    </row>
    <row r="5813" spans="2:2">
      <c r="B5813" s="2"/>
    </row>
    <row r="5814" spans="2:2">
      <c r="B5814" s="2"/>
    </row>
    <row r="5815" spans="2:2">
      <c r="B5815" s="2"/>
    </row>
    <row r="5816" spans="2:2">
      <c r="B5816" s="2"/>
    </row>
    <row r="5817" spans="2:2">
      <c r="B5817" s="2"/>
    </row>
    <row r="5818" spans="2:2">
      <c r="B5818" s="2"/>
    </row>
    <row r="5819" spans="2:2">
      <c r="B5819" s="2"/>
    </row>
    <row r="5820" spans="2:2">
      <c r="B5820" s="2"/>
    </row>
    <row r="5821" spans="2:2">
      <c r="B5821" s="2"/>
    </row>
    <row r="5822" spans="2:2">
      <c r="B5822" s="2"/>
    </row>
    <row r="5823" spans="2:2">
      <c r="B5823" s="2"/>
    </row>
    <row r="5824" spans="2:2">
      <c r="B5824" s="2"/>
    </row>
    <row r="5825" spans="2:2">
      <c r="B5825" s="2"/>
    </row>
    <row r="5826" spans="2:2">
      <c r="B5826" s="2"/>
    </row>
    <row r="5827" spans="2:2">
      <c r="B5827" s="2"/>
    </row>
    <row r="5828" spans="2:2">
      <c r="B5828" s="2"/>
    </row>
    <row r="5829" spans="2:2">
      <c r="B5829" s="2"/>
    </row>
    <row r="5830" spans="2:2">
      <c r="B5830" s="2"/>
    </row>
    <row r="5831" spans="2:2">
      <c r="B5831" s="2"/>
    </row>
    <row r="5832" spans="2:2">
      <c r="B5832" s="2"/>
    </row>
    <row r="5833" spans="2:2">
      <c r="B5833" s="2"/>
    </row>
    <row r="5834" spans="2:2">
      <c r="B5834" s="2"/>
    </row>
    <row r="5835" spans="2:2">
      <c r="B5835" s="2"/>
    </row>
    <row r="5836" spans="2:2">
      <c r="B5836" s="2"/>
    </row>
    <row r="5837" spans="2:2">
      <c r="B5837" s="2"/>
    </row>
    <row r="5838" spans="2:2">
      <c r="B5838" s="2"/>
    </row>
    <row r="5839" spans="2:2">
      <c r="B5839" s="2"/>
    </row>
    <row r="5840" spans="2:2">
      <c r="B5840" s="2"/>
    </row>
    <row r="5841" spans="2:2">
      <c r="B5841" s="2"/>
    </row>
    <row r="5842" spans="2:2">
      <c r="B5842" s="2"/>
    </row>
    <row r="5843" spans="2:2">
      <c r="B5843" s="2"/>
    </row>
    <row r="5844" spans="2:2">
      <c r="B5844" s="2"/>
    </row>
    <row r="5845" spans="2:2">
      <c r="B5845" s="2"/>
    </row>
    <row r="5846" spans="2:2">
      <c r="B5846" s="2"/>
    </row>
    <row r="5847" spans="2:2">
      <c r="B5847" s="2"/>
    </row>
    <row r="5848" spans="2:2">
      <c r="B5848" s="2"/>
    </row>
    <row r="5849" spans="2:2">
      <c r="B5849" s="2"/>
    </row>
    <row r="5850" spans="2:2">
      <c r="B5850" s="2"/>
    </row>
    <row r="5851" spans="2:2">
      <c r="B5851" s="2"/>
    </row>
    <row r="5852" spans="2:2">
      <c r="B5852" s="2"/>
    </row>
    <row r="5853" spans="2:2">
      <c r="B5853" s="2"/>
    </row>
    <row r="5854" spans="2:2">
      <c r="B5854" s="2"/>
    </row>
    <row r="5855" spans="2:2">
      <c r="B5855" s="2"/>
    </row>
    <row r="5856" spans="2:2">
      <c r="B5856" s="2"/>
    </row>
    <row r="5857" spans="2:2">
      <c r="B5857" s="2"/>
    </row>
    <row r="5858" spans="2:2">
      <c r="B5858" s="2"/>
    </row>
    <row r="5859" spans="2:2">
      <c r="B5859" s="2"/>
    </row>
    <row r="5860" spans="2:2">
      <c r="B5860" s="2"/>
    </row>
    <row r="5861" spans="2:2">
      <c r="B5861" s="2"/>
    </row>
    <row r="5862" spans="2:2">
      <c r="B5862" s="2"/>
    </row>
    <row r="5863" spans="2:2">
      <c r="B5863" s="2"/>
    </row>
    <row r="5864" spans="2:2">
      <c r="B5864" s="2"/>
    </row>
    <row r="5865" spans="2:2">
      <c r="B5865" s="2"/>
    </row>
    <row r="5866" spans="2:2">
      <c r="B5866" s="2"/>
    </row>
    <row r="5867" spans="2:2">
      <c r="B5867" s="2"/>
    </row>
    <row r="5868" spans="2:2">
      <c r="B5868" s="2"/>
    </row>
    <row r="5869" spans="2:2">
      <c r="B5869" s="2"/>
    </row>
    <row r="5870" spans="2:2">
      <c r="B5870" s="2"/>
    </row>
    <row r="5871" spans="2:2">
      <c r="B5871" s="2"/>
    </row>
    <row r="5872" spans="2:2">
      <c r="B5872" s="2"/>
    </row>
    <row r="5873" spans="2:2">
      <c r="B5873" s="2"/>
    </row>
    <row r="5874" spans="2:2">
      <c r="B5874" s="2"/>
    </row>
    <row r="5875" spans="2:2">
      <c r="B5875" s="2"/>
    </row>
    <row r="5876" spans="2:2">
      <c r="B5876" s="2"/>
    </row>
    <row r="5877" spans="2:2">
      <c r="B5877" s="2"/>
    </row>
    <row r="5878" spans="2:2">
      <c r="B5878" s="2"/>
    </row>
    <row r="5879" spans="2:2">
      <c r="B5879" s="2"/>
    </row>
    <row r="5880" spans="2:2">
      <c r="B5880" s="2"/>
    </row>
    <row r="5881" spans="2:2">
      <c r="B5881" s="2"/>
    </row>
    <row r="5882" spans="2:2">
      <c r="B5882" s="2"/>
    </row>
    <row r="5883" spans="2:2">
      <c r="B5883" s="2"/>
    </row>
    <row r="5884" spans="2:2">
      <c r="B5884" s="2"/>
    </row>
    <row r="5885" spans="2:2">
      <c r="B5885" s="2"/>
    </row>
    <row r="5886" spans="2:2">
      <c r="B5886" s="2"/>
    </row>
    <row r="5887" spans="2:2">
      <c r="B5887" s="2"/>
    </row>
    <row r="5888" spans="2:2">
      <c r="B5888" s="2"/>
    </row>
    <row r="5889" spans="2:2">
      <c r="B5889" s="2"/>
    </row>
    <row r="5890" spans="2:2">
      <c r="B5890" s="2"/>
    </row>
    <row r="5891" spans="2:2">
      <c r="B5891" s="2"/>
    </row>
    <row r="5892" spans="2:2">
      <c r="B5892" s="2"/>
    </row>
    <row r="5893" spans="2:2">
      <c r="B5893" s="2"/>
    </row>
    <row r="5894" spans="2:2">
      <c r="B5894" s="2"/>
    </row>
    <row r="5895" spans="2:2">
      <c r="B5895" s="2"/>
    </row>
    <row r="5896" spans="2:2">
      <c r="B5896" s="2"/>
    </row>
    <row r="5897" spans="2:2">
      <c r="B5897" s="2"/>
    </row>
    <row r="5898" spans="2:2">
      <c r="B5898" s="2"/>
    </row>
    <row r="5899" spans="2:2">
      <c r="B5899" s="2"/>
    </row>
    <row r="5900" spans="2:2">
      <c r="B5900" s="2"/>
    </row>
    <row r="5901" spans="2:2">
      <c r="B5901" s="2"/>
    </row>
    <row r="5902" spans="2:2">
      <c r="B5902" s="2"/>
    </row>
    <row r="5903" spans="2:2">
      <c r="B5903" s="2"/>
    </row>
    <row r="5904" spans="2:2">
      <c r="B5904" s="2"/>
    </row>
    <row r="5905" spans="2:2">
      <c r="B5905" s="2"/>
    </row>
    <row r="5906" spans="2:2">
      <c r="B5906" s="2"/>
    </row>
    <row r="5907" spans="2:2">
      <c r="B5907" s="2"/>
    </row>
    <row r="5908" spans="2:2">
      <c r="B5908" s="2"/>
    </row>
    <row r="5909" spans="2:2">
      <c r="B5909" s="2"/>
    </row>
    <row r="5910" spans="2:2">
      <c r="B5910" s="2"/>
    </row>
    <row r="5911" spans="2:2">
      <c r="B5911" s="2"/>
    </row>
    <row r="5912" spans="2:2">
      <c r="B5912" s="2"/>
    </row>
    <row r="5913" spans="2:2">
      <c r="B5913" s="2"/>
    </row>
    <row r="5914" spans="2:2">
      <c r="B5914" s="2"/>
    </row>
    <row r="5915" spans="2:2">
      <c r="B5915" s="2"/>
    </row>
    <row r="5916" spans="2:2">
      <c r="B5916" s="2"/>
    </row>
    <row r="5917" spans="2:2">
      <c r="B5917" s="2"/>
    </row>
    <row r="5918" spans="2:2">
      <c r="B5918" s="2"/>
    </row>
    <row r="5919" spans="2:2">
      <c r="B5919" s="2"/>
    </row>
    <row r="5920" spans="2:2">
      <c r="B5920" s="2"/>
    </row>
    <row r="5921" spans="2:2">
      <c r="B5921" s="2"/>
    </row>
    <row r="5922" spans="2:2">
      <c r="B5922" s="2"/>
    </row>
    <row r="5923" spans="2:2">
      <c r="B5923" s="2"/>
    </row>
    <row r="5924" spans="2:2">
      <c r="B5924" s="2"/>
    </row>
    <row r="5925" spans="2:2">
      <c r="B5925" s="2"/>
    </row>
    <row r="5926" spans="2:2">
      <c r="B5926" s="2"/>
    </row>
    <row r="5927" spans="2:2">
      <c r="B5927" s="2"/>
    </row>
    <row r="5928" spans="2:2">
      <c r="B5928" s="2"/>
    </row>
    <row r="5929" spans="2:2">
      <c r="B5929" s="2"/>
    </row>
    <row r="5930" spans="2:2">
      <c r="B5930" s="2"/>
    </row>
    <row r="5931" spans="2:2">
      <c r="B5931" s="2"/>
    </row>
    <row r="5932" spans="2:2">
      <c r="B5932" s="2"/>
    </row>
    <row r="5933" spans="2:2">
      <c r="B5933" s="2"/>
    </row>
    <row r="5934" spans="2:2">
      <c r="B5934" s="2"/>
    </row>
    <row r="5935" spans="2:2">
      <c r="B5935" s="2"/>
    </row>
    <row r="5936" spans="2:2">
      <c r="B5936" s="2"/>
    </row>
    <row r="5937" spans="2:2">
      <c r="B5937" s="2"/>
    </row>
    <row r="5938" spans="2:2">
      <c r="B5938" s="2"/>
    </row>
    <row r="5939" spans="2:2">
      <c r="B5939" s="2"/>
    </row>
    <row r="5940" spans="2:2">
      <c r="B5940" s="2"/>
    </row>
    <row r="5941" spans="2:2">
      <c r="B5941" s="2"/>
    </row>
    <row r="5942" spans="2:2">
      <c r="B5942" s="2"/>
    </row>
    <row r="5943" spans="2:2">
      <c r="B5943" s="2"/>
    </row>
    <row r="5944" spans="2:2">
      <c r="B5944" s="2"/>
    </row>
    <row r="5945" spans="2:2">
      <c r="B5945" s="2"/>
    </row>
    <row r="5946" spans="2:2">
      <c r="B5946" s="2"/>
    </row>
    <row r="5947" spans="2:2">
      <c r="B5947" s="2"/>
    </row>
    <row r="5948" spans="2:2">
      <c r="B5948" s="2"/>
    </row>
    <row r="5949" spans="2:2">
      <c r="B5949" s="2"/>
    </row>
    <row r="5950" spans="2:2">
      <c r="B5950" s="2"/>
    </row>
    <row r="5951" spans="2:2">
      <c r="B5951" s="2"/>
    </row>
    <row r="5952" spans="2:2">
      <c r="B5952" s="2"/>
    </row>
    <row r="5953" spans="2:2">
      <c r="B5953" s="2"/>
    </row>
    <row r="5954" spans="2:2">
      <c r="B5954" s="2"/>
    </row>
    <row r="5955" spans="2:2">
      <c r="B5955" s="2"/>
    </row>
    <row r="5956" spans="2:2">
      <c r="B5956" s="2"/>
    </row>
    <row r="5957" spans="2:2">
      <c r="B5957" s="2"/>
    </row>
    <row r="5958" spans="2:2">
      <c r="B5958" s="2"/>
    </row>
    <row r="5959" spans="2:2">
      <c r="B5959" s="2"/>
    </row>
    <row r="5960" spans="2:2">
      <c r="B5960" s="2"/>
    </row>
    <row r="5961" spans="2:2">
      <c r="B5961" s="2"/>
    </row>
    <row r="5962" spans="2:2">
      <c r="B5962" s="2"/>
    </row>
    <row r="5963" spans="2:2">
      <c r="B5963" s="2"/>
    </row>
    <row r="5964" spans="2:2">
      <c r="B5964" s="2"/>
    </row>
    <row r="5965" spans="2:2">
      <c r="B5965" s="2"/>
    </row>
    <row r="5966" spans="2:2">
      <c r="B5966" s="2"/>
    </row>
    <row r="5967" spans="2:2">
      <c r="B5967" s="2"/>
    </row>
    <row r="5968" spans="2:2">
      <c r="B5968" s="2"/>
    </row>
    <row r="5969" spans="2:2">
      <c r="B5969" s="2"/>
    </row>
    <row r="5970" spans="2:2">
      <c r="B5970" s="2"/>
    </row>
    <row r="5971" spans="2:2">
      <c r="B5971" s="2"/>
    </row>
    <row r="5972" spans="2:2">
      <c r="B5972" s="2"/>
    </row>
    <row r="5973" spans="2:2">
      <c r="B5973" s="2"/>
    </row>
    <row r="5974" spans="2:2">
      <c r="B5974" s="2"/>
    </row>
    <row r="5975" spans="2:2">
      <c r="B5975" s="2"/>
    </row>
    <row r="5976" spans="2:2">
      <c r="B5976" s="2"/>
    </row>
    <row r="5977" spans="2:2">
      <c r="B5977" s="2"/>
    </row>
    <row r="5978" spans="2:2">
      <c r="B5978" s="2"/>
    </row>
    <row r="5979" spans="2:2">
      <c r="B5979" s="2"/>
    </row>
    <row r="5980" spans="2:2">
      <c r="B5980" s="2"/>
    </row>
    <row r="5981" spans="2:2">
      <c r="B5981" s="2"/>
    </row>
    <row r="5982" spans="2:2">
      <c r="B5982" s="2"/>
    </row>
    <row r="5983" spans="2:2">
      <c r="B5983" s="2"/>
    </row>
    <row r="5984" spans="2:2">
      <c r="B5984" s="2"/>
    </row>
    <row r="5985" spans="2:2">
      <c r="B5985" s="2"/>
    </row>
    <row r="5986" spans="2:2">
      <c r="B5986" s="2"/>
    </row>
    <row r="5987" spans="2:2">
      <c r="B5987" s="2"/>
    </row>
    <row r="5988" spans="2:2">
      <c r="B5988" s="2"/>
    </row>
    <row r="5989" spans="2:2">
      <c r="B5989" s="2"/>
    </row>
    <row r="5990" spans="2:2">
      <c r="B5990" s="2"/>
    </row>
    <row r="5991" spans="2:2">
      <c r="B5991" s="2"/>
    </row>
    <row r="5992" spans="2:2">
      <c r="B5992" s="2"/>
    </row>
    <row r="5993" spans="2:2">
      <c r="B5993" s="2"/>
    </row>
    <row r="5994" spans="2:2">
      <c r="B5994" s="2"/>
    </row>
    <row r="5995" spans="2:2">
      <c r="B5995" s="2"/>
    </row>
    <row r="5996" spans="2:2">
      <c r="B5996" s="2"/>
    </row>
    <row r="5997" spans="2:2">
      <c r="B5997" s="2"/>
    </row>
    <row r="5998" spans="2:2">
      <c r="B5998" s="2"/>
    </row>
    <row r="5999" spans="2:2">
      <c r="B5999" s="2"/>
    </row>
    <row r="6000" spans="2:2">
      <c r="B6000" s="2"/>
    </row>
    <row r="6001" spans="2:2">
      <c r="B6001" s="2"/>
    </row>
    <row r="6002" spans="2:2">
      <c r="B6002" s="2"/>
    </row>
    <row r="6003" spans="2:2">
      <c r="B6003" s="2"/>
    </row>
    <row r="6004" spans="2:2">
      <c r="B6004" s="2"/>
    </row>
    <row r="6005" spans="2:2">
      <c r="B6005" s="2"/>
    </row>
    <row r="6006" spans="2:2">
      <c r="B6006" s="2"/>
    </row>
    <row r="6007" spans="2:2">
      <c r="B6007" s="2"/>
    </row>
    <row r="6008" spans="2:2">
      <c r="B6008" s="2"/>
    </row>
    <row r="6009" spans="2:2">
      <c r="B6009" s="2"/>
    </row>
    <row r="6010" spans="2:2">
      <c r="B6010" s="2"/>
    </row>
    <row r="6011" spans="2:2">
      <c r="B6011" s="2"/>
    </row>
    <row r="6012" spans="2:2">
      <c r="B6012" s="2"/>
    </row>
    <row r="6013" spans="2:2">
      <c r="B6013" s="2"/>
    </row>
    <row r="6014" spans="2:2">
      <c r="B6014" s="2"/>
    </row>
    <row r="6015" spans="2:2">
      <c r="B6015" s="2"/>
    </row>
    <row r="6016" spans="2:2">
      <c r="B6016" s="2"/>
    </row>
    <row r="6017" spans="2:2">
      <c r="B6017" s="2"/>
    </row>
    <row r="6018" spans="2:2">
      <c r="B6018" s="2"/>
    </row>
    <row r="6019" spans="2:2">
      <c r="B6019" s="2"/>
    </row>
    <row r="6020" spans="2:2">
      <c r="B6020" s="2"/>
    </row>
    <row r="6021" spans="2:2">
      <c r="B6021" s="2"/>
    </row>
    <row r="6022" spans="2:2">
      <c r="B6022" s="2"/>
    </row>
    <row r="6023" spans="2:2">
      <c r="B6023" s="2"/>
    </row>
    <row r="6024" spans="2:2">
      <c r="B6024" s="2"/>
    </row>
    <row r="6025" spans="2:2">
      <c r="B6025" s="2"/>
    </row>
    <row r="6026" spans="2:2">
      <c r="B6026" s="2"/>
    </row>
    <row r="6027" spans="2:2">
      <c r="B6027" s="2"/>
    </row>
    <row r="6028" spans="2:2">
      <c r="B6028" s="2"/>
    </row>
    <row r="6029" spans="2:2">
      <c r="B6029" s="2"/>
    </row>
    <row r="6030" spans="2:2">
      <c r="B6030" s="2"/>
    </row>
    <row r="6031" spans="2:2">
      <c r="B6031" s="2"/>
    </row>
    <row r="6032" spans="2:2">
      <c r="B6032" s="2"/>
    </row>
    <row r="6033" spans="2:2">
      <c r="B6033" s="2"/>
    </row>
    <row r="6034" spans="2:2">
      <c r="B6034" s="2"/>
    </row>
    <row r="6035" spans="2:2">
      <c r="B6035" s="2"/>
    </row>
    <row r="6036" spans="2:2">
      <c r="B6036" s="2"/>
    </row>
    <row r="6037" spans="2:2">
      <c r="B6037" s="2"/>
    </row>
    <row r="6038" spans="2:2">
      <c r="B6038" s="2"/>
    </row>
    <row r="6039" spans="2:2">
      <c r="B6039" s="2"/>
    </row>
    <row r="6040" spans="2:2">
      <c r="B6040" s="2"/>
    </row>
    <row r="6041" spans="2:2">
      <c r="B6041" s="2"/>
    </row>
    <row r="6042" spans="2:2">
      <c r="B6042" s="2"/>
    </row>
    <row r="6043" spans="2:2">
      <c r="B6043" s="2"/>
    </row>
    <row r="6044" spans="2:2">
      <c r="B6044" s="2"/>
    </row>
    <row r="6045" spans="2:2">
      <c r="B6045" s="2"/>
    </row>
    <row r="6046" spans="2:2">
      <c r="B6046" s="2"/>
    </row>
    <row r="6047" spans="2:2">
      <c r="B6047" s="2"/>
    </row>
    <row r="6048" spans="2:2">
      <c r="B6048" s="2"/>
    </row>
    <row r="6049" spans="2:2">
      <c r="B6049" s="2"/>
    </row>
    <row r="6050" spans="2:2">
      <c r="B6050" s="2"/>
    </row>
    <row r="6051" spans="2:2">
      <c r="B6051" s="2"/>
    </row>
    <row r="6052" spans="2:2">
      <c r="B6052" s="2"/>
    </row>
    <row r="6053" spans="2:2">
      <c r="B6053" s="2"/>
    </row>
    <row r="6054" spans="2:2">
      <c r="B6054" s="2"/>
    </row>
    <row r="6055" spans="2:2">
      <c r="B6055" s="2"/>
    </row>
    <row r="6056" spans="2:2">
      <c r="B6056" s="2"/>
    </row>
    <row r="6057" spans="2:2">
      <c r="B6057" s="2"/>
    </row>
    <row r="6058" spans="2:2">
      <c r="B6058" s="2"/>
    </row>
    <row r="6059" spans="2:2">
      <c r="B6059" s="2"/>
    </row>
    <row r="6060" spans="2:2">
      <c r="B6060" s="2"/>
    </row>
    <row r="6061" spans="2:2">
      <c r="B6061" s="2"/>
    </row>
    <row r="6062" spans="2:2">
      <c r="B6062" s="2"/>
    </row>
    <row r="6063" spans="2:2">
      <c r="B6063" s="2"/>
    </row>
    <row r="6064" spans="2:2">
      <c r="B6064" s="2"/>
    </row>
    <row r="6065" spans="2:2">
      <c r="B6065" s="2"/>
    </row>
    <row r="6066" spans="2:2">
      <c r="B6066" s="2"/>
    </row>
    <row r="6067" spans="2:2">
      <c r="B6067" s="2"/>
    </row>
    <row r="6068" spans="2:2">
      <c r="B6068" s="2"/>
    </row>
    <row r="6069" spans="2:2">
      <c r="B6069" s="2"/>
    </row>
    <row r="6070" spans="2:2">
      <c r="B6070" s="2"/>
    </row>
    <row r="6071" spans="2:2">
      <c r="B6071" s="2"/>
    </row>
    <row r="6072" spans="2:2">
      <c r="B6072" s="2"/>
    </row>
    <row r="6073" spans="2:2">
      <c r="B6073" s="2"/>
    </row>
    <row r="6074" spans="2:2">
      <c r="B6074" s="2"/>
    </row>
    <row r="6075" spans="2:2">
      <c r="B6075" s="2"/>
    </row>
    <row r="6076" spans="2:2">
      <c r="B6076" s="2"/>
    </row>
    <row r="6077" spans="2:2">
      <c r="B6077" s="2"/>
    </row>
    <row r="6078" spans="2:2">
      <c r="B6078" s="2"/>
    </row>
    <row r="6079" spans="2:2">
      <c r="B6079" s="2"/>
    </row>
    <row r="6080" spans="2:2">
      <c r="B6080" s="2"/>
    </row>
    <row r="6081" spans="2:2">
      <c r="B6081" s="2"/>
    </row>
    <row r="6082" spans="2:2">
      <c r="B6082" s="2"/>
    </row>
    <row r="6083" spans="2:2">
      <c r="B6083" s="2"/>
    </row>
    <row r="6084" spans="2:2">
      <c r="B6084" s="2"/>
    </row>
    <row r="6085" spans="2:2">
      <c r="B6085" s="2"/>
    </row>
    <row r="6086" spans="2:2">
      <c r="B6086" s="2"/>
    </row>
    <row r="6087" spans="2:2">
      <c r="B6087" s="2"/>
    </row>
    <row r="6088" spans="2:2">
      <c r="B6088" s="2"/>
    </row>
    <row r="6089" spans="2:2">
      <c r="B6089" s="2"/>
    </row>
    <row r="6090" spans="2:2">
      <c r="B6090" s="2"/>
    </row>
    <row r="6091" spans="2:2">
      <c r="B6091" s="2"/>
    </row>
    <row r="6092" spans="2:2">
      <c r="B6092" s="2"/>
    </row>
    <row r="6093" spans="2:2">
      <c r="B6093" s="2"/>
    </row>
    <row r="6094" spans="2:2">
      <c r="B6094" s="2"/>
    </row>
    <row r="6095" spans="2:2">
      <c r="B6095" s="2"/>
    </row>
    <row r="6096" spans="2:2">
      <c r="B6096" s="2"/>
    </row>
    <row r="6097" spans="2:2">
      <c r="B6097" s="2"/>
    </row>
    <row r="6098" spans="2:2">
      <c r="B6098" s="2"/>
    </row>
    <row r="6099" spans="2:2">
      <c r="B6099" s="2"/>
    </row>
    <row r="6100" spans="2:2">
      <c r="B6100" s="2"/>
    </row>
    <row r="6101" spans="2:2">
      <c r="B6101" s="2"/>
    </row>
    <row r="6102" spans="2:2">
      <c r="B6102" s="2"/>
    </row>
    <row r="6103" spans="2:2">
      <c r="B6103" s="2"/>
    </row>
    <row r="6104" spans="2:2">
      <c r="B6104" s="2"/>
    </row>
    <row r="6105" spans="2:2">
      <c r="B6105" s="2"/>
    </row>
    <row r="6106" spans="2:2">
      <c r="B6106" s="2"/>
    </row>
    <row r="6107" spans="2:2">
      <c r="B6107" s="2"/>
    </row>
    <row r="6108" spans="2:2">
      <c r="B6108" s="2"/>
    </row>
    <row r="6109" spans="2:2">
      <c r="B6109" s="2"/>
    </row>
    <row r="6110" spans="2:2">
      <c r="B6110" s="2"/>
    </row>
    <row r="6111" spans="2:2">
      <c r="B6111" s="2"/>
    </row>
    <row r="6112" spans="2:2">
      <c r="B6112" s="2"/>
    </row>
    <row r="6113" spans="2:2">
      <c r="B6113" s="2"/>
    </row>
    <row r="6114" spans="2:2">
      <c r="B6114" s="2"/>
    </row>
    <row r="6115" spans="2:2">
      <c r="B6115" s="2"/>
    </row>
    <row r="6116" spans="2:2">
      <c r="B6116" s="2"/>
    </row>
    <row r="6117" spans="2:2">
      <c r="B6117" s="2"/>
    </row>
    <row r="6118" spans="2:2">
      <c r="B6118" s="2"/>
    </row>
    <row r="6119" spans="2:2">
      <c r="B6119" s="2"/>
    </row>
    <row r="6120" spans="2:2">
      <c r="B6120" s="2"/>
    </row>
    <row r="6121" spans="2:2">
      <c r="B6121" s="2"/>
    </row>
    <row r="6122" spans="2:2">
      <c r="B6122" s="2"/>
    </row>
    <row r="6123" spans="2:2">
      <c r="B6123" s="2"/>
    </row>
    <row r="6124" spans="2:2">
      <c r="B6124" s="2"/>
    </row>
    <row r="6125" spans="2:2">
      <c r="B6125" s="2"/>
    </row>
    <row r="6126" spans="2:2">
      <c r="B6126" s="2"/>
    </row>
    <row r="6127" spans="2:2">
      <c r="B6127" s="2"/>
    </row>
    <row r="6128" spans="2:2">
      <c r="B6128" s="2"/>
    </row>
    <row r="6129" spans="2:2">
      <c r="B6129" s="2"/>
    </row>
    <row r="6130" spans="2:2">
      <c r="B6130" s="2"/>
    </row>
    <row r="6131" spans="2:2">
      <c r="B6131" s="2"/>
    </row>
    <row r="6132" spans="2:2">
      <c r="B6132" s="2"/>
    </row>
    <row r="6133" spans="2:2">
      <c r="B6133" s="2"/>
    </row>
    <row r="6134" spans="2:2">
      <c r="B6134" s="2"/>
    </row>
    <row r="6135" spans="2:2">
      <c r="B6135" s="2"/>
    </row>
    <row r="6136" spans="2:2">
      <c r="B6136" s="2"/>
    </row>
    <row r="6137" spans="2:2">
      <c r="B6137" s="2"/>
    </row>
    <row r="6138" spans="2:2">
      <c r="B6138" s="2"/>
    </row>
    <row r="6139" spans="2:2">
      <c r="B6139" s="2"/>
    </row>
    <row r="6140" spans="2:2">
      <c r="B6140" s="2"/>
    </row>
    <row r="6141" spans="2:2">
      <c r="B6141" s="2"/>
    </row>
    <row r="6142" spans="2:2">
      <c r="B6142" s="2"/>
    </row>
    <row r="6143" spans="2:2">
      <c r="B6143" s="2"/>
    </row>
    <row r="6144" spans="2:2">
      <c r="B6144" s="2"/>
    </row>
    <row r="6145" spans="2:2">
      <c r="B6145" s="2"/>
    </row>
    <row r="6146" spans="2:2">
      <c r="B6146" s="2"/>
    </row>
    <row r="6147" spans="2:2">
      <c r="B6147" s="2"/>
    </row>
    <row r="6148" spans="2:2">
      <c r="B6148" s="2"/>
    </row>
    <row r="6149" spans="2:2">
      <c r="B6149" s="2"/>
    </row>
    <row r="6150" spans="2:2">
      <c r="B6150" s="2"/>
    </row>
    <row r="6151" spans="2:2">
      <c r="B6151" s="2"/>
    </row>
    <row r="6152" spans="2:2">
      <c r="B6152" s="2"/>
    </row>
    <row r="6153" spans="2:2">
      <c r="B6153" s="2"/>
    </row>
    <row r="6154" spans="2:2">
      <c r="B6154" s="2"/>
    </row>
    <row r="6155" spans="2:2">
      <c r="B6155" s="2"/>
    </row>
    <row r="6156" spans="2:2">
      <c r="B6156" s="2"/>
    </row>
    <row r="6157" spans="2:2">
      <c r="B6157" s="2"/>
    </row>
    <row r="6158" spans="2:2">
      <c r="B6158" s="2"/>
    </row>
    <row r="6159" spans="2:2">
      <c r="B6159" s="2"/>
    </row>
    <row r="6160" spans="2:2">
      <c r="B6160" s="2"/>
    </row>
    <row r="6161" spans="2:2">
      <c r="B6161" s="2"/>
    </row>
    <row r="6162" spans="2:2">
      <c r="B6162" s="2"/>
    </row>
    <row r="6163" spans="2:2">
      <c r="B6163" s="2"/>
    </row>
    <row r="6164" spans="2:2">
      <c r="B6164" s="2"/>
    </row>
    <row r="6165" spans="2:2">
      <c r="B6165" s="2"/>
    </row>
    <row r="6166" spans="2:2">
      <c r="B6166" s="2"/>
    </row>
    <row r="6167" spans="2:2">
      <c r="B6167" s="2"/>
    </row>
    <row r="6168" spans="2:2">
      <c r="B6168" s="2"/>
    </row>
    <row r="6169" spans="2:2">
      <c r="B6169" s="2"/>
    </row>
    <row r="6170" spans="2:2">
      <c r="B6170" s="2"/>
    </row>
    <row r="6171" spans="2:2">
      <c r="B6171" s="2"/>
    </row>
    <row r="6172" spans="2:2">
      <c r="B6172" s="2"/>
    </row>
    <row r="6173" spans="2:2">
      <c r="B6173" s="2"/>
    </row>
    <row r="6174" spans="2:2">
      <c r="B6174" s="2"/>
    </row>
    <row r="6175" spans="2:2">
      <c r="B6175" s="2"/>
    </row>
    <row r="6176" spans="2:2">
      <c r="B6176" s="2"/>
    </row>
    <row r="6177" spans="2:2">
      <c r="B6177" s="2"/>
    </row>
    <row r="6178" spans="2:2">
      <c r="B6178" s="2"/>
    </row>
    <row r="6179" spans="2:2">
      <c r="B6179" s="2"/>
    </row>
    <row r="6180" spans="2:2">
      <c r="B6180" s="2"/>
    </row>
    <row r="6181" spans="2:2">
      <c r="B6181" s="2"/>
    </row>
    <row r="6182" spans="2:2">
      <c r="B6182" s="2"/>
    </row>
    <row r="6183" spans="2:2">
      <c r="B6183" s="2"/>
    </row>
    <row r="6184" spans="2:2">
      <c r="B6184" s="2"/>
    </row>
    <row r="6185" spans="2:2">
      <c r="B6185" s="2"/>
    </row>
    <row r="6186" spans="2:2">
      <c r="B6186" s="2"/>
    </row>
    <row r="6187" spans="2:2">
      <c r="B6187" s="2"/>
    </row>
    <row r="6188" spans="2:2">
      <c r="B6188" s="2"/>
    </row>
    <row r="6189" spans="2:2">
      <c r="B6189" s="2"/>
    </row>
    <row r="6190" spans="2:2">
      <c r="B6190" s="2"/>
    </row>
    <row r="6191" spans="2:2">
      <c r="B6191" s="2"/>
    </row>
    <row r="6192" spans="2:2">
      <c r="B6192" s="2"/>
    </row>
    <row r="6193" spans="2:2">
      <c r="B6193" s="2"/>
    </row>
    <row r="6194" spans="2:2">
      <c r="B6194" s="2"/>
    </row>
    <row r="6195" spans="2:2">
      <c r="B6195" s="2"/>
    </row>
    <row r="6196" spans="2:2">
      <c r="B6196" s="2"/>
    </row>
    <row r="6197" spans="2:2">
      <c r="B6197" s="2"/>
    </row>
    <row r="6198" spans="2:2">
      <c r="B6198" s="2"/>
    </row>
    <row r="6199" spans="2:2">
      <c r="B6199" s="2"/>
    </row>
    <row r="6200" spans="2:2">
      <c r="B6200" s="2"/>
    </row>
    <row r="6201" spans="2:2">
      <c r="B6201" s="2"/>
    </row>
    <row r="6202" spans="2:2">
      <c r="B6202" s="2"/>
    </row>
    <row r="6203" spans="2:2">
      <c r="B6203" s="2"/>
    </row>
    <row r="6204" spans="2:2">
      <c r="B6204" s="2"/>
    </row>
    <row r="6205" spans="2:2">
      <c r="B6205" s="2"/>
    </row>
    <row r="6206" spans="2:2">
      <c r="B6206" s="2"/>
    </row>
    <row r="6207" spans="2:2">
      <c r="B6207" s="2"/>
    </row>
    <row r="6208" spans="2:2">
      <c r="B6208" s="2"/>
    </row>
    <row r="6209" spans="2:2">
      <c r="B6209" s="2"/>
    </row>
    <row r="6210" spans="2:2">
      <c r="B6210" s="2"/>
    </row>
    <row r="6211" spans="2:2">
      <c r="B6211" s="2"/>
    </row>
    <row r="6212" spans="2:2">
      <c r="B6212" s="2"/>
    </row>
    <row r="6213" spans="2:2">
      <c r="B6213" s="2"/>
    </row>
    <row r="6214" spans="2:2">
      <c r="B6214" s="2"/>
    </row>
    <row r="6215" spans="2:2">
      <c r="B6215" s="2"/>
    </row>
    <row r="6216" spans="2:2">
      <c r="B6216" s="2"/>
    </row>
    <row r="6217" spans="2:2">
      <c r="B6217" s="2"/>
    </row>
    <row r="6218" spans="2:2">
      <c r="B6218" s="2"/>
    </row>
    <row r="6219" spans="2:2">
      <c r="B6219" s="2"/>
    </row>
    <row r="6220" spans="2:2">
      <c r="B6220" s="2"/>
    </row>
    <row r="6221" spans="2:2">
      <c r="B6221" s="2"/>
    </row>
    <row r="6222" spans="2:2">
      <c r="B6222" s="2"/>
    </row>
    <row r="6223" spans="2:2">
      <c r="B6223" s="2"/>
    </row>
    <row r="6224" spans="2:2">
      <c r="B6224" s="2"/>
    </row>
    <row r="6225" spans="2:2">
      <c r="B6225" s="2"/>
    </row>
    <row r="6226" spans="2:2">
      <c r="B6226" s="2"/>
    </row>
    <row r="6227" spans="2:2">
      <c r="B6227" s="2"/>
    </row>
    <row r="6228" spans="2:2">
      <c r="B6228" s="2"/>
    </row>
    <row r="6229" spans="2:2">
      <c r="B6229" s="2"/>
    </row>
    <row r="6230" spans="2:2">
      <c r="B6230" s="2"/>
    </row>
    <row r="6231" spans="2:2">
      <c r="B6231" s="2"/>
    </row>
    <row r="6232" spans="2:2">
      <c r="B6232" s="2"/>
    </row>
    <row r="6233" spans="2:2">
      <c r="B6233" s="2"/>
    </row>
    <row r="6234" spans="2:2">
      <c r="B6234" s="2"/>
    </row>
    <row r="6235" spans="2:2">
      <c r="B6235" s="2"/>
    </row>
    <row r="6236" spans="2:2">
      <c r="B6236" s="2"/>
    </row>
    <row r="6237" spans="2:2">
      <c r="B6237" s="2"/>
    </row>
    <row r="6238" spans="2:2">
      <c r="B6238" s="2"/>
    </row>
    <row r="6239" spans="2:2">
      <c r="B6239" s="2"/>
    </row>
    <row r="6240" spans="2:2">
      <c r="B6240" s="2"/>
    </row>
    <row r="6241" spans="2:2">
      <c r="B6241" s="2"/>
    </row>
    <row r="6242" spans="2:2">
      <c r="B6242" s="2"/>
    </row>
    <row r="6243" spans="2:2">
      <c r="B6243" s="2"/>
    </row>
    <row r="6244" spans="2:2">
      <c r="B6244" s="2"/>
    </row>
    <row r="6245" spans="2:2">
      <c r="B6245" s="2"/>
    </row>
    <row r="6246" spans="2:2">
      <c r="B6246" s="2"/>
    </row>
    <row r="6247" spans="2:2">
      <c r="B6247" s="2"/>
    </row>
    <row r="6248" spans="2:2">
      <c r="B6248" s="2"/>
    </row>
    <row r="6249" spans="2:2">
      <c r="B6249" s="2"/>
    </row>
    <row r="6250" spans="2:2">
      <c r="B6250" s="2"/>
    </row>
    <row r="6251" spans="2:2">
      <c r="B6251" s="2"/>
    </row>
    <row r="6252" spans="2:2">
      <c r="B6252" s="2"/>
    </row>
    <row r="6253" spans="2:2">
      <c r="B6253" s="2"/>
    </row>
    <row r="6254" spans="2:2">
      <c r="B6254" s="2"/>
    </row>
    <row r="6255" spans="2:2">
      <c r="B6255" s="2"/>
    </row>
    <row r="6256" spans="2:2">
      <c r="B6256" s="2"/>
    </row>
    <row r="6257" spans="2:2">
      <c r="B6257" s="2"/>
    </row>
    <row r="6258" spans="2:2">
      <c r="B6258" s="2"/>
    </row>
    <row r="6259" spans="2:2">
      <c r="B6259" s="2"/>
    </row>
    <row r="6260" spans="2:2">
      <c r="B6260" s="2"/>
    </row>
    <row r="6261" spans="2:2">
      <c r="B6261" s="2"/>
    </row>
    <row r="6262" spans="2:2">
      <c r="B6262" s="2"/>
    </row>
    <row r="6263" spans="2:2">
      <c r="B6263" s="2"/>
    </row>
    <row r="6264" spans="2:2">
      <c r="B6264" s="2"/>
    </row>
    <row r="6265" spans="2:2">
      <c r="B6265" s="2"/>
    </row>
    <row r="6266" spans="2:2">
      <c r="B6266" s="2"/>
    </row>
    <row r="6267" spans="2:2">
      <c r="B6267" s="2"/>
    </row>
    <row r="6268" spans="2:2">
      <c r="B6268" s="2"/>
    </row>
    <row r="6269" spans="2:2">
      <c r="B6269" s="2"/>
    </row>
    <row r="6270" spans="2:2">
      <c r="B6270" s="2"/>
    </row>
    <row r="6271" spans="2:2">
      <c r="B6271" s="2"/>
    </row>
    <row r="6272" spans="2:2">
      <c r="B6272" s="2"/>
    </row>
    <row r="6273" spans="2:2">
      <c r="B6273" s="2"/>
    </row>
    <row r="6274" spans="2:2">
      <c r="B6274" s="2"/>
    </row>
    <row r="6275" spans="2:2">
      <c r="B6275" s="2"/>
    </row>
    <row r="6276" spans="2:2">
      <c r="B6276" s="2"/>
    </row>
    <row r="6277" spans="2:2">
      <c r="B6277" s="2"/>
    </row>
    <row r="6278" spans="2:2">
      <c r="B6278" s="2"/>
    </row>
    <row r="6279" spans="2:2">
      <c r="B6279" s="2"/>
    </row>
    <row r="6280" spans="2:2">
      <c r="B6280" s="2"/>
    </row>
    <row r="6281" spans="2:2">
      <c r="B6281" s="2"/>
    </row>
    <row r="6282" spans="2:2">
      <c r="B6282" s="2"/>
    </row>
    <row r="6283" spans="2:2">
      <c r="B6283" s="2"/>
    </row>
    <row r="6284" spans="2:2">
      <c r="B6284" s="2"/>
    </row>
    <row r="6285" spans="2:2">
      <c r="B6285" s="2"/>
    </row>
    <row r="6286" spans="2:2">
      <c r="B6286" s="2"/>
    </row>
    <row r="6287" spans="2:2">
      <c r="B6287" s="2"/>
    </row>
    <row r="6288" spans="2:2">
      <c r="B6288" s="2"/>
    </row>
    <row r="6289" spans="2:2">
      <c r="B6289" s="2"/>
    </row>
    <row r="6290" spans="2:2">
      <c r="B6290" s="2"/>
    </row>
    <row r="6291" spans="2:2">
      <c r="B6291" s="2"/>
    </row>
    <row r="6292" spans="2:2">
      <c r="B6292" s="2"/>
    </row>
    <row r="6293" spans="2:2">
      <c r="B6293" s="2"/>
    </row>
    <row r="6294" spans="2:2">
      <c r="B6294" s="2"/>
    </row>
    <row r="6295" spans="2:2">
      <c r="B6295" s="2"/>
    </row>
    <row r="6296" spans="2:2">
      <c r="B6296" s="2"/>
    </row>
    <row r="6297" spans="2:2">
      <c r="B6297" s="2"/>
    </row>
    <row r="6298" spans="2:2">
      <c r="B6298" s="2"/>
    </row>
    <row r="6299" spans="2:2">
      <c r="B6299" s="2"/>
    </row>
    <row r="6300" spans="2:2">
      <c r="B6300" s="2"/>
    </row>
    <row r="6301" spans="2:2">
      <c r="B6301" s="2"/>
    </row>
    <row r="6302" spans="2:2">
      <c r="B6302" s="2"/>
    </row>
    <row r="6303" spans="2:2">
      <c r="B6303" s="2"/>
    </row>
    <row r="6304" spans="2:2">
      <c r="B6304" s="2"/>
    </row>
    <row r="6305" spans="2:2">
      <c r="B6305" s="2"/>
    </row>
    <row r="6306" spans="2:2">
      <c r="B6306" s="2"/>
    </row>
    <row r="6307" spans="2:2">
      <c r="B6307" s="2"/>
    </row>
    <row r="6308" spans="2:2">
      <c r="B6308" s="2"/>
    </row>
    <row r="6309" spans="2:2">
      <c r="B6309" s="2"/>
    </row>
    <row r="6310" spans="2:2">
      <c r="B6310" s="2"/>
    </row>
    <row r="6311" spans="2:2">
      <c r="B6311" s="2"/>
    </row>
    <row r="6312" spans="2:2">
      <c r="B6312" s="2"/>
    </row>
    <row r="6313" spans="2:2">
      <c r="B6313" s="2"/>
    </row>
    <row r="6314" spans="2:2">
      <c r="B6314" s="2"/>
    </row>
    <row r="6315" spans="2:2">
      <c r="B6315" s="2"/>
    </row>
    <row r="6316" spans="2:2">
      <c r="B6316" s="2"/>
    </row>
    <row r="6317" spans="2:2">
      <c r="B6317" s="2"/>
    </row>
    <row r="6318" spans="2:2">
      <c r="B6318" s="2"/>
    </row>
    <row r="6319" spans="2:2">
      <c r="B6319" s="2"/>
    </row>
    <row r="6320" spans="2:2">
      <c r="B6320" s="2"/>
    </row>
    <row r="6321" spans="2:2">
      <c r="B6321" s="2"/>
    </row>
    <row r="6322" spans="2:2">
      <c r="B6322" s="2"/>
    </row>
    <row r="6323" spans="2:2">
      <c r="B6323" s="2"/>
    </row>
    <row r="6324" spans="2:2">
      <c r="B6324" s="2"/>
    </row>
    <row r="6325" spans="2:2">
      <c r="B6325" s="2"/>
    </row>
    <row r="6326" spans="2:2">
      <c r="B6326" s="2"/>
    </row>
    <row r="6327" spans="2:2">
      <c r="B6327" s="2"/>
    </row>
    <row r="6328" spans="2:2">
      <c r="B6328" s="2"/>
    </row>
    <row r="6329" spans="2:2">
      <c r="B6329" s="2"/>
    </row>
    <row r="6330" spans="2:2">
      <c r="B6330" s="2"/>
    </row>
    <row r="6331" spans="2:2">
      <c r="B6331" s="2"/>
    </row>
    <row r="6332" spans="2:2">
      <c r="B6332" s="2"/>
    </row>
    <row r="6333" spans="2:2">
      <c r="B6333" s="2"/>
    </row>
    <row r="6334" spans="2:2">
      <c r="B6334" s="2"/>
    </row>
    <row r="6335" spans="2:2">
      <c r="B6335" s="2"/>
    </row>
    <row r="6336" spans="2:2">
      <c r="B6336" s="2"/>
    </row>
    <row r="6337" spans="2:2">
      <c r="B6337" s="2"/>
    </row>
    <row r="6338" spans="2:2">
      <c r="B6338" s="2"/>
    </row>
    <row r="6339" spans="2:2">
      <c r="B6339" s="2"/>
    </row>
    <row r="6340" spans="2:2">
      <c r="B6340" s="2"/>
    </row>
    <row r="6341" spans="2:2">
      <c r="B6341" s="2"/>
    </row>
    <row r="6342" spans="2:2">
      <c r="B6342" s="2"/>
    </row>
    <row r="6343" spans="2:2">
      <c r="B6343" s="2"/>
    </row>
    <row r="6344" spans="2:2">
      <c r="B6344" s="2"/>
    </row>
    <row r="6345" spans="2:2">
      <c r="B6345" s="2"/>
    </row>
    <row r="6346" spans="2:2">
      <c r="B6346" s="2"/>
    </row>
    <row r="6347" spans="2:2">
      <c r="B6347" s="2"/>
    </row>
    <row r="6348" spans="2:2">
      <c r="B6348" s="2"/>
    </row>
    <row r="6349" spans="2:2">
      <c r="B6349" s="2"/>
    </row>
    <row r="6350" spans="2:2">
      <c r="B6350" s="2"/>
    </row>
    <row r="6351" spans="2:2">
      <c r="B6351" s="2"/>
    </row>
    <row r="6352" spans="2:2">
      <c r="B6352" s="2"/>
    </row>
    <row r="6353" spans="2:2">
      <c r="B6353" s="2"/>
    </row>
    <row r="6354" spans="2:2">
      <c r="B6354" s="2"/>
    </row>
    <row r="6355" spans="2:2">
      <c r="B6355" s="2"/>
    </row>
    <row r="6356" spans="2:2">
      <c r="B6356" s="2"/>
    </row>
    <row r="6357" spans="2:2">
      <c r="B6357" s="2"/>
    </row>
    <row r="6358" spans="2:2">
      <c r="B6358" s="2"/>
    </row>
    <row r="6359" spans="2:2">
      <c r="B6359" s="2"/>
    </row>
    <row r="6360" spans="2:2">
      <c r="B6360" s="2"/>
    </row>
    <row r="6361" spans="2:2">
      <c r="B6361" s="2"/>
    </row>
    <row r="6362" spans="2:2">
      <c r="B6362" s="2"/>
    </row>
    <row r="6363" spans="2:2">
      <c r="B6363" s="2"/>
    </row>
    <row r="6364" spans="2:2">
      <c r="B6364" s="2"/>
    </row>
    <row r="6365" spans="2:2">
      <c r="B6365" s="2"/>
    </row>
    <row r="6366" spans="2:2">
      <c r="B6366" s="2"/>
    </row>
    <row r="6367" spans="2:2">
      <c r="B6367" s="2"/>
    </row>
    <row r="6368" spans="2:2">
      <c r="B6368" s="2"/>
    </row>
    <row r="6369" spans="2:2">
      <c r="B6369" s="2"/>
    </row>
    <row r="6370" spans="2:2">
      <c r="B6370" s="2"/>
    </row>
    <row r="6371" spans="2:2">
      <c r="B6371" s="2"/>
    </row>
    <row r="6372" spans="2:2">
      <c r="B6372" s="2"/>
    </row>
    <row r="6373" spans="2:2">
      <c r="B6373" s="2"/>
    </row>
    <row r="6374" spans="2:2">
      <c r="B6374" s="2"/>
    </row>
    <row r="6375" spans="2:2">
      <c r="B6375" s="2"/>
    </row>
    <row r="6376" spans="2:2">
      <c r="B6376" s="2"/>
    </row>
    <row r="6377" spans="2:2">
      <c r="B6377" s="2"/>
    </row>
    <row r="6378" spans="2:2">
      <c r="B6378" s="2"/>
    </row>
    <row r="6379" spans="2:2">
      <c r="B6379" s="2"/>
    </row>
    <row r="6380" spans="2:2">
      <c r="B6380" s="2"/>
    </row>
    <row r="6381" spans="2:2">
      <c r="B6381" s="2"/>
    </row>
    <row r="6382" spans="2:2">
      <c r="B6382" s="2"/>
    </row>
    <row r="6383" spans="2:2">
      <c r="B6383" s="2"/>
    </row>
    <row r="6384" spans="2:2">
      <c r="B6384" s="2"/>
    </row>
    <row r="6385" spans="2:2">
      <c r="B6385" s="2"/>
    </row>
    <row r="6386" spans="2:2">
      <c r="B6386" s="2"/>
    </row>
    <row r="6387" spans="2:2">
      <c r="B6387" s="2"/>
    </row>
    <row r="6388" spans="2:2">
      <c r="B6388" s="2"/>
    </row>
    <row r="6389" spans="2:2">
      <c r="B6389" s="2"/>
    </row>
    <row r="6390" spans="2:2">
      <c r="B6390" s="2"/>
    </row>
    <row r="6391" spans="2:2">
      <c r="B6391" s="2"/>
    </row>
    <row r="6392" spans="2:2">
      <c r="B6392" s="2"/>
    </row>
    <row r="6393" spans="2:2">
      <c r="B6393" s="2"/>
    </row>
    <row r="6394" spans="2:2">
      <c r="B6394" s="2"/>
    </row>
    <row r="6395" spans="2:2">
      <c r="B6395" s="2"/>
    </row>
    <row r="6396" spans="2:2">
      <c r="B6396" s="2"/>
    </row>
    <row r="6397" spans="2:2">
      <c r="B6397" s="2"/>
    </row>
    <row r="6398" spans="2:2">
      <c r="B6398" s="2"/>
    </row>
    <row r="6399" spans="2:2">
      <c r="B6399" s="2"/>
    </row>
    <row r="6400" spans="2:2">
      <c r="B6400" s="2"/>
    </row>
    <row r="6401" spans="2:2">
      <c r="B6401" s="2"/>
    </row>
    <row r="6402" spans="2:2">
      <c r="B6402" s="2"/>
    </row>
    <row r="6403" spans="2:2">
      <c r="B6403" s="2"/>
    </row>
    <row r="6404" spans="2:2">
      <c r="B6404" s="2"/>
    </row>
    <row r="6405" spans="2:2">
      <c r="B6405" s="2"/>
    </row>
    <row r="6406" spans="2:2">
      <c r="B6406" s="2"/>
    </row>
    <row r="6407" spans="2:2">
      <c r="B6407" s="2"/>
    </row>
    <row r="6408" spans="2:2">
      <c r="B6408" s="2"/>
    </row>
    <row r="6409" spans="2:2">
      <c r="B6409" s="2"/>
    </row>
    <row r="6410" spans="2:2">
      <c r="B6410" s="2"/>
    </row>
    <row r="6411" spans="2:2">
      <c r="B6411" s="2"/>
    </row>
    <row r="6412" spans="2:2">
      <c r="B6412" s="2"/>
    </row>
    <row r="6413" spans="2:2">
      <c r="B6413" s="2"/>
    </row>
    <row r="6414" spans="2:2">
      <c r="B6414" s="2"/>
    </row>
    <row r="6415" spans="2:2">
      <c r="B6415" s="2"/>
    </row>
    <row r="6416" spans="2:2">
      <c r="B6416" s="2"/>
    </row>
    <row r="6417" spans="2:2">
      <c r="B6417" s="2"/>
    </row>
    <row r="6418" spans="2:2">
      <c r="B6418" s="2"/>
    </row>
    <row r="6419" spans="2:2">
      <c r="B6419" s="2"/>
    </row>
    <row r="6420" spans="2:2">
      <c r="B6420" s="2"/>
    </row>
    <row r="6421" spans="2:2">
      <c r="B6421" s="2"/>
    </row>
    <row r="6422" spans="2:2">
      <c r="B6422" s="2"/>
    </row>
    <row r="6423" spans="2:2">
      <c r="B6423" s="2"/>
    </row>
    <row r="6424" spans="2:2">
      <c r="B6424" s="2"/>
    </row>
    <row r="6425" spans="2:2">
      <c r="B6425" s="2"/>
    </row>
    <row r="6426" spans="2:2">
      <c r="B6426" s="2"/>
    </row>
    <row r="6427" spans="2:2">
      <c r="B6427" s="2"/>
    </row>
    <row r="6428" spans="2:2">
      <c r="B6428" s="2"/>
    </row>
    <row r="6429" spans="2:2">
      <c r="B6429" s="2"/>
    </row>
    <row r="6430" spans="2:2">
      <c r="B6430" s="2"/>
    </row>
    <row r="6431" spans="2:2">
      <c r="B6431" s="2"/>
    </row>
    <row r="6432" spans="2:2">
      <c r="B6432" s="2"/>
    </row>
    <row r="6433" spans="2:2">
      <c r="B6433" s="2"/>
    </row>
    <row r="6434" spans="2:2">
      <c r="B6434" s="2"/>
    </row>
    <row r="6435" spans="2:2">
      <c r="B6435" s="2"/>
    </row>
    <row r="6436" spans="2:2">
      <c r="B6436" s="2"/>
    </row>
    <row r="6437" spans="2:2">
      <c r="B6437" s="2"/>
    </row>
    <row r="6438" spans="2:2">
      <c r="B6438" s="2"/>
    </row>
    <row r="6439" spans="2:2">
      <c r="B6439" s="2"/>
    </row>
    <row r="6440" spans="2:2">
      <c r="B6440" s="2"/>
    </row>
    <row r="6441" spans="2:2">
      <c r="B6441" s="2"/>
    </row>
    <row r="6442" spans="2:2">
      <c r="B6442" s="2"/>
    </row>
    <row r="6443" spans="2:2">
      <c r="B6443" s="2"/>
    </row>
    <row r="6444" spans="2:2">
      <c r="B6444" s="2"/>
    </row>
    <row r="6445" spans="2:2">
      <c r="B6445" s="2"/>
    </row>
    <row r="6446" spans="2:2">
      <c r="B6446" s="2"/>
    </row>
    <row r="6447" spans="2:2">
      <c r="B6447" s="2"/>
    </row>
    <row r="6448" spans="2:2">
      <c r="B6448" s="2"/>
    </row>
    <row r="6449" spans="2:2">
      <c r="B6449" s="2"/>
    </row>
    <row r="6450" spans="2:2">
      <c r="B6450" s="2"/>
    </row>
    <row r="6451" spans="2:2">
      <c r="B6451" s="2"/>
    </row>
    <row r="6452" spans="2:2">
      <c r="B6452" s="2"/>
    </row>
    <row r="6453" spans="2:2">
      <c r="B6453" s="2"/>
    </row>
    <row r="6454" spans="2:2">
      <c r="B6454" s="2"/>
    </row>
    <row r="6455" spans="2:2">
      <c r="B6455" s="2"/>
    </row>
    <row r="6456" spans="2:2">
      <c r="B6456" s="2"/>
    </row>
    <row r="6457" spans="2:2">
      <c r="B6457" s="2"/>
    </row>
    <row r="6458" spans="2:2">
      <c r="B6458" s="2"/>
    </row>
    <row r="6459" spans="2:2">
      <c r="B6459" s="2"/>
    </row>
    <row r="6460" spans="2:2">
      <c r="B6460" s="2"/>
    </row>
    <row r="6461" spans="2:2">
      <c r="B6461" s="2"/>
    </row>
    <row r="6462" spans="2:2">
      <c r="B6462" s="2"/>
    </row>
    <row r="6463" spans="2:2">
      <c r="B6463" s="2"/>
    </row>
    <row r="6464" spans="2:2">
      <c r="B6464" s="2"/>
    </row>
    <row r="6465" spans="2:2">
      <c r="B6465" s="2"/>
    </row>
    <row r="6466" spans="2:2">
      <c r="B6466" s="2"/>
    </row>
    <row r="6467" spans="2:2">
      <c r="B6467" s="2"/>
    </row>
    <row r="6468" spans="2:2">
      <c r="B6468" s="2"/>
    </row>
    <row r="6469" spans="2:2">
      <c r="B6469" s="2"/>
    </row>
    <row r="6470" spans="2:2">
      <c r="B6470" s="2"/>
    </row>
    <row r="6471" spans="2:2">
      <c r="B6471" s="2"/>
    </row>
    <row r="6472" spans="2:2">
      <c r="B6472" s="2"/>
    </row>
    <row r="6473" spans="2:2">
      <c r="B6473" s="2"/>
    </row>
    <row r="6474" spans="2:2">
      <c r="B6474" s="2"/>
    </row>
    <row r="6475" spans="2:2">
      <c r="B6475" s="2"/>
    </row>
    <row r="6476" spans="2:2">
      <c r="B6476" s="2"/>
    </row>
    <row r="6477" spans="2:2">
      <c r="B6477" s="2"/>
    </row>
    <row r="6478" spans="2:2">
      <c r="B6478" s="2"/>
    </row>
    <row r="6479" spans="2:2">
      <c r="B6479" s="2"/>
    </row>
    <row r="6480" spans="2:2">
      <c r="B6480" s="2"/>
    </row>
    <row r="6481" spans="2:2">
      <c r="B6481" s="2"/>
    </row>
    <row r="6482" spans="2:2">
      <c r="B6482" s="2"/>
    </row>
    <row r="6483" spans="2:2">
      <c r="B6483" s="2"/>
    </row>
    <row r="6484" spans="2:2">
      <c r="B6484" s="2"/>
    </row>
    <row r="6485" spans="2:2">
      <c r="B6485" s="2"/>
    </row>
    <row r="6486" spans="2:2">
      <c r="B6486" s="2"/>
    </row>
    <row r="6487" spans="2:2">
      <c r="B6487" s="2"/>
    </row>
    <row r="6488" spans="2:2">
      <c r="B6488" s="2"/>
    </row>
    <row r="6489" spans="2:2">
      <c r="B6489" s="2"/>
    </row>
    <row r="6490" spans="2:2">
      <c r="B6490" s="2"/>
    </row>
    <row r="6491" spans="2:2">
      <c r="B6491" s="2"/>
    </row>
    <row r="6492" spans="2:2">
      <c r="B6492" s="2"/>
    </row>
    <row r="6493" spans="2:2">
      <c r="B6493" s="2"/>
    </row>
    <row r="6494" spans="2:2">
      <c r="B6494" s="2"/>
    </row>
    <row r="6495" spans="2:2">
      <c r="B6495" s="2"/>
    </row>
    <row r="6496" spans="2:2">
      <c r="B6496" s="2"/>
    </row>
    <row r="6497" spans="2:2">
      <c r="B6497" s="2"/>
    </row>
    <row r="6498" spans="2:2">
      <c r="B6498" s="2"/>
    </row>
    <row r="6499" spans="2:2">
      <c r="B6499" s="2"/>
    </row>
    <row r="6500" spans="2:2">
      <c r="B6500" s="2"/>
    </row>
    <row r="6501" spans="2:2">
      <c r="B6501" s="2"/>
    </row>
    <row r="6502" spans="2:2">
      <c r="B650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2024-01-30T02:17:00Z</dcterms:created>
  <dcterms:modified xsi:type="dcterms:W3CDTF">2024-02-15T10:27:06Z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3B2338E363FF4E1085EF2800F58A22C9_12</vt:lpwstr>
  </property>
  <property fmtid="{D5CDD505-2E9C-101B-9397-08002B2CF9AE}" pid="3" name="KSOProductBuildVer">
    <vt:lpwstr>1033-12.2.0.13431</vt:lpwstr>
  </property>
</Properties>
</file>