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1.xml" ContentType="application/vnd.openxmlformats-officedocument.spreadsheetml.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singh\Documents\DATA ANALYTICS\MY EXCEL PROJECT\Excel project 2\"/>
    </mc:Choice>
  </mc:AlternateContent>
  <xr:revisionPtr revIDLastSave="0" documentId="13_ncr:1_{8B4820DC-5480-4299-98E8-2379509D3F8C}" xr6:coauthVersionLast="47" xr6:coauthVersionMax="47" xr10:uidLastSave="{00000000-0000-0000-0000-000000000000}"/>
  <workbookProtection lockStructure="1"/>
  <bookViews>
    <workbookView xWindow="-108" yWindow="-108" windowWidth="23256" windowHeight="12456" firstSheet="4" activeTab="7" xr2:uid="{0F207680-4E5B-4C75-A91A-8413CF8DB39C}"/>
  </bookViews>
  <sheets>
    <sheet name="Avg screen time vs Age" sheetId="2" r:id="rId1"/>
    <sheet name="OS vs. Battery drain" sheetId="5" r:id="rId2"/>
    <sheet name="User Category distribution" sheetId="6" r:id="rId3"/>
    <sheet name="Battery drain vs. no. of apps" sheetId="8" r:id="rId4"/>
    <sheet name="user behavior vs. age grp" sheetId="9" r:id="rId5"/>
    <sheet name="KPIs" sheetId="11" r:id="rId6"/>
    <sheet name="user_behavior_dataset" sheetId="1" r:id="rId7"/>
    <sheet name="Mobile Usage Insights" sheetId="14" r:id="rId8"/>
  </sheets>
  <definedNames>
    <definedName name="Slicer_Age_group">#N/A</definedName>
    <definedName name="Slicer_Gender">#N/A</definedName>
    <definedName name="Slicer_Operating_System">#N/A</definedName>
  </definedNames>
  <calcPr calcId="191029"/>
  <pivotCaches>
    <pivotCache cacheId="8"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4" i="11" l="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E6" i="11"/>
  <c r="G6" i="11"/>
  <c r="C6" i="11"/>
  <c r="A6" i="11"/>
</calcChain>
</file>

<file path=xl/sharedStrings.xml><?xml version="1.0" encoding="utf-8"?>
<sst xmlns="http://schemas.openxmlformats.org/spreadsheetml/2006/main" count="2149" uniqueCount="33">
  <si>
    <t>User ID</t>
  </si>
  <si>
    <t>Device Model</t>
  </si>
  <si>
    <t>Operating System</t>
  </si>
  <si>
    <t>App Usage Time (min/day)</t>
  </si>
  <si>
    <t>Screen On Time (hours/day)</t>
  </si>
  <si>
    <t>Battery Drain (mAh/day)</t>
  </si>
  <si>
    <t>Number of Apps Installed</t>
  </si>
  <si>
    <t>Data Usage (MB/day)</t>
  </si>
  <si>
    <t>Age</t>
  </si>
  <si>
    <t>Gender</t>
  </si>
  <si>
    <t>User Behavior Class</t>
  </si>
  <si>
    <t>Google Pixel 5</t>
  </si>
  <si>
    <t>Android</t>
  </si>
  <si>
    <t>Male</t>
  </si>
  <si>
    <t>OnePlus 9</t>
  </si>
  <si>
    <t>Female</t>
  </si>
  <si>
    <t>Xiaomi Mi 11</t>
  </si>
  <si>
    <t>iPhone 12</t>
  </si>
  <si>
    <t>iOS</t>
  </si>
  <si>
    <t>Samsung Galaxy S21</t>
  </si>
  <si>
    <t>Age group</t>
  </si>
  <si>
    <t>Row Labels</t>
  </si>
  <si>
    <t>Grand Total</t>
  </si>
  <si>
    <t>Middle Age Adult [40-59]</t>
  </si>
  <si>
    <t>Adult [20-39]</t>
  </si>
  <si>
    <t>Teen [13-19]</t>
  </si>
  <si>
    <t>Average of Screen On Time (hours/day)</t>
  </si>
  <si>
    <t>App Usage Time (hrs/day)</t>
  </si>
  <si>
    <t>Average of App Usage Time (hrs/day)</t>
  </si>
  <si>
    <t>Average of Battery Drain (mAh/day)</t>
  </si>
  <si>
    <t>Average of Data Usage (MB/day)</t>
  </si>
  <si>
    <t>Average of Number of Apps Installed</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</si>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</sst>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quot;hrs&quot;"/>
    <numFmt numFmtId="166" formatCode="0000\ &quot;mAh&quot;"/>
    <numFmt numFmtId="167" formatCode="0\ &quot;MB&quot;"/>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165" fontId="0" fillId="0" borderId="0" xfId="0" applyNumberFormat="1"/>
    <xf numFmtId="166" fontId="0" fillId="0" borderId="0" xfId="0" applyNumberFormat="1"/>
    <xf numFmtId="167"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22">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 formatCode="0"/>
    </dxf>
    <dxf>
      <numFmt numFmtId="164" formatCode="0.0"/>
    </dxf>
    <dxf>
      <numFmt numFmtId="164" formatCode="0.0"/>
    </dxf>
    <dxf>
      <numFmt numFmtId="1" formatCode="0"/>
    </dxf>
    <dxf>
      <numFmt numFmtId="1" formatCode="0"/>
    </dxf>
    <dxf>
      <numFmt numFmtId="1" formatCode="0"/>
    </dxf>
    <dxf>
      <numFmt numFmtId="167" formatCode="0\ &quot;MB&quot;"/>
    </dxf>
    <dxf>
      <numFmt numFmtId="167" formatCode="0\ &quot;MB&quot;"/>
    </dxf>
    <dxf>
      <numFmt numFmtId="167" formatCode="0\ &quot;MB&quot;"/>
    </dxf>
    <dxf>
      <numFmt numFmtId="1" formatCode="0"/>
    </dxf>
    <dxf>
      <numFmt numFmtId="1" formatCode="0"/>
    </dxf>
    <dxf>
      <numFmt numFmtId="165" formatCode="0.0\ &quot;hrs&quot;"/>
    </dxf>
    <dxf>
      <numFmt numFmtId="1" formatCode="0"/>
    </dxf>
    <dxf>
      <numFmt numFmtId="165" formatCode="0.0\ &quot;hrs&quot;"/>
    </dxf>
    <dxf>
      <numFmt numFmtId="166" formatCode="0000\ &quot;mAh&quot;"/>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165" formatCode="0.0\ &quot;hrs&quot;"/>
    </dxf>
    <dxf>
      <numFmt numFmtId="1" formatCode="0"/>
    </dxf>
    <dxf>
      <numFmt numFmtId="167" formatCode="0\ &quot;MB&quot;"/>
    </dxf>
    <dxf>
      <numFmt numFmtId="167" formatCode="0\ &quot;MB&quot;"/>
    </dxf>
    <dxf>
      <numFmt numFmtId="167" formatCode="0\ &quot;MB&quot;"/>
    </dxf>
    <dxf>
      <numFmt numFmtId="1" formatCode="0"/>
    </dxf>
    <dxf>
      <numFmt numFmtId="165" formatCode="0.0\ &quot;hrs&quot;"/>
    </dxf>
    <dxf>
      <numFmt numFmtId="166" formatCode="0000\ &quot;mAh&quot;"/>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65" formatCode="0.0\ &quot;hrs&quot;"/>
    </dxf>
    <dxf>
      <numFmt numFmtId="165" formatCode="0.0\ &quot;hrs&quot;"/>
    </dxf>
    <dxf>
      <numFmt numFmtId="165" formatCode="0.0\ &quot;hrs&quot;"/>
    </dxf>
    <dxf>
      <numFmt numFmtId="165" formatCode="0.0\ &quot;hrs&quot;"/>
    </dxf>
    <dxf>
      <numFmt numFmtId="0" formatCode="General"/>
    </dxf>
    <dxf>
      <numFmt numFmtId="164" formatCode="0.0"/>
    </dxf>
    <dxf>
      <numFmt numFmtId="1" formatCode="0"/>
    </dxf>
    <dxf>
      <numFmt numFmtId="1" formatCode="0"/>
    </dxf>
    <dxf>
      <numFmt numFmtId="164" formatCode="0.0"/>
    </dxf>
    <dxf>
      <numFmt numFmtId="164" formatCode="0.0"/>
    </dxf>
    <dxf>
      <numFmt numFmtId="1" formatCode="0"/>
    </dxf>
    <dxf>
      <numFmt numFmtId="167" formatCode="0\ &quot;MB&quot;"/>
    </dxf>
    <dxf>
      <numFmt numFmtId="167" formatCode="0\ &quot;MB&quot;"/>
    </dxf>
    <dxf>
      <numFmt numFmtId="167" formatCode="0\ &quot;MB&quot;"/>
    </dxf>
    <dxf>
      <numFmt numFmtId="1" formatCode="0"/>
    </dxf>
    <dxf>
      <numFmt numFmtId="1" formatCode="0"/>
    </dxf>
    <dxf>
      <numFmt numFmtId="1" formatCode="0"/>
    </dxf>
    <dxf>
      <numFmt numFmtId="165" formatCode="0.0\ &quot;hrs&quot;"/>
    </dxf>
    <dxf>
      <numFmt numFmtId="166" formatCode="0000\ &quot;mAh&quot;"/>
    </dxf>
    <dxf>
      <numFmt numFmtId="165" formatCode="0.0\ &quot;hrs&quot;"/>
    </dxf>
    <dxf>
      <numFmt numFmtId="1" formatCode="0"/>
    </dxf>
    <dxf>
      <numFmt numFmtId="165" formatCode="0.0\ &quot;hrs&quot;"/>
    </dxf>
    <dxf>
      <numFmt numFmtId="165" formatCode="0.0\ &quot;hrs&quot;"/>
    </dxf>
    <dxf>
      <numFmt numFmtId="165" formatCode="0.0\ &quot;hrs&quot;"/>
    </dxf>
    <dxf>
      <numFmt numFmtId="165" formatCode="0.0\ &quot;hrs&quot;"/>
    </dxf>
    <dxf>
      <numFmt numFmtId="164" formatCode="0.0"/>
    </dxf>
  </dxfs>
  <tableStyles count="0" defaultTableStyle="TableStyleMedium2" defaultPivotStyle="PivotStyleLight16"/>
  <colors>
    <mruColors>
      <color rgb="FF7C22AE"/>
      <color rgb="FFFF75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Insights 360.xlsx]Avg screen time vs Age!PivotTable1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'Avg screen time vs Age'!$C$3</c:f>
              <c:strCache>
                <c:ptCount val="1"/>
                <c:pt idx="0">
                  <c:v>Average of App Usage Time (hrs/day)</c:v>
                </c:pt>
              </c:strCache>
            </c:strRef>
          </c:tx>
          <c:spPr>
            <a:solidFill>
              <a:schemeClr val="accent2"/>
            </a:solidFill>
            <a:ln>
              <a:noFill/>
            </a:ln>
            <a:effectLst/>
          </c:spPr>
          <c:cat>
            <c:strRef>
              <c:f>'Avg screen time vs Age'!$A$4:$A$7</c:f>
              <c:strCache>
                <c:ptCount val="3"/>
                <c:pt idx="0">
                  <c:v>Middle Age Adult [40-59]</c:v>
                </c:pt>
                <c:pt idx="1">
                  <c:v>Adult [20-39]</c:v>
                </c:pt>
                <c:pt idx="2">
                  <c:v>Teen [13-19]</c:v>
                </c:pt>
              </c:strCache>
            </c:strRef>
          </c:cat>
          <c:val>
            <c:numRef>
              <c:f>'Avg screen time vs Age'!$C$4:$C$7</c:f>
              <c:numCache>
                <c:formatCode>0.0\ "hrs"</c:formatCode>
                <c:ptCount val="3"/>
                <c:pt idx="0">
                  <c:v>4.5340909090909074</c:v>
                </c:pt>
                <c:pt idx="1">
                  <c:v>4.4103936039360399</c:v>
                </c:pt>
                <c:pt idx="2">
                  <c:v>4.4578947368421042</c:v>
                </c:pt>
              </c:numCache>
            </c:numRef>
          </c:val>
          <c:extLst>
            <c:ext xmlns:c16="http://schemas.microsoft.com/office/drawing/2014/chart" uri="{C3380CC4-5D6E-409C-BE32-E72D297353CC}">
              <c16:uniqueId val="{00000001-F0DB-4E58-9FA3-426A7EBBA016}"/>
            </c:ext>
          </c:extLst>
        </c:ser>
        <c:dLbls>
          <c:showLegendKey val="0"/>
          <c:showVal val="0"/>
          <c:showCatName val="0"/>
          <c:showSerName val="0"/>
          <c:showPercent val="0"/>
          <c:showBubbleSize val="0"/>
        </c:dLbls>
        <c:axId val="179444479"/>
        <c:axId val="179446399"/>
      </c:areaChart>
      <c:barChart>
        <c:barDir val="col"/>
        <c:grouping val="clustered"/>
        <c:varyColors val="0"/>
        <c:ser>
          <c:idx val="0"/>
          <c:order val="0"/>
          <c:tx>
            <c:strRef>
              <c:f>'Avg screen time vs Age'!$B$3</c:f>
              <c:strCache>
                <c:ptCount val="1"/>
                <c:pt idx="0">
                  <c:v>Average of Screen On Time (hours/day)</c:v>
                </c:pt>
              </c:strCache>
            </c:strRef>
          </c:tx>
          <c:spPr>
            <a:solidFill>
              <a:schemeClr val="accent1"/>
            </a:solidFill>
            <a:ln>
              <a:noFill/>
            </a:ln>
            <a:effectLst/>
          </c:spPr>
          <c:invertIfNegative val="0"/>
          <c:cat>
            <c:strRef>
              <c:f>'Avg screen time vs Age'!$A$4:$A$7</c:f>
              <c:strCache>
                <c:ptCount val="3"/>
                <c:pt idx="0">
                  <c:v>Middle Age Adult [40-59]</c:v>
                </c:pt>
                <c:pt idx="1">
                  <c:v>Adult [20-39]</c:v>
                </c:pt>
                <c:pt idx="2">
                  <c:v>Teen [13-19]</c:v>
                </c:pt>
              </c:strCache>
            </c:strRef>
          </c:cat>
          <c:val>
            <c:numRef>
              <c:f>'Avg screen time vs Age'!$B$4:$B$7</c:f>
              <c:numCache>
                <c:formatCode>0.0\ "hrs"</c:formatCode>
                <c:ptCount val="3"/>
                <c:pt idx="0">
                  <c:v>5.296969696969696</c:v>
                </c:pt>
                <c:pt idx="1">
                  <c:v>5.1608856088560859</c:v>
                </c:pt>
                <c:pt idx="2">
                  <c:v>5.3157894736842106</c:v>
                </c:pt>
              </c:numCache>
            </c:numRef>
          </c:val>
          <c:extLst>
            <c:ext xmlns:c16="http://schemas.microsoft.com/office/drawing/2014/chart" uri="{C3380CC4-5D6E-409C-BE32-E72D297353CC}">
              <c16:uniqueId val="{00000000-F0DB-4E58-9FA3-426A7EBBA016}"/>
            </c:ext>
          </c:extLst>
        </c:ser>
        <c:dLbls>
          <c:showLegendKey val="0"/>
          <c:showVal val="0"/>
          <c:showCatName val="0"/>
          <c:showSerName val="0"/>
          <c:showPercent val="0"/>
          <c:showBubbleSize val="0"/>
        </c:dLbls>
        <c:gapWidth val="219"/>
        <c:overlap val="-27"/>
        <c:axId val="179445919"/>
        <c:axId val="179431039"/>
      </c:barChart>
      <c:catAx>
        <c:axId val="179445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31039"/>
        <c:crosses val="autoZero"/>
        <c:auto val="1"/>
        <c:lblAlgn val="ctr"/>
        <c:lblOffset val="100"/>
        <c:noMultiLvlLbl val="0"/>
      </c:catAx>
      <c:valAx>
        <c:axId val="179431039"/>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 &quot;hrs&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45919"/>
        <c:crosses val="autoZero"/>
        <c:crossBetween val="between"/>
      </c:valAx>
      <c:valAx>
        <c:axId val="179446399"/>
        <c:scaling>
          <c:orientation val="minMax"/>
          <c:min val="0"/>
        </c:scaling>
        <c:delete val="1"/>
        <c:axPos val="r"/>
        <c:numFmt formatCode="0.0\ &quot;hrs&quot;" sourceLinked="1"/>
        <c:majorTickMark val="out"/>
        <c:minorTickMark val="none"/>
        <c:tickLblPos val="nextTo"/>
        <c:crossAx val="179444479"/>
        <c:crosses val="max"/>
        <c:crossBetween val="between"/>
      </c:valAx>
      <c:catAx>
        <c:axId val="179444479"/>
        <c:scaling>
          <c:orientation val="minMax"/>
        </c:scaling>
        <c:delete val="1"/>
        <c:axPos val="b"/>
        <c:numFmt formatCode="General" sourceLinked="1"/>
        <c:majorTickMark val="out"/>
        <c:minorTickMark val="none"/>
        <c:tickLblPos val="nextTo"/>
        <c:crossAx val="17944639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Insights 360.xlsx]user behavior vs. age grp!PivotTable1</c:name>
    <c:fmtId val="3"/>
  </c:pivotSource>
  <c:chart>
    <c:title>
      <c:tx>
        <c:rich>
          <a:bodyPr rot="0" spcFirstLastPara="1" vertOverflow="ellipsis" vert="horz" wrap="square" anchor="ctr" anchorCtr="1"/>
          <a:lstStyle/>
          <a:p>
            <a:pPr algn="l" rtl="0">
              <a:defRPr lang="en-IN" sz="1600" b="1" i="0" u="none" strike="noStrike" kern="1200"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defRPr>
            </a:pPr>
            <a:r>
              <a:rPr lang="en-IN" sz="1600" b="1" i="0" u="none" strike="noStrike" kern="1200"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rPr>
              <a:t>Data usage vs. User Class</a:t>
            </a:r>
          </a:p>
        </c:rich>
      </c:tx>
      <c:layout>
        <c:manualLayout>
          <c:xMode val="edge"/>
          <c:yMode val="edge"/>
          <c:x val="0.10200168944399192"/>
          <c:y val="1.6432915210752033E-2"/>
        </c:manualLayout>
      </c:layout>
      <c:overlay val="0"/>
      <c:spPr>
        <a:noFill/>
        <a:ln>
          <a:noFill/>
        </a:ln>
        <a:effectLst/>
      </c:spPr>
      <c:txPr>
        <a:bodyPr rot="0" spcFirstLastPara="1" vertOverflow="ellipsis" vert="horz" wrap="square" anchor="ctr" anchorCtr="1"/>
        <a:lstStyle/>
        <a:p>
          <a:pPr algn="l" rtl="0">
            <a:defRPr lang="en-IN" sz="1600" b="1" i="0" u="none" strike="noStrike" kern="1200"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'user behavior vs. age grp'!$B$3:$B$4</c:f>
              <c:strCache>
                <c:ptCount val="1"/>
                <c:pt idx="0">
                  <c:v>Adult [20-39]</c:v>
                </c:pt>
              </c:strCache>
            </c:strRef>
          </c:tx>
          <c:spPr>
            <a:solidFill>
              <a:schemeClr val="accent1">
                <a:lumMod val="75000"/>
              </a:schemeClr>
            </a:solidFill>
            <a:ln>
              <a:noFill/>
            </a:ln>
            <a:effectLst/>
          </c:spPr>
          <c:invertIfNegative val="0"/>
          <c:cat>
            <c:strRef>
              <c:f>'user behavior vs. age grp'!$A$5:$A$9</c:f>
              <c:strCache>
                <c:ptCount val="5"/>
                <c:pt idx="0">
                  <c:v>1</c:v>
                </c:pt>
                <c:pt idx="1">
                  <c:v>2</c:v>
                </c:pt>
                <c:pt idx="2">
                  <c:v>3</c:v>
                </c:pt>
                <c:pt idx="3">
                  <c:v>4</c:v>
                </c:pt>
                <c:pt idx="4">
                  <c:v>5</c:v>
                </c:pt>
              </c:strCache>
            </c:strRef>
          </c:cat>
          <c:val>
            <c:numRef>
              <c:f>'user behavior vs. age grp'!$B$5:$B$9</c:f>
              <c:numCache>
                <c:formatCode>0\ "MB"</c:formatCode>
                <c:ptCount val="5"/>
                <c:pt idx="0">
                  <c:v>217.32786885245901</c:v>
                </c:pt>
                <c:pt idx="1">
                  <c:v>473.80357142857144</c:v>
                </c:pt>
                <c:pt idx="2">
                  <c:v>827.07407407407402</c:v>
                </c:pt>
                <c:pt idx="3">
                  <c:v>1227.0232558139535</c:v>
                </c:pt>
                <c:pt idx="4">
                  <c:v>1935.578947368421</c:v>
                </c:pt>
              </c:numCache>
            </c:numRef>
          </c:val>
          <c:extLst>
            <c:ext xmlns:c16="http://schemas.microsoft.com/office/drawing/2014/chart" uri="{C3380CC4-5D6E-409C-BE32-E72D297353CC}">
              <c16:uniqueId val="{00000008-BF6A-43BC-82D4-F13EE58D7FD3}"/>
            </c:ext>
          </c:extLst>
        </c:ser>
        <c:ser>
          <c:idx val="1"/>
          <c:order val="1"/>
          <c:tx>
            <c:strRef>
              <c:f>'user behavior vs. age grp'!$C$3:$C$4</c:f>
              <c:strCache>
                <c:ptCount val="1"/>
                <c:pt idx="0">
                  <c:v>Middle Age Adult [40-59]</c:v>
                </c:pt>
              </c:strCache>
            </c:strRef>
          </c:tx>
          <c:spPr>
            <a:solidFill>
              <a:schemeClr val="accent4">
                <a:lumMod val="75000"/>
              </a:schemeClr>
            </a:solidFill>
            <a:ln>
              <a:noFill/>
            </a:ln>
            <a:effectLst/>
          </c:spPr>
          <c:invertIfNegative val="0"/>
          <c:cat>
            <c:strRef>
              <c:f>'user behavior vs. age grp'!$A$5:$A$9</c:f>
              <c:strCache>
                <c:ptCount val="5"/>
                <c:pt idx="0">
                  <c:v>1</c:v>
                </c:pt>
                <c:pt idx="1">
                  <c:v>2</c:v>
                </c:pt>
                <c:pt idx="2">
                  <c:v>3</c:v>
                </c:pt>
                <c:pt idx="3">
                  <c:v>4</c:v>
                </c:pt>
                <c:pt idx="4">
                  <c:v>5</c:v>
                </c:pt>
              </c:strCache>
            </c:strRef>
          </c:cat>
          <c:val>
            <c:numRef>
              <c:f>'user behavior vs. age grp'!$C$5:$C$9</c:f>
              <c:numCache>
                <c:formatCode>0\ "MB"</c:formatCode>
                <c:ptCount val="5"/>
                <c:pt idx="0">
                  <c:v>184.6</c:v>
                </c:pt>
                <c:pt idx="1">
                  <c:v>425.24074074074076</c:v>
                </c:pt>
                <c:pt idx="2">
                  <c:v>815.72222222222217</c:v>
                </c:pt>
                <c:pt idx="3">
                  <c:v>1242.4426229508197</c:v>
                </c:pt>
                <c:pt idx="4">
                  <c:v>2036.3555555555556</c:v>
                </c:pt>
              </c:numCache>
            </c:numRef>
          </c:val>
          <c:extLst>
            <c:ext xmlns:c16="http://schemas.microsoft.com/office/drawing/2014/chart" uri="{C3380CC4-5D6E-409C-BE32-E72D297353CC}">
              <c16:uniqueId val="{00000001-2F7D-4641-95F7-835FF6FA5059}"/>
            </c:ext>
          </c:extLst>
        </c:ser>
        <c:ser>
          <c:idx val="2"/>
          <c:order val="2"/>
          <c:tx>
            <c:strRef>
              <c:f>'user behavior vs. age grp'!$D$3:$D$4</c:f>
              <c:strCache>
                <c:ptCount val="1"/>
                <c:pt idx="0">
                  <c:v>Teen [13-19]</c:v>
                </c:pt>
              </c:strCache>
            </c:strRef>
          </c:tx>
          <c:spPr>
            <a:solidFill>
              <a:schemeClr val="accent1">
                <a:lumMod val="60000"/>
                <a:lumOff val="40000"/>
              </a:schemeClr>
            </a:solidFill>
            <a:ln>
              <a:noFill/>
            </a:ln>
            <a:effectLst/>
          </c:spPr>
          <c:invertIfNegative val="0"/>
          <c:cat>
            <c:strRef>
              <c:f>'user behavior vs. age grp'!$A$5:$A$9</c:f>
              <c:strCache>
                <c:ptCount val="5"/>
                <c:pt idx="0">
                  <c:v>1</c:v>
                </c:pt>
                <c:pt idx="1">
                  <c:v>2</c:v>
                </c:pt>
                <c:pt idx="2">
                  <c:v>3</c:v>
                </c:pt>
                <c:pt idx="3">
                  <c:v>4</c:v>
                </c:pt>
                <c:pt idx="4">
                  <c:v>5</c:v>
                </c:pt>
              </c:strCache>
            </c:strRef>
          </c:cat>
          <c:val>
            <c:numRef>
              <c:f>'user behavior vs. age grp'!$D$5:$D$9</c:f>
              <c:numCache>
                <c:formatCode>0\ "MB"</c:formatCode>
                <c:ptCount val="5"/>
                <c:pt idx="0">
                  <c:v>199</c:v>
                </c:pt>
                <c:pt idx="1">
                  <c:v>492</c:v>
                </c:pt>
                <c:pt idx="2">
                  <c:v>779.33333333333337</c:v>
                </c:pt>
                <c:pt idx="3">
                  <c:v>1217.8333333333333</c:v>
                </c:pt>
                <c:pt idx="4">
                  <c:v>2145.6666666666665</c:v>
                </c:pt>
              </c:numCache>
            </c:numRef>
          </c:val>
          <c:extLst>
            <c:ext xmlns:c16="http://schemas.microsoft.com/office/drawing/2014/chart" uri="{C3380CC4-5D6E-409C-BE32-E72D297353CC}">
              <c16:uniqueId val="{00000002-2F7D-4641-95F7-835FF6FA5059}"/>
            </c:ext>
          </c:extLst>
        </c:ser>
        <c:dLbls>
          <c:showLegendKey val="0"/>
          <c:showVal val="0"/>
          <c:showCatName val="0"/>
          <c:showSerName val="0"/>
          <c:showPercent val="0"/>
          <c:showBubbleSize val="0"/>
        </c:dLbls>
        <c:gapWidth val="182"/>
        <c:axId val="2035342800"/>
        <c:axId val="2035343760"/>
      </c:barChart>
      <c:catAx>
        <c:axId val="2035342800"/>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bg2">
                        <a:lumMod val="20000"/>
                        <a:lumOff val="80000"/>
                      </a:schemeClr>
                    </a:solidFill>
                    <a:latin typeface="+mn-lt"/>
                    <a:ea typeface="+mn-ea"/>
                    <a:cs typeface="+mn-cs"/>
                  </a:defRPr>
                </a:pPr>
                <a:r>
                  <a:rPr lang="en-IN" b="1">
                    <a:solidFill>
                      <a:schemeClr val="bg2">
                        <a:lumMod val="20000"/>
                        <a:lumOff val="80000"/>
                      </a:schemeClr>
                    </a:solidFill>
                  </a:rPr>
                  <a:t>User</a:t>
                </a:r>
                <a:r>
                  <a:rPr lang="en-IN" b="1" baseline="0">
                    <a:solidFill>
                      <a:schemeClr val="bg2">
                        <a:lumMod val="20000"/>
                        <a:lumOff val="80000"/>
                      </a:schemeClr>
                    </a:solidFill>
                  </a:rPr>
                  <a:t> Behavior Class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bg2">
                      <a:lumMod val="20000"/>
                      <a:lumOff val="8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lumMod val="40000"/>
                    <a:lumOff val="60000"/>
                  </a:schemeClr>
                </a:solidFill>
                <a:latin typeface="+mn-lt"/>
                <a:ea typeface="+mn-ea"/>
                <a:cs typeface="+mn-cs"/>
              </a:defRPr>
            </a:pPr>
            <a:endParaRPr lang="en-US"/>
          </a:p>
        </c:txPr>
        <c:crossAx val="2035343760"/>
        <c:crosses val="autoZero"/>
        <c:auto val="1"/>
        <c:lblAlgn val="ctr"/>
        <c:lblOffset val="100"/>
        <c:noMultiLvlLbl val="0"/>
      </c:catAx>
      <c:valAx>
        <c:axId val="203534376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bg2">
                        <a:lumMod val="20000"/>
                        <a:lumOff val="80000"/>
                      </a:schemeClr>
                    </a:solidFill>
                    <a:latin typeface="+mn-lt"/>
                    <a:ea typeface="+mn-ea"/>
                    <a:cs typeface="+mn-cs"/>
                  </a:defRPr>
                </a:pPr>
                <a:r>
                  <a:rPr lang="en-IN" b="1">
                    <a:solidFill>
                      <a:schemeClr val="bg2">
                        <a:lumMod val="20000"/>
                        <a:lumOff val="80000"/>
                      </a:schemeClr>
                    </a:solidFill>
                  </a:rPr>
                  <a:t>Average Data</a:t>
                </a:r>
                <a:r>
                  <a:rPr lang="en-IN" b="1" baseline="0">
                    <a:solidFill>
                      <a:schemeClr val="bg2">
                        <a:lumMod val="20000"/>
                        <a:lumOff val="80000"/>
                      </a:schemeClr>
                    </a:solidFill>
                  </a:rPr>
                  <a:t> Usage</a:t>
                </a:r>
                <a:endParaRPr lang="en-IN" b="1">
                  <a:solidFill>
                    <a:schemeClr val="bg2">
                      <a:lumMod val="20000"/>
                      <a:lumOff val="80000"/>
                    </a:schemeClr>
                  </a:solidFill>
                </a:endParaRPr>
              </a:p>
            </c:rich>
          </c:tx>
          <c:overlay val="0"/>
          <c:spPr>
            <a:noFill/>
            <a:ln>
              <a:noFill/>
            </a:ln>
            <a:effectLst/>
          </c:spPr>
          <c:txPr>
            <a:bodyPr rot="0" spcFirstLastPara="1" vertOverflow="ellipsis" vert="horz" wrap="square" anchor="ctr" anchorCtr="1"/>
            <a:lstStyle/>
            <a:p>
              <a:pPr>
                <a:defRPr sz="1000" b="1" i="0" u="none" strike="noStrike" kern="1200" baseline="0">
                  <a:solidFill>
                    <a:schemeClr val="bg2">
                      <a:lumMod val="20000"/>
                      <a:lumOff val="80000"/>
                    </a:schemeClr>
                  </a:solidFill>
                  <a:latin typeface="+mn-lt"/>
                  <a:ea typeface="+mn-ea"/>
                  <a:cs typeface="+mn-cs"/>
                </a:defRPr>
              </a:pPr>
              <a:endParaRPr lang="en-US"/>
            </a:p>
          </c:txPr>
        </c:title>
        <c:numFmt formatCode="0\ &quot;MB&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2">
                    <a:lumMod val="20000"/>
                    <a:lumOff val="80000"/>
                  </a:schemeClr>
                </a:solidFill>
                <a:latin typeface="+mn-lt"/>
                <a:ea typeface="+mn-ea"/>
                <a:cs typeface="+mn-cs"/>
              </a:defRPr>
            </a:pPr>
            <a:endParaRPr lang="en-US"/>
          </a:p>
        </c:txPr>
        <c:crossAx val="20353428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bg2">
                  <a:lumMod val="20000"/>
                  <a:lumOff val="8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D3FAE">
        <a:alpha val="50000"/>
      </a:srgbClr>
    </a:solid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Insights 360.xlsx]OS vs. Battery drain!PivotTable2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'OS vs. Battery drain'!$B$3</c:f>
              <c:strCache>
                <c:ptCount val="1"/>
                <c:pt idx="0">
                  <c:v>Average of Battery Drain (mAh/day)</c:v>
                </c:pt>
              </c:strCache>
            </c:strRef>
          </c:tx>
          <c:spPr>
            <a:solidFill>
              <a:schemeClr val="accent1"/>
            </a:solidFill>
            <a:ln>
              <a:noFill/>
            </a:ln>
            <a:effectLst/>
          </c:spPr>
          <c:invertIfNegative val="0"/>
          <c:cat>
            <c:strRef>
              <c:f>'OS vs. Battery drain'!$A$4:$A$5</c:f>
              <c:strCache>
                <c:ptCount val="1"/>
                <c:pt idx="0">
                  <c:v>Android</c:v>
                </c:pt>
              </c:strCache>
            </c:strRef>
          </c:cat>
          <c:val>
            <c:numRef>
              <c:f>'OS vs. Battery drain'!$B$4:$B$5</c:f>
              <c:numCache>
                <c:formatCode>0000\ "mAh"</c:formatCode>
                <c:ptCount val="1"/>
                <c:pt idx="0">
                  <c:v>1508.1985559566788</c:v>
                </c:pt>
              </c:numCache>
            </c:numRef>
          </c:val>
          <c:extLst>
            <c:ext xmlns:c16="http://schemas.microsoft.com/office/drawing/2014/chart" uri="{C3380CC4-5D6E-409C-BE32-E72D297353CC}">
              <c16:uniqueId val="{00000000-866A-42FF-9EC8-863416F6A683}"/>
            </c:ext>
          </c:extLst>
        </c:ser>
        <c:dLbls>
          <c:showLegendKey val="0"/>
          <c:showVal val="0"/>
          <c:showCatName val="0"/>
          <c:showSerName val="0"/>
          <c:showPercent val="0"/>
          <c:showBubbleSize val="0"/>
        </c:dLbls>
        <c:gapWidth val="219"/>
        <c:overlap val="-27"/>
        <c:axId val="174780495"/>
        <c:axId val="174775215"/>
      </c:barChart>
      <c:lineChart>
        <c:grouping val="standard"/>
        <c:varyColors val="0"/>
        <c:ser>
          <c:idx val="1"/>
          <c:order val="1"/>
          <c:tx>
            <c:strRef>
              <c:f>'OS vs. Battery drain'!$C$3</c:f>
              <c:strCache>
                <c:ptCount val="1"/>
                <c:pt idx="0">
                  <c:v>Average of App Usage Time (hrs/day)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'OS vs. Battery drain'!$A$4:$A$5</c:f>
              <c:strCache>
                <c:ptCount val="1"/>
                <c:pt idx="0">
                  <c:v>Android</c:v>
                </c:pt>
              </c:strCache>
            </c:strRef>
          </c:cat>
          <c:val>
            <c:numRef>
              <c:f>'OS vs. Battery drain'!$C$4:$C$5</c:f>
              <c:numCache>
                <c:formatCode>0.0\ "hrs"</c:formatCode>
                <c:ptCount val="1"/>
                <c:pt idx="0">
                  <c:v>4.4709687123947086</c:v>
                </c:pt>
              </c:numCache>
            </c:numRef>
          </c:val>
          <c:smooth val="0"/>
          <c:extLst>
            <c:ext xmlns:c16="http://schemas.microsoft.com/office/drawing/2014/chart" uri="{C3380CC4-5D6E-409C-BE32-E72D297353CC}">
              <c16:uniqueId val="{00000001-866A-42FF-9EC8-863416F6A683}"/>
            </c:ext>
          </c:extLst>
        </c:ser>
        <c:dLbls>
          <c:showLegendKey val="0"/>
          <c:showVal val="0"/>
          <c:showCatName val="0"/>
          <c:showSerName val="0"/>
          <c:showPercent val="0"/>
          <c:showBubbleSize val="0"/>
        </c:dLbls>
        <c:marker val="1"/>
        <c:smooth val="0"/>
        <c:axId val="174780975"/>
        <c:axId val="174770415"/>
      </c:lineChart>
      <c:catAx>
        <c:axId val="174780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75215"/>
        <c:crosses val="autoZero"/>
        <c:auto val="1"/>
        <c:lblAlgn val="ctr"/>
        <c:lblOffset val="100"/>
        <c:noMultiLvlLbl val="0"/>
      </c:catAx>
      <c:valAx>
        <c:axId val="174775215"/>
        <c:scaling>
          <c:orientation val="minMax"/>
        </c:scaling>
        <c:delete val="0"/>
        <c:axPos val="l"/>
        <c:majorGridlines>
          <c:spPr>
            <a:ln w="9525" cap="flat" cmpd="sng" algn="ctr">
              <a:solidFill>
                <a:schemeClr val="tx1">
                  <a:lumMod val="15000"/>
                  <a:lumOff val="85000"/>
                </a:schemeClr>
              </a:solidFill>
              <a:round/>
            </a:ln>
            <a:effectLst/>
          </c:spPr>
        </c:majorGridlines>
        <c:numFmt formatCode="0000\ &quot;mAh&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80495"/>
        <c:crosses val="autoZero"/>
        <c:crossBetween val="between"/>
      </c:valAx>
      <c:valAx>
        <c:axId val="174770415"/>
        <c:scaling>
          <c:orientation val="minMax"/>
        </c:scaling>
        <c:delete val="0"/>
        <c:axPos val="r"/>
        <c:numFmt formatCode="0.0\ &quot;hrs&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80975"/>
        <c:crosses val="max"/>
        <c:crossBetween val="between"/>
      </c:valAx>
      <c:catAx>
        <c:axId val="174780975"/>
        <c:scaling>
          <c:orientation val="minMax"/>
        </c:scaling>
        <c:delete val="1"/>
        <c:axPos val="b"/>
        <c:numFmt formatCode="General" sourceLinked="1"/>
        <c:majorTickMark val="out"/>
        <c:minorTickMark val="none"/>
        <c:tickLblPos val="nextTo"/>
        <c:crossAx val="17477041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Insights 360.xlsx]User Category distribution!PivotTable3</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'User Category distribution'!$B$3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ED3-428E-864E-02793D73872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ED3-428E-864E-02793D73872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ED3-428E-864E-02793D73872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ED3-428E-864E-02793D73872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ED3-428E-864E-02793D73872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'User Category distribution'!$A$4:$A$9</c:f>
              <c:strCache>
                <c:ptCount val="5"/>
                <c:pt idx="0">
                  <c:v>1</c:v>
                </c:pt>
                <c:pt idx="1">
                  <c:v>2</c:v>
                </c:pt>
                <c:pt idx="2">
                  <c:v>3</c:v>
                </c:pt>
                <c:pt idx="3">
                  <c:v>4</c:v>
                </c:pt>
                <c:pt idx="4">
                  <c:v>5</c:v>
                </c:pt>
              </c:strCache>
            </c:strRef>
          </c:cat>
          <c:val>
            <c:numRef>
              <c:f>'User Category distribution'!$B$4:$B$9</c:f>
              <c:numCache>
                <c:formatCode>0.0\ "hrs"</c:formatCode>
                <c:ptCount val="5"/>
                <c:pt idx="0">
                  <c:v>1.492105263157895</c:v>
                </c:pt>
                <c:pt idx="1">
                  <c:v>3.0307017543859649</c:v>
                </c:pt>
                <c:pt idx="2">
                  <c:v>4.9774774774774766</c:v>
                </c:pt>
                <c:pt idx="3">
                  <c:v>6.913636363636364</c:v>
                </c:pt>
                <c:pt idx="4">
                  <c:v>10.184761904761899</c:v>
                </c:pt>
              </c:numCache>
            </c:numRef>
          </c:val>
          <c:extLst>
            <c:ext xmlns:c16="http://schemas.microsoft.com/office/drawing/2014/chart" uri="{C3380CC4-5D6E-409C-BE32-E72D297353CC}">
              <c16:uniqueId val="{00000000-89DE-4FF5-B928-BFE12E8F3B6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Insights 360.xlsx]Battery drain vs. no. of apps!PivotTable5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'Battery drain vs. no. of apps'!$B$3</c:f>
              <c:strCache>
                <c:ptCount val="1"/>
                <c:pt idx="0">
                  <c:v>Average of Battery Drain (mAh/day)</c:v>
                </c:pt>
              </c:strCache>
            </c:strRef>
          </c:tx>
          <c:spPr>
            <a:solidFill>
              <a:schemeClr val="accent1"/>
            </a:solidFill>
            <a:ln>
              <a:noFill/>
            </a:ln>
            <a:effectLst/>
          </c:spPr>
          <c:invertIfNegative val="0"/>
          <c:cat>
            <c:strRef>
              <c:f>'Battery drain vs. no. of apps'!$A$4:$A$8</c:f>
              <c:strCache>
                <c:ptCount val="4"/>
                <c:pt idx="0">
                  <c:v>Google Pixel 5</c:v>
                </c:pt>
                <c:pt idx="1">
                  <c:v>OnePlus 9</c:v>
                </c:pt>
                <c:pt idx="2">
                  <c:v>Samsung Galaxy S21</c:v>
                </c:pt>
                <c:pt idx="3">
                  <c:v>Xiaomi Mi 11</c:v>
                </c:pt>
              </c:strCache>
            </c:strRef>
          </c:cat>
          <c:val>
            <c:numRef>
              <c:f>'Battery drain vs. no. of apps'!$B$4:$B$8</c:f>
              <c:numCache>
                <c:formatCode>0</c:formatCode>
                <c:ptCount val="4"/>
                <c:pt idx="0">
                  <c:v>1475.6760563380283</c:v>
                </c:pt>
                <c:pt idx="1">
                  <c:v>1523.8496240601503</c:v>
                </c:pt>
                <c:pt idx="2">
                  <c:v>1504.5714285714287</c:v>
                </c:pt>
                <c:pt idx="3">
                  <c:v>1528.8767123287671</c:v>
                </c:pt>
              </c:numCache>
            </c:numRef>
          </c:val>
          <c:extLst>
            <c:ext xmlns:c16="http://schemas.microsoft.com/office/drawing/2014/chart" uri="{C3380CC4-5D6E-409C-BE32-E72D297353CC}">
              <c16:uniqueId val="{00000000-70EB-4383-88A2-1313F026C8C9}"/>
            </c:ext>
          </c:extLst>
        </c:ser>
        <c:dLbls>
          <c:showLegendKey val="0"/>
          <c:showVal val="0"/>
          <c:showCatName val="0"/>
          <c:showSerName val="0"/>
          <c:showPercent val="0"/>
          <c:showBubbleSize val="0"/>
        </c:dLbls>
        <c:gapWidth val="219"/>
        <c:overlap val="-27"/>
        <c:axId val="1795576944"/>
        <c:axId val="1795569744"/>
      </c:barChart>
      <c:lineChart>
        <c:grouping val="standard"/>
        <c:varyColors val="0"/>
        <c:ser>
          <c:idx val="1"/>
          <c:order val="1"/>
          <c:tx>
            <c:strRef>
              <c:f>'Battery drain vs. no. of apps'!$C$3</c:f>
              <c:strCache>
                <c:ptCount val="1"/>
                <c:pt idx="0">
                  <c:v>Average of Number of Apps Installed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'Battery drain vs. no. of apps'!$A$4:$A$8</c:f>
              <c:strCache>
                <c:ptCount val="4"/>
                <c:pt idx="0">
                  <c:v>Google Pixel 5</c:v>
                </c:pt>
                <c:pt idx="1">
                  <c:v>OnePlus 9</c:v>
                </c:pt>
                <c:pt idx="2">
                  <c:v>Samsung Galaxy S21</c:v>
                </c:pt>
                <c:pt idx="3">
                  <c:v>Xiaomi Mi 11</c:v>
                </c:pt>
              </c:strCache>
            </c:strRef>
          </c:cat>
          <c:val>
            <c:numRef>
              <c:f>'Battery drain vs. no. of apps'!$C$4:$C$8</c:f>
              <c:numCache>
                <c:formatCode>0</c:formatCode>
                <c:ptCount val="4"/>
                <c:pt idx="0">
                  <c:v>49.908450704225352</c:v>
                </c:pt>
                <c:pt idx="1">
                  <c:v>49.969924812030072</c:v>
                </c:pt>
                <c:pt idx="2">
                  <c:v>50.804511278195491</c:v>
                </c:pt>
                <c:pt idx="3">
                  <c:v>49.924657534246577</c:v>
                </c:pt>
              </c:numCache>
            </c:numRef>
          </c:val>
          <c:smooth val="0"/>
          <c:extLst>
            <c:ext xmlns:c16="http://schemas.microsoft.com/office/drawing/2014/chart" uri="{C3380CC4-5D6E-409C-BE32-E72D297353CC}">
              <c16:uniqueId val="{00000001-70EB-4383-88A2-1313F026C8C9}"/>
            </c:ext>
          </c:extLst>
        </c:ser>
        <c:dLbls>
          <c:showLegendKey val="0"/>
          <c:showVal val="0"/>
          <c:showCatName val="0"/>
          <c:showSerName val="0"/>
          <c:showPercent val="0"/>
          <c:showBubbleSize val="0"/>
        </c:dLbls>
        <c:marker val="1"/>
        <c:smooth val="0"/>
        <c:axId val="1823968688"/>
        <c:axId val="1823965808"/>
      </c:lineChart>
      <c:catAx>
        <c:axId val="1795576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569744"/>
        <c:crosses val="autoZero"/>
        <c:auto val="1"/>
        <c:lblAlgn val="ctr"/>
        <c:lblOffset val="100"/>
        <c:noMultiLvlLbl val="0"/>
      </c:catAx>
      <c:valAx>
        <c:axId val="17955697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576944"/>
        <c:crosses val="autoZero"/>
        <c:crossBetween val="between"/>
      </c:valAx>
      <c:valAx>
        <c:axId val="182396580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968688"/>
        <c:crosses val="max"/>
        <c:crossBetween val="between"/>
        <c:minorUnit val="1"/>
      </c:valAx>
      <c:catAx>
        <c:axId val="1823968688"/>
        <c:scaling>
          <c:orientation val="minMax"/>
        </c:scaling>
        <c:delete val="1"/>
        <c:axPos val="b"/>
        <c:numFmt formatCode="General" sourceLinked="1"/>
        <c:majorTickMark val="out"/>
        <c:minorTickMark val="none"/>
        <c:tickLblPos val="nextTo"/>
        <c:crossAx val="182396580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Insights 360.xlsx]user behavior vs. age grp!PivotTable1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'user behavior vs. age grp'!$B$3:$B$4</c:f>
              <c:strCache>
                <c:ptCount val="1"/>
                <c:pt idx="0">
                  <c:v>Adult [20-39]</c:v>
                </c:pt>
              </c:strCache>
            </c:strRef>
          </c:tx>
          <c:spPr>
            <a:solidFill>
              <a:schemeClr val="accent1"/>
            </a:solidFill>
            <a:ln>
              <a:noFill/>
            </a:ln>
            <a:effectLst/>
          </c:spPr>
          <c:invertIfNegative val="0"/>
          <c:cat>
            <c:strRef>
              <c:f>'user behavior vs. age grp'!$A$5:$A$9</c:f>
              <c:strCache>
                <c:ptCount val="5"/>
                <c:pt idx="0">
                  <c:v>1</c:v>
                </c:pt>
                <c:pt idx="1">
                  <c:v>2</c:v>
                </c:pt>
                <c:pt idx="2">
                  <c:v>3</c:v>
                </c:pt>
                <c:pt idx="3">
                  <c:v>4</c:v>
                </c:pt>
                <c:pt idx="4">
                  <c:v>5</c:v>
                </c:pt>
              </c:strCache>
            </c:strRef>
          </c:cat>
          <c:val>
            <c:numRef>
              <c:f>'user behavior vs. age grp'!$B$5:$B$9</c:f>
              <c:numCache>
                <c:formatCode>0\ "MB"</c:formatCode>
                <c:ptCount val="5"/>
                <c:pt idx="0">
                  <c:v>217.32786885245901</c:v>
                </c:pt>
                <c:pt idx="1">
                  <c:v>473.80357142857144</c:v>
                </c:pt>
                <c:pt idx="2">
                  <c:v>827.07407407407402</c:v>
                </c:pt>
                <c:pt idx="3">
                  <c:v>1227.0232558139535</c:v>
                </c:pt>
                <c:pt idx="4">
                  <c:v>1935.578947368421</c:v>
                </c:pt>
              </c:numCache>
            </c:numRef>
          </c:val>
          <c:extLst>
            <c:ext xmlns:c16="http://schemas.microsoft.com/office/drawing/2014/chart" uri="{C3380CC4-5D6E-409C-BE32-E72D297353CC}">
              <c16:uniqueId val="{00000008-E521-4811-BFC9-212BC2E17E29}"/>
            </c:ext>
          </c:extLst>
        </c:ser>
        <c:ser>
          <c:idx val="1"/>
          <c:order val="1"/>
          <c:tx>
            <c:strRef>
              <c:f>'user behavior vs. age grp'!$C$3:$C$4</c:f>
              <c:strCache>
                <c:ptCount val="1"/>
                <c:pt idx="0">
                  <c:v>Middle Age Adult [40-59]</c:v>
                </c:pt>
              </c:strCache>
            </c:strRef>
          </c:tx>
          <c:spPr>
            <a:solidFill>
              <a:schemeClr val="accent2"/>
            </a:solidFill>
            <a:ln>
              <a:noFill/>
            </a:ln>
            <a:effectLst/>
          </c:spPr>
          <c:invertIfNegative val="0"/>
          <c:cat>
            <c:strRef>
              <c:f>'user behavior vs. age grp'!$A$5:$A$9</c:f>
              <c:strCache>
                <c:ptCount val="5"/>
                <c:pt idx="0">
                  <c:v>1</c:v>
                </c:pt>
                <c:pt idx="1">
                  <c:v>2</c:v>
                </c:pt>
                <c:pt idx="2">
                  <c:v>3</c:v>
                </c:pt>
                <c:pt idx="3">
                  <c:v>4</c:v>
                </c:pt>
                <c:pt idx="4">
                  <c:v>5</c:v>
                </c:pt>
              </c:strCache>
            </c:strRef>
          </c:cat>
          <c:val>
            <c:numRef>
              <c:f>'user behavior vs. age grp'!$C$5:$C$9</c:f>
              <c:numCache>
                <c:formatCode>0\ "MB"</c:formatCode>
                <c:ptCount val="5"/>
                <c:pt idx="0">
                  <c:v>184.6</c:v>
                </c:pt>
                <c:pt idx="1">
                  <c:v>425.24074074074076</c:v>
                </c:pt>
                <c:pt idx="2">
                  <c:v>815.72222222222217</c:v>
                </c:pt>
                <c:pt idx="3">
                  <c:v>1242.4426229508197</c:v>
                </c:pt>
                <c:pt idx="4">
                  <c:v>2036.3555555555556</c:v>
                </c:pt>
              </c:numCache>
            </c:numRef>
          </c:val>
          <c:extLst>
            <c:ext xmlns:c16="http://schemas.microsoft.com/office/drawing/2014/chart" uri="{C3380CC4-5D6E-409C-BE32-E72D297353CC}">
              <c16:uniqueId val="{00000000-3546-49E9-A1AA-086A348CD8C0}"/>
            </c:ext>
          </c:extLst>
        </c:ser>
        <c:ser>
          <c:idx val="2"/>
          <c:order val="2"/>
          <c:tx>
            <c:strRef>
              <c:f>'user behavior vs. age grp'!$D$3:$D$4</c:f>
              <c:strCache>
                <c:ptCount val="1"/>
                <c:pt idx="0">
                  <c:v>Teen [13-19]</c:v>
                </c:pt>
              </c:strCache>
            </c:strRef>
          </c:tx>
          <c:spPr>
            <a:solidFill>
              <a:schemeClr val="accent3"/>
            </a:solidFill>
            <a:ln>
              <a:noFill/>
            </a:ln>
            <a:effectLst/>
          </c:spPr>
          <c:invertIfNegative val="0"/>
          <c:cat>
            <c:strRef>
              <c:f>'user behavior vs. age grp'!$A$5:$A$9</c:f>
              <c:strCache>
                <c:ptCount val="5"/>
                <c:pt idx="0">
                  <c:v>1</c:v>
                </c:pt>
                <c:pt idx="1">
                  <c:v>2</c:v>
                </c:pt>
                <c:pt idx="2">
                  <c:v>3</c:v>
                </c:pt>
                <c:pt idx="3">
                  <c:v>4</c:v>
                </c:pt>
                <c:pt idx="4">
                  <c:v>5</c:v>
                </c:pt>
              </c:strCache>
            </c:strRef>
          </c:cat>
          <c:val>
            <c:numRef>
              <c:f>'user behavior vs. age grp'!$D$5:$D$9</c:f>
              <c:numCache>
                <c:formatCode>0\ "MB"</c:formatCode>
                <c:ptCount val="5"/>
                <c:pt idx="0">
                  <c:v>199</c:v>
                </c:pt>
                <c:pt idx="1">
                  <c:v>492</c:v>
                </c:pt>
                <c:pt idx="2">
                  <c:v>779.33333333333337</c:v>
                </c:pt>
                <c:pt idx="3">
                  <c:v>1217.8333333333333</c:v>
                </c:pt>
                <c:pt idx="4">
                  <c:v>2145.6666666666665</c:v>
                </c:pt>
              </c:numCache>
            </c:numRef>
          </c:val>
          <c:extLst>
            <c:ext xmlns:c16="http://schemas.microsoft.com/office/drawing/2014/chart" uri="{C3380CC4-5D6E-409C-BE32-E72D297353CC}">
              <c16:uniqueId val="{00000001-3546-49E9-A1AA-086A348CD8C0}"/>
            </c:ext>
          </c:extLst>
        </c:ser>
        <c:dLbls>
          <c:showLegendKey val="0"/>
          <c:showVal val="0"/>
          <c:showCatName val="0"/>
          <c:showSerName val="0"/>
          <c:showPercent val="0"/>
          <c:showBubbleSize val="0"/>
        </c:dLbls>
        <c:gapWidth val="182"/>
        <c:axId val="2035342800"/>
        <c:axId val="2035343760"/>
      </c:barChart>
      <c:catAx>
        <c:axId val="2035342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343760"/>
        <c:crosses val="autoZero"/>
        <c:auto val="1"/>
        <c:lblAlgn val="ctr"/>
        <c:lblOffset val="100"/>
        <c:noMultiLvlLbl val="0"/>
      </c:catAx>
      <c:valAx>
        <c:axId val="2035343760"/>
        <c:scaling>
          <c:orientation val="minMax"/>
        </c:scaling>
        <c:delete val="0"/>
        <c:axPos val="b"/>
        <c:majorGridlines>
          <c:spPr>
            <a:ln w="9525" cap="flat" cmpd="sng" algn="ctr">
              <a:solidFill>
                <a:schemeClr val="tx1">
                  <a:lumMod val="15000"/>
                  <a:lumOff val="85000"/>
                </a:schemeClr>
              </a:solidFill>
              <a:round/>
            </a:ln>
            <a:effectLst/>
          </c:spPr>
        </c:majorGridlines>
        <c:numFmt formatCode="0\ &quot;M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34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Insights 360.xlsx]Avg screen time vs Age!PivotTable1</c:name>
    <c:fmtId val="4"/>
  </c:pivotSource>
  <c:chart>
    <c:title>
      <c:tx>
        <c:rich>
          <a:bodyPr rot="0" spcFirstLastPara="1" vertOverflow="ellipsis" vert="horz" wrap="square" anchor="t" anchorCtr="0"/>
          <a:lstStyle/>
          <a:p>
            <a:pPr algn="l">
              <a:defRPr sz="1400" b="1" i="0" u="none" strike="noStrike" kern="1200"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defRPr>
            </a:pPr>
            <a:r>
              <a:rPr lang="en-IN" sz="16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     Age</a:t>
            </a:r>
            <a:r>
              <a:rPr lang="en-IN" sz="1600" b="1"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rPr>
              <a:t> vs. Mobile usage</a:t>
            </a:r>
          </a:p>
        </c:rich>
      </c:tx>
      <c:layout>
        <c:manualLayout>
          <c:xMode val="edge"/>
          <c:yMode val="edge"/>
          <c:x val="3.5639566793281272E-2"/>
          <c:y val="6.6365154768877029E-3"/>
        </c:manualLayout>
      </c:layout>
      <c:overlay val="0"/>
      <c:spPr>
        <a:noFill/>
        <a:ln>
          <a:noFill/>
        </a:ln>
        <a:effectLst/>
      </c:spPr>
      <c:txPr>
        <a:bodyPr rot="0" spcFirstLastPara="1" vertOverflow="ellipsis" vert="horz" wrap="square" anchor="t" anchorCtr="0"/>
        <a:lstStyle/>
        <a:p>
          <a:pPr algn="l">
            <a:defRPr sz="1400" b="1" i="0" u="none" strike="noStrike" kern="1200"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'Avg screen time vs Age'!$C$3</c:f>
              <c:strCache>
                <c:ptCount val="1"/>
                <c:pt idx="0">
                  <c:v>Average of App Usage Time (hrs/day)</c:v>
                </c:pt>
              </c:strCache>
            </c:strRef>
          </c:tx>
          <c:spPr>
            <a:solidFill>
              <a:schemeClr val="accent2"/>
            </a:solidFill>
            <a:ln>
              <a:noFill/>
            </a:ln>
            <a:effectLst/>
          </c:spPr>
          <c:cat>
            <c:strRef>
              <c:f>'Avg screen time vs Age'!$A$4:$A$7</c:f>
              <c:strCache>
                <c:ptCount val="3"/>
                <c:pt idx="0">
                  <c:v>Middle Age Adult [40-59]</c:v>
                </c:pt>
                <c:pt idx="1">
                  <c:v>Adult [20-39]</c:v>
                </c:pt>
                <c:pt idx="2">
                  <c:v>Teen [13-19]</c:v>
                </c:pt>
              </c:strCache>
            </c:strRef>
          </c:cat>
          <c:val>
            <c:numRef>
              <c:f>'Avg screen time vs Age'!$C$4:$C$7</c:f>
              <c:numCache>
                <c:formatCode>0.0\ "hrs"</c:formatCode>
                <c:ptCount val="3"/>
                <c:pt idx="0">
                  <c:v>4.5340909090909074</c:v>
                </c:pt>
                <c:pt idx="1">
                  <c:v>4.4103936039360399</c:v>
                </c:pt>
                <c:pt idx="2">
                  <c:v>4.4578947368421042</c:v>
                </c:pt>
              </c:numCache>
            </c:numRef>
          </c:val>
          <c:extLst>
            <c:ext xmlns:c16="http://schemas.microsoft.com/office/drawing/2014/chart" uri="{C3380CC4-5D6E-409C-BE32-E72D297353CC}">
              <c16:uniqueId val="{00000000-DE78-43D0-988B-6CE601671E62}"/>
            </c:ext>
          </c:extLst>
        </c:ser>
        <c:dLbls>
          <c:showLegendKey val="0"/>
          <c:showVal val="0"/>
          <c:showCatName val="0"/>
          <c:showSerName val="0"/>
          <c:showPercent val="0"/>
          <c:showBubbleSize val="0"/>
        </c:dLbls>
        <c:axId val="179444479"/>
        <c:axId val="179446399"/>
      </c:areaChart>
      <c:barChart>
        <c:barDir val="col"/>
        <c:grouping val="clustered"/>
        <c:varyColors val="0"/>
        <c:ser>
          <c:idx val="0"/>
          <c:order val="0"/>
          <c:tx>
            <c:strRef>
              <c:f>'Avg screen time vs Age'!$B$3</c:f>
              <c:strCache>
                <c:ptCount val="1"/>
                <c:pt idx="0">
                  <c:v>Average of Screen On Time (hours/day)</c:v>
                </c:pt>
              </c:strCache>
            </c:strRef>
          </c:tx>
          <c:spPr>
            <a:solidFill>
              <a:schemeClr val="accent1"/>
            </a:solidFill>
            <a:ln>
              <a:noFill/>
            </a:ln>
            <a:effectLst/>
          </c:spPr>
          <c:invertIfNegative val="0"/>
          <c:cat>
            <c:strRef>
              <c:f>'Avg screen time vs Age'!$A$4:$A$7</c:f>
              <c:strCache>
                <c:ptCount val="3"/>
                <c:pt idx="0">
                  <c:v>Middle Age Adult [40-59]</c:v>
                </c:pt>
                <c:pt idx="1">
                  <c:v>Adult [20-39]</c:v>
                </c:pt>
                <c:pt idx="2">
                  <c:v>Teen [13-19]</c:v>
                </c:pt>
              </c:strCache>
            </c:strRef>
          </c:cat>
          <c:val>
            <c:numRef>
              <c:f>'Avg screen time vs Age'!$B$4:$B$7</c:f>
              <c:numCache>
                <c:formatCode>0.0\ "hrs"</c:formatCode>
                <c:ptCount val="3"/>
                <c:pt idx="0">
                  <c:v>5.296969696969696</c:v>
                </c:pt>
                <c:pt idx="1">
                  <c:v>5.1608856088560859</c:v>
                </c:pt>
                <c:pt idx="2">
                  <c:v>5.3157894736842106</c:v>
                </c:pt>
              </c:numCache>
            </c:numRef>
          </c:val>
          <c:extLst>
            <c:ext xmlns:c16="http://schemas.microsoft.com/office/drawing/2014/chart" uri="{C3380CC4-5D6E-409C-BE32-E72D297353CC}">
              <c16:uniqueId val="{00000001-DE78-43D0-988B-6CE601671E62}"/>
            </c:ext>
          </c:extLst>
        </c:ser>
        <c:dLbls>
          <c:showLegendKey val="0"/>
          <c:showVal val="0"/>
          <c:showCatName val="0"/>
          <c:showSerName val="0"/>
          <c:showPercent val="0"/>
          <c:showBubbleSize val="0"/>
        </c:dLbls>
        <c:gapWidth val="219"/>
        <c:overlap val="-27"/>
        <c:axId val="179445919"/>
        <c:axId val="179431039"/>
      </c:barChart>
      <c:catAx>
        <c:axId val="179445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2">
                    <a:lumMod val="20000"/>
                    <a:lumOff val="80000"/>
                  </a:schemeClr>
                </a:solidFill>
                <a:latin typeface="+mn-lt"/>
                <a:ea typeface="+mn-ea"/>
                <a:cs typeface="+mn-cs"/>
              </a:defRPr>
            </a:pPr>
            <a:endParaRPr lang="en-US"/>
          </a:p>
        </c:txPr>
        <c:crossAx val="179431039"/>
        <c:crosses val="autoZero"/>
        <c:auto val="1"/>
        <c:lblAlgn val="ctr"/>
        <c:lblOffset val="100"/>
        <c:noMultiLvlLbl val="0"/>
      </c:catAx>
      <c:valAx>
        <c:axId val="179431039"/>
        <c:scaling>
          <c:orientation val="minMax"/>
          <c:min val="0"/>
        </c:scaling>
        <c:delete val="0"/>
        <c:axPos val="l"/>
        <c:numFmt formatCode="0.0\ &quot;hrs&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2">
                    <a:lumMod val="20000"/>
                    <a:lumOff val="80000"/>
                  </a:schemeClr>
                </a:solidFill>
                <a:latin typeface="+mn-lt"/>
                <a:ea typeface="+mn-ea"/>
                <a:cs typeface="+mn-cs"/>
              </a:defRPr>
            </a:pPr>
            <a:endParaRPr lang="en-US"/>
          </a:p>
        </c:txPr>
        <c:crossAx val="179445919"/>
        <c:crosses val="autoZero"/>
        <c:crossBetween val="between"/>
      </c:valAx>
      <c:valAx>
        <c:axId val="179446399"/>
        <c:scaling>
          <c:orientation val="minMax"/>
          <c:min val="0"/>
        </c:scaling>
        <c:delete val="1"/>
        <c:axPos val="r"/>
        <c:numFmt formatCode="0.0\ &quot;hrs&quot;" sourceLinked="1"/>
        <c:majorTickMark val="out"/>
        <c:minorTickMark val="none"/>
        <c:tickLblPos val="nextTo"/>
        <c:crossAx val="179444479"/>
        <c:crosses val="max"/>
        <c:crossBetween val="between"/>
      </c:valAx>
      <c:catAx>
        <c:axId val="179444479"/>
        <c:scaling>
          <c:orientation val="minMax"/>
        </c:scaling>
        <c:delete val="1"/>
        <c:axPos val="b"/>
        <c:numFmt formatCode="General" sourceLinked="1"/>
        <c:majorTickMark val="out"/>
        <c:minorTickMark val="none"/>
        <c:tickLblPos val="nextTo"/>
        <c:crossAx val="179446399"/>
        <c:crosses val="autoZero"/>
        <c:auto val="1"/>
        <c:lblAlgn val="ctr"/>
        <c:lblOffset val="100"/>
        <c:noMultiLvlLbl val="0"/>
      </c:catAx>
      <c:spPr>
        <a:noFill/>
        <a:ln w="25400">
          <a:noFill/>
        </a:ln>
        <a:effectLst/>
      </c:spPr>
    </c:plotArea>
    <c:legend>
      <c:legendPos val="t"/>
      <c:legendEntry>
        <c:idx val="0"/>
        <c:txPr>
          <a:bodyPr rot="0" spcFirstLastPara="1" vertOverflow="ellipsis" vert="horz" wrap="square" anchor="ctr" anchorCtr="1"/>
          <a:lstStyle/>
          <a:p>
            <a:pPr>
              <a:defRPr sz="900" b="1" i="0" u="none" strike="noStrike" kern="1200" baseline="0">
                <a:solidFill>
                  <a:schemeClr val="bg2">
                    <a:lumMod val="20000"/>
                    <a:lumOff val="80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1" i="0" u="none" strike="noStrike" kern="1200" baseline="0">
                <a:solidFill>
                  <a:schemeClr val="bg2">
                    <a:lumMod val="20000"/>
                    <a:lumOff val="80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1" i="0" u="none" strike="noStrike" kern="1200" baseline="0">
              <a:solidFill>
                <a:schemeClr val="bg2">
                  <a:lumMod val="20000"/>
                  <a:lumOff val="8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D3FAE">
        <a:alpha val="50000"/>
      </a:srgbClr>
    </a:solid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Insights 360.xlsx]OS vs. Battery drain!PivotTable2</c:name>
    <c:fmtId val="3"/>
  </c:pivotSource>
  <c:chart>
    <c:title>
      <c:tx>
        <c:rich>
          <a:bodyPr rot="0" spcFirstLastPara="1" vertOverflow="ellipsis" vert="horz" wrap="square" anchor="ctr" anchorCtr="1"/>
          <a:lstStyle/>
          <a:p>
            <a:pPr algn="l" rtl="0">
              <a:defRPr lang="en-IN" sz="1600" b="1" i="0" u="none" strike="noStrike" kern="1200"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defRPr>
            </a:pPr>
            <a:r>
              <a:rPr lang="en-IN" sz="1600" b="1" i="0" u="none" strike="noStrike" kern="1200"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rPr>
              <a:t>     Battery drain vs. App usage </a:t>
            </a:r>
          </a:p>
        </c:rich>
      </c:tx>
      <c:layout>
        <c:manualLayout>
          <c:xMode val="edge"/>
          <c:yMode val="edge"/>
          <c:x val="1.5038377555746708E-2"/>
          <c:y val="0"/>
        </c:manualLayout>
      </c:layout>
      <c:overlay val="0"/>
      <c:spPr>
        <a:noFill/>
        <a:ln>
          <a:noFill/>
        </a:ln>
        <a:effectLst/>
      </c:spPr>
      <c:txPr>
        <a:bodyPr rot="0" spcFirstLastPara="1" vertOverflow="ellipsis" vert="horz" wrap="square" anchor="ctr" anchorCtr="1"/>
        <a:lstStyle/>
        <a:p>
          <a:pPr algn="l" rtl="0">
            <a:defRPr lang="en-IN" sz="1600" b="1" i="0" u="none" strike="noStrike" kern="1200"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lumMod val="40000"/>
                <a:lumOff val="60000"/>
              </a:schemeClr>
            </a:solidFill>
            <a:round/>
          </a:ln>
          <a:effectLst/>
        </c:spPr>
        <c:marker>
          <c:symbol val="circle"/>
          <c:size val="5"/>
          <c:spPr>
            <a:solidFill>
              <a:schemeClr val="accent1">
                <a:lumMod val="60000"/>
                <a:lumOff val="40000"/>
              </a:schemeClr>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'OS vs. Battery drain'!$B$3</c:f>
              <c:strCache>
                <c:ptCount val="1"/>
                <c:pt idx="0">
                  <c:v>Average of Battery Drain (mAh/day)</c:v>
                </c:pt>
              </c:strCache>
            </c:strRef>
          </c:tx>
          <c:spPr>
            <a:solidFill>
              <a:schemeClr val="accent4">
                <a:lumMod val="75000"/>
              </a:schemeClr>
            </a:solidFill>
            <a:ln>
              <a:noFill/>
            </a:ln>
            <a:effectLst/>
          </c:spPr>
          <c:invertIfNegative val="0"/>
          <c:cat>
            <c:strRef>
              <c:f>'OS vs. Battery drain'!$A$4:$A$5</c:f>
              <c:strCache>
                <c:ptCount val="1"/>
                <c:pt idx="0">
                  <c:v>Android</c:v>
                </c:pt>
              </c:strCache>
            </c:strRef>
          </c:cat>
          <c:val>
            <c:numRef>
              <c:f>'OS vs. Battery drain'!$B$4:$B$5</c:f>
              <c:numCache>
                <c:formatCode>0000\ "mAh"</c:formatCode>
                <c:ptCount val="1"/>
                <c:pt idx="0">
                  <c:v>1508.1985559566788</c:v>
                </c:pt>
              </c:numCache>
            </c:numRef>
          </c:val>
          <c:extLst>
            <c:ext xmlns:c16="http://schemas.microsoft.com/office/drawing/2014/chart" uri="{C3380CC4-5D6E-409C-BE32-E72D297353CC}">
              <c16:uniqueId val="{00000000-20B9-4BCF-B3BD-ADBF0F0AF8BB}"/>
            </c:ext>
          </c:extLst>
        </c:ser>
        <c:dLbls>
          <c:showLegendKey val="0"/>
          <c:showVal val="0"/>
          <c:showCatName val="0"/>
          <c:showSerName val="0"/>
          <c:showPercent val="0"/>
          <c:showBubbleSize val="0"/>
        </c:dLbls>
        <c:gapWidth val="219"/>
        <c:overlap val="-27"/>
        <c:axId val="174780495"/>
        <c:axId val="174775215"/>
      </c:barChart>
      <c:lineChart>
        <c:grouping val="standard"/>
        <c:varyColors val="0"/>
        <c:ser>
          <c:idx val="1"/>
          <c:order val="1"/>
          <c:tx>
            <c:strRef>
              <c:f>'OS vs. Battery drain'!$C$3</c:f>
              <c:strCache>
                <c:ptCount val="1"/>
                <c:pt idx="0">
                  <c:v>Average of App Usage Time (hrs/day)</c:v>
                </c:pt>
              </c:strCache>
            </c:strRef>
          </c:tx>
          <c:spPr>
            <a:ln w="28575" cap="rnd">
              <a:solidFill>
                <a:schemeClr val="accent1">
                  <a:lumMod val="40000"/>
                  <a:lumOff val="60000"/>
                </a:schemeClr>
              </a:solidFill>
              <a:round/>
            </a:ln>
            <a:effectLst/>
          </c:spPr>
          <c:marker>
            <c:symbol val="circle"/>
            <c:size val="5"/>
            <c:spPr>
              <a:solidFill>
                <a:schemeClr val="accent1">
                  <a:lumMod val="60000"/>
                  <a:lumOff val="40000"/>
                </a:schemeClr>
              </a:solidFill>
              <a:ln w="9525">
                <a:solidFill>
                  <a:schemeClr val="accent2"/>
                </a:solidFill>
              </a:ln>
              <a:effectLst/>
            </c:spPr>
          </c:marker>
          <c:cat>
            <c:strRef>
              <c:f>'OS vs. Battery drain'!$A$4:$A$5</c:f>
              <c:strCache>
                <c:ptCount val="1"/>
                <c:pt idx="0">
                  <c:v>Android</c:v>
                </c:pt>
              </c:strCache>
            </c:strRef>
          </c:cat>
          <c:val>
            <c:numRef>
              <c:f>'OS vs. Battery drain'!$C$4:$C$5</c:f>
              <c:numCache>
                <c:formatCode>0.0\ "hrs"</c:formatCode>
                <c:ptCount val="1"/>
                <c:pt idx="0">
                  <c:v>4.4709687123947086</c:v>
                </c:pt>
              </c:numCache>
            </c:numRef>
          </c:val>
          <c:smooth val="0"/>
          <c:extLst>
            <c:ext xmlns:c16="http://schemas.microsoft.com/office/drawing/2014/chart" uri="{C3380CC4-5D6E-409C-BE32-E72D297353CC}">
              <c16:uniqueId val="{00000001-20B9-4BCF-B3BD-ADBF0F0AF8BB}"/>
            </c:ext>
          </c:extLst>
        </c:ser>
        <c:dLbls>
          <c:showLegendKey val="0"/>
          <c:showVal val="0"/>
          <c:showCatName val="0"/>
          <c:showSerName val="0"/>
          <c:showPercent val="0"/>
          <c:showBubbleSize val="0"/>
        </c:dLbls>
        <c:marker val="1"/>
        <c:smooth val="0"/>
        <c:axId val="174780975"/>
        <c:axId val="174770415"/>
      </c:lineChart>
      <c:catAx>
        <c:axId val="174780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2">
                    <a:lumMod val="20000"/>
                    <a:lumOff val="80000"/>
                  </a:schemeClr>
                </a:solidFill>
                <a:latin typeface="+mn-lt"/>
                <a:ea typeface="+mn-ea"/>
                <a:cs typeface="+mn-cs"/>
              </a:defRPr>
            </a:pPr>
            <a:endParaRPr lang="en-US"/>
          </a:p>
        </c:txPr>
        <c:crossAx val="174775215"/>
        <c:crosses val="autoZero"/>
        <c:auto val="1"/>
        <c:lblAlgn val="ctr"/>
        <c:lblOffset val="100"/>
        <c:noMultiLvlLbl val="0"/>
      </c:catAx>
      <c:valAx>
        <c:axId val="174775215"/>
        <c:scaling>
          <c:orientation val="minMax"/>
        </c:scaling>
        <c:delete val="0"/>
        <c:axPos val="l"/>
        <c:numFmt formatCode="0000\ &quot;mAh&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2">
                    <a:lumMod val="20000"/>
                    <a:lumOff val="80000"/>
                  </a:schemeClr>
                </a:solidFill>
                <a:latin typeface="+mn-lt"/>
                <a:ea typeface="+mn-ea"/>
                <a:cs typeface="+mn-cs"/>
              </a:defRPr>
            </a:pPr>
            <a:endParaRPr lang="en-US"/>
          </a:p>
        </c:txPr>
        <c:crossAx val="174780495"/>
        <c:crosses val="autoZero"/>
        <c:crossBetween val="between"/>
      </c:valAx>
      <c:valAx>
        <c:axId val="174770415"/>
        <c:scaling>
          <c:orientation val="minMax"/>
        </c:scaling>
        <c:delete val="0"/>
        <c:axPos val="r"/>
        <c:numFmt formatCode="0.0\ &quot;hrs&quot;"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2">
                    <a:lumMod val="20000"/>
                    <a:lumOff val="80000"/>
                  </a:schemeClr>
                </a:solidFill>
                <a:latin typeface="+mn-lt"/>
                <a:ea typeface="+mn-ea"/>
                <a:cs typeface="+mn-cs"/>
              </a:defRPr>
            </a:pPr>
            <a:endParaRPr lang="en-US"/>
          </a:p>
        </c:txPr>
        <c:crossAx val="174780975"/>
        <c:crosses val="max"/>
        <c:crossBetween val="between"/>
      </c:valAx>
      <c:catAx>
        <c:axId val="174780975"/>
        <c:scaling>
          <c:orientation val="minMax"/>
        </c:scaling>
        <c:delete val="1"/>
        <c:axPos val="b"/>
        <c:numFmt formatCode="General" sourceLinked="1"/>
        <c:majorTickMark val="out"/>
        <c:minorTickMark val="none"/>
        <c:tickLblPos val="nextTo"/>
        <c:crossAx val="174770415"/>
        <c:crosses val="autoZero"/>
        <c:auto val="1"/>
        <c:lblAlgn val="ctr"/>
        <c:lblOffset val="100"/>
        <c:noMultiLvlLbl val="0"/>
      </c:catAx>
      <c:spPr>
        <a:noFill/>
        <a:ln w="25400">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bg2">
                  <a:lumMod val="20000"/>
                  <a:lumOff val="8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D3FAE">
        <a:alpha val="50000"/>
      </a:srgbClr>
    </a:solid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Insights 360.xlsx]User Category distribution!PivotTable3</c:name>
    <c:fmtId val="3"/>
  </c:pivotSource>
  <c:chart>
    <c:title>
      <c:tx>
        <c:rich>
          <a:bodyPr rot="0" spcFirstLastPara="1" vertOverflow="ellipsis" vert="horz" wrap="square" anchor="ctr" anchorCtr="1"/>
          <a:lstStyle/>
          <a:p>
            <a:pPr algn="l" rtl="0">
              <a:defRPr lang="en-IN" sz="1600" b="1" i="0" u="none" strike="noStrike" kern="1200"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defRPr>
            </a:pPr>
            <a:r>
              <a:rPr lang="en-IN" sz="1600" b="1" i="0" u="none" strike="noStrike" kern="1200"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rPr>
              <a:t>  User Behavior Class Screen Time</a:t>
            </a:r>
          </a:p>
        </c:rich>
      </c:tx>
      <c:layout>
        <c:manualLayout>
          <c:xMode val="edge"/>
          <c:yMode val="edge"/>
          <c:x val="4.6986047796656993E-2"/>
          <c:y val="6.858452859367683E-3"/>
        </c:manualLayout>
      </c:layout>
      <c:overlay val="0"/>
      <c:spPr>
        <a:noFill/>
        <a:ln w="0">
          <a:noFill/>
        </a:ln>
        <a:effectLst/>
      </c:spPr>
      <c:txPr>
        <a:bodyPr rot="0" spcFirstLastPara="1" vertOverflow="ellipsis" vert="horz" wrap="square" anchor="ctr" anchorCtr="1"/>
        <a:lstStyle/>
        <a:p>
          <a:pPr algn="l" rtl="0">
            <a:defRPr lang="en-IN" sz="1600" b="1" i="0" u="none" strike="noStrike" kern="1200"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'User Category distribution'!$B$3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D30-4B72-92B0-6D07519C989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D30-4B72-92B0-6D07519C989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D30-4B72-92B0-6D07519C989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D30-4B72-92B0-6D07519C989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D30-4B72-92B0-6D07519C9899}"/>
              </c:ext>
            </c:extLst>
          </c:dPt>
          <c:dLbls>
            <c:spPr>
              <a:noFill/>
              <a:ln>
                <a:noFill/>
              </a:ln>
              <a:effectLst/>
            </c:spPr>
            <c:txPr>
              <a:bodyPr rot="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'User Category distribution'!$A$4:$A$9</c:f>
              <c:strCache>
                <c:ptCount val="5"/>
                <c:pt idx="0">
                  <c:v>1</c:v>
                </c:pt>
                <c:pt idx="1">
                  <c:v>2</c:v>
                </c:pt>
                <c:pt idx="2">
                  <c:v>3</c:v>
                </c:pt>
                <c:pt idx="3">
                  <c:v>4</c:v>
                </c:pt>
                <c:pt idx="4">
                  <c:v>5</c:v>
                </c:pt>
              </c:strCache>
            </c:strRef>
          </c:cat>
          <c:val>
            <c:numRef>
              <c:f>'User Category distribution'!$B$4:$B$9</c:f>
              <c:numCache>
                <c:formatCode>0.0\ "hrs"</c:formatCode>
                <c:ptCount val="5"/>
                <c:pt idx="0">
                  <c:v>1.492105263157895</c:v>
                </c:pt>
                <c:pt idx="1">
                  <c:v>3.0307017543859649</c:v>
                </c:pt>
                <c:pt idx="2">
                  <c:v>4.9774774774774766</c:v>
                </c:pt>
                <c:pt idx="3">
                  <c:v>6.913636363636364</c:v>
                </c:pt>
                <c:pt idx="4">
                  <c:v>10.184761904761899</c:v>
                </c:pt>
              </c:numCache>
            </c:numRef>
          </c:val>
          <c:extLst>
            <c:ext xmlns:c16="http://schemas.microsoft.com/office/drawing/2014/chart" uri="{C3380CC4-5D6E-409C-BE32-E72D297353CC}">
              <c16:uniqueId val="{0000000A-3D30-4B72-92B0-6D07519C989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lang="en-US" sz="1000" b="0" i="0" u="none" strike="noStrike" kern="1200" baseline="0">
              <a:solidFill>
                <a:schemeClr val="bg2">
                  <a:lumMod val="20000"/>
                  <a:lumOff val="8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D3FAE">
        <a:alpha val="50000"/>
      </a:srgbClr>
    </a:solidFill>
    <a:ln w="9525" cap="flat" cmpd="sng" algn="ctr">
      <a:noFill/>
      <a:round/>
    </a:ln>
    <a:effectLst>
      <a:outerShdw blurRad="50800" dist="38100" dir="5400000" algn="t" rotWithShape="0">
        <a:prstClr val="black">
          <a:alpha val="40000"/>
        </a:prstClr>
      </a:out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Insights 360.xlsx]Battery drain vs. no. of apps!PivotTable5</c:name>
    <c:fmtId val="3"/>
  </c:pivotSource>
  <c:chart>
    <c:title>
      <c:tx>
        <c:rich>
          <a:bodyPr rot="0" spcFirstLastPara="1" vertOverflow="ellipsis" vert="horz" wrap="square" anchor="ctr" anchorCtr="1"/>
          <a:lstStyle/>
          <a:p>
            <a:pPr algn="l" rtl="0">
              <a:defRPr lang="en-IN" sz="1600" b="1" i="0" u="none" strike="noStrike" kern="1200"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defRPr>
            </a:pPr>
            <a:r>
              <a:rPr lang="en-IN" sz="1600" b="1" i="0" u="none" strike="noStrike" kern="1200"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rPr>
              <a:t>     Battery Drain vs. Apps Installed</a:t>
            </a:r>
          </a:p>
        </c:rich>
      </c:tx>
      <c:layout>
        <c:manualLayout>
          <c:xMode val="edge"/>
          <c:yMode val="edge"/>
          <c:x val="2.3505154639175258E-2"/>
          <c:y val="1.3774104683195593E-2"/>
        </c:manualLayout>
      </c:layout>
      <c:overlay val="0"/>
      <c:spPr>
        <a:noFill/>
        <a:ln>
          <a:noFill/>
        </a:ln>
        <a:effectLst/>
      </c:spPr>
      <c:txPr>
        <a:bodyPr rot="0" spcFirstLastPara="1" vertOverflow="ellipsis" vert="horz" wrap="square" anchor="ctr" anchorCtr="1"/>
        <a:lstStyle/>
        <a:p>
          <a:pPr algn="l" rtl="0">
            <a:defRPr lang="en-IN" sz="1600" b="1" i="0" u="none" strike="noStrike" kern="1200"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lumMod val="5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'Battery drain vs. no. of apps'!$B$3</c:f>
              <c:strCache>
                <c:ptCount val="1"/>
                <c:pt idx="0">
                  <c:v>Average of Battery Drain (mAh/day)</c:v>
                </c:pt>
              </c:strCache>
            </c:strRef>
          </c:tx>
          <c:spPr>
            <a:solidFill>
              <a:schemeClr val="accent5"/>
            </a:solidFill>
            <a:ln>
              <a:noFill/>
            </a:ln>
            <a:effectLst/>
          </c:spPr>
          <c:invertIfNegative val="0"/>
          <c:cat>
            <c:strRef>
              <c:f>'Battery drain vs. no. of apps'!$A$4:$A$8</c:f>
              <c:strCache>
                <c:ptCount val="4"/>
                <c:pt idx="0">
                  <c:v>Google Pixel 5</c:v>
                </c:pt>
                <c:pt idx="1">
                  <c:v>OnePlus 9</c:v>
                </c:pt>
                <c:pt idx="2">
                  <c:v>Samsung Galaxy S21</c:v>
                </c:pt>
                <c:pt idx="3">
                  <c:v>Xiaomi Mi 11</c:v>
                </c:pt>
              </c:strCache>
            </c:strRef>
          </c:cat>
          <c:val>
            <c:numRef>
              <c:f>'Battery drain vs. no. of apps'!$B$4:$B$8</c:f>
              <c:numCache>
                <c:formatCode>0</c:formatCode>
                <c:ptCount val="4"/>
                <c:pt idx="0">
                  <c:v>1475.6760563380283</c:v>
                </c:pt>
                <c:pt idx="1">
                  <c:v>1523.8496240601503</c:v>
                </c:pt>
                <c:pt idx="2">
                  <c:v>1504.5714285714287</c:v>
                </c:pt>
                <c:pt idx="3">
                  <c:v>1528.8767123287671</c:v>
                </c:pt>
              </c:numCache>
            </c:numRef>
          </c:val>
          <c:extLst>
            <c:ext xmlns:c16="http://schemas.microsoft.com/office/drawing/2014/chart" uri="{C3380CC4-5D6E-409C-BE32-E72D297353CC}">
              <c16:uniqueId val="{00000000-F3BB-40FD-9A5C-B31D3E35FF0F}"/>
            </c:ext>
          </c:extLst>
        </c:ser>
        <c:dLbls>
          <c:showLegendKey val="0"/>
          <c:showVal val="0"/>
          <c:showCatName val="0"/>
          <c:showSerName val="0"/>
          <c:showPercent val="0"/>
          <c:showBubbleSize val="0"/>
        </c:dLbls>
        <c:gapWidth val="219"/>
        <c:overlap val="-27"/>
        <c:axId val="1795576944"/>
        <c:axId val="1795569744"/>
      </c:barChart>
      <c:lineChart>
        <c:grouping val="standard"/>
        <c:varyColors val="0"/>
        <c:ser>
          <c:idx val="1"/>
          <c:order val="1"/>
          <c:tx>
            <c:strRef>
              <c:f>'Battery drain vs. no. of apps'!$C$3</c:f>
              <c:strCache>
                <c:ptCount val="1"/>
                <c:pt idx="0">
                  <c:v>Average of Number of Apps Installed</c:v>
                </c:pt>
              </c:strCache>
            </c:strRef>
          </c:tx>
          <c:spPr>
            <a:ln w="28575" cap="rnd">
              <a:solidFill>
                <a:schemeClr val="accent1"/>
              </a:solidFill>
              <a:round/>
            </a:ln>
            <a:effectLst/>
          </c:spPr>
          <c:marker>
            <c:symbol val="circle"/>
            <c:size val="5"/>
            <c:spPr>
              <a:solidFill>
                <a:schemeClr val="accent1">
                  <a:lumMod val="50000"/>
                </a:schemeClr>
              </a:solidFill>
              <a:ln w="9525">
                <a:noFill/>
              </a:ln>
              <a:effectLst/>
            </c:spPr>
          </c:marker>
          <c:cat>
            <c:strRef>
              <c:f>'Battery drain vs. no. of apps'!$A$4:$A$8</c:f>
              <c:strCache>
                <c:ptCount val="4"/>
                <c:pt idx="0">
                  <c:v>Google Pixel 5</c:v>
                </c:pt>
                <c:pt idx="1">
                  <c:v>OnePlus 9</c:v>
                </c:pt>
                <c:pt idx="2">
                  <c:v>Samsung Galaxy S21</c:v>
                </c:pt>
                <c:pt idx="3">
                  <c:v>Xiaomi Mi 11</c:v>
                </c:pt>
              </c:strCache>
            </c:strRef>
          </c:cat>
          <c:val>
            <c:numRef>
              <c:f>'Battery drain vs. no. of apps'!$C$4:$C$8</c:f>
              <c:numCache>
                <c:formatCode>0</c:formatCode>
                <c:ptCount val="4"/>
                <c:pt idx="0">
                  <c:v>49.908450704225352</c:v>
                </c:pt>
                <c:pt idx="1">
                  <c:v>49.969924812030072</c:v>
                </c:pt>
                <c:pt idx="2">
                  <c:v>50.804511278195491</c:v>
                </c:pt>
                <c:pt idx="3">
                  <c:v>49.924657534246577</c:v>
                </c:pt>
              </c:numCache>
            </c:numRef>
          </c:val>
          <c:smooth val="0"/>
          <c:extLst>
            <c:ext xmlns:c16="http://schemas.microsoft.com/office/drawing/2014/chart" uri="{C3380CC4-5D6E-409C-BE32-E72D297353CC}">
              <c16:uniqueId val="{00000001-F3BB-40FD-9A5C-B31D3E35FF0F}"/>
            </c:ext>
          </c:extLst>
        </c:ser>
        <c:dLbls>
          <c:showLegendKey val="0"/>
          <c:showVal val="0"/>
          <c:showCatName val="0"/>
          <c:showSerName val="0"/>
          <c:showPercent val="0"/>
          <c:showBubbleSize val="0"/>
        </c:dLbls>
        <c:marker val="1"/>
        <c:smooth val="0"/>
        <c:axId val="1823968688"/>
        <c:axId val="1823965808"/>
      </c:lineChart>
      <c:catAx>
        <c:axId val="1795576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2">
                    <a:lumMod val="20000"/>
                    <a:lumOff val="80000"/>
                  </a:schemeClr>
                </a:solidFill>
                <a:latin typeface="+mn-lt"/>
                <a:ea typeface="+mn-ea"/>
                <a:cs typeface="+mn-cs"/>
              </a:defRPr>
            </a:pPr>
            <a:endParaRPr lang="en-US"/>
          </a:p>
        </c:txPr>
        <c:crossAx val="1795569744"/>
        <c:crosses val="autoZero"/>
        <c:auto val="1"/>
        <c:lblAlgn val="ctr"/>
        <c:lblOffset val="100"/>
        <c:noMultiLvlLbl val="0"/>
      </c:catAx>
      <c:valAx>
        <c:axId val="179556974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2">
                    <a:lumMod val="20000"/>
                    <a:lumOff val="80000"/>
                  </a:schemeClr>
                </a:solidFill>
                <a:latin typeface="+mn-lt"/>
                <a:ea typeface="+mn-ea"/>
                <a:cs typeface="+mn-cs"/>
              </a:defRPr>
            </a:pPr>
            <a:endParaRPr lang="en-US"/>
          </a:p>
        </c:txPr>
        <c:crossAx val="1795576944"/>
        <c:crosses val="autoZero"/>
        <c:crossBetween val="between"/>
      </c:valAx>
      <c:valAx>
        <c:axId val="182396580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2">
                    <a:lumMod val="20000"/>
                    <a:lumOff val="80000"/>
                  </a:schemeClr>
                </a:solidFill>
                <a:latin typeface="+mn-lt"/>
                <a:ea typeface="+mn-ea"/>
                <a:cs typeface="+mn-cs"/>
              </a:defRPr>
            </a:pPr>
            <a:endParaRPr lang="en-US"/>
          </a:p>
        </c:txPr>
        <c:crossAx val="1823968688"/>
        <c:crosses val="max"/>
        <c:crossBetween val="between"/>
        <c:minorUnit val="1"/>
      </c:valAx>
      <c:catAx>
        <c:axId val="1823968688"/>
        <c:scaling>
          <c:orientation val="minMax"/>
        </c:scaling>
        <c:delete val="1"/>
        <c:axPos val="b"/>
        <c:numFmt formatCode="General" sourceLinked="1"/>
        <c:majorTickMark val="out"/>
        <c:minorTickMark val="none"/>
        <c:tickLblPos val="nextTo"/>
        <c:crossAx val="1823965808"/>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bg2">
                  <a:lumMod val="20000"/>
                  <a:lumOff val="8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D3FAE">
        <a:alpha val="50000"/>
      </a:srgbClr>
    </a:solid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9.svg"/><Relationship Id="rId1" Type="http://schemas.openxmlformats.org/officeDocument/2006/relationships/image" Target="../media/image8.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1.svg"/><Relationship Id="rId1" Type="http://schemas.openxmlformats.org/officeDocument/2006/relationships/image" Target="../media/image10.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8" Type="http://schemas.openxmlformats.org/officeDocument/2006/relationships/image" Target="../media/image13.svg"/><Relationship Id="rId3" Type="http://schemas.openxmlformats.org/officeDocument/2006/relationships/chart" Target="../charts/chart7.xml"/><Relationship Id="rId7" Type="http://schemas.openxmlformats.org/officeDocument/2006/relationships/image" Target="../media/image12.png"/><Relationship Id="rId2" Type="http://schemas.openxmlformats.org/officeDocument/2006/relationships/chart" Target="../charts/chart6.xml"/><Relationship Id="rId1" Type="http://schemas.openxmlformats.org/officeDocument/2006/relationships/image" Target="../media/image1.jp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2" Type="http://schemas.openxmlformats.org/officeDocument/2006/relationships/image" Target="../media/image5.svg"/><Relationship Id="rId1" Type="http://schemas.openxmlformats.org/officeDocument/2006/relationships/image" Target="../media/image4.png"/></Relationships>
</file>

<file path=xl/drawings/_rels/drawing9.xml.rels><?xml version="1.0" encoding="UTF-8" standalone="yes"?>
<Relationships xmlns="http://schemas.openxmlformats.org/package/2006/relationships"><Relationship Id="rId2" Type="http://schemas.openxmlformats.org/officeDocument/2006/relationships/image" Target="../media/image7.sv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xdr:col>
      <xdr:colOff>1744980</xdr:colOff>
      <xdr:row>7</xdr:row>
      <xdr:rowOff>76200</xdr:rowOff>
    </xdr:from>
    <xdr:to>
      <xdr:col>5</xdr:col>
      <xdr:colOff>441960</xdr:colOff>
      <xdr:row>22</xdr:row>
      <xdr:rowOff>76200</xdr:rowOff>
    </xdr:to>
    <xdr:graphicFrame macro="">
      <xdr:nvGraphicFramePr>
        <xdr:cNvPr id="2" name="Chart 1">
          <a:extLst>
            <a:ext uri="{FF2B5EF4-FFF2-40B4-BE49-F238E27FC236}">
              <a16:creationId xmlns:a16="http://schemas.microsoft.com/office/drawing/2014/main" id="{A7E87E6A-E18E-BD32-43C5-727F190EA6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cdr:x>
      <cdr:y>0.00413</cdr:y>
    </cdr:from>
    <cdr:to>
      <cdr:x>0.0866</cdr:x>
      <cdr:y>0.17769</cdr:y>
    </cdr:to>
    <cdr:pic>
      <cdr:nvPicPr>
        <cdr:cNvPr id="3" name="Graphic 2" descr="Connections with solid fill">
          <a:extLst xmlns:a="http://schemas.openxmlformats.org/drawingml/2006/main">
            <a:ext uri="{FF2B5EF4-FFF2-40B4-BE49-F238E27FC236}">
              <a16:creationId xmlns:a16="http://schemas.microsoft.com/office/drawing/2014/main" id="{508057D5-077C-2DAF-9957-CA972C764BD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0" y="7620"/>
          <a:ext cx="320040" cy="320040"/>
        </a:xfrm>
        <a:prstGeom xmlns:a="http://schemas.openxmlformats.org/drawingml/2006/main" prst="rect">
          <a:avLst/>
        </a:prstGeom>
      </cdr:spPr>
    </cdr:pic>
  </cdr:relSizeAnchor>
</c:userShapes>
</file>

<file path=xl/drawings/drawing11.xml><?xml version="1.0" encoding="utf-8"?>
<c:userShapes xmlns:c="http://schemas.openxmlformats.org/drawingml/2006/chart">
  <cdr:relSizeAnchor xmlns:cdr="http://schemas.openxmlformats.org/drawingml/2006/chartDrawing">
    <cdr:from>
      <cdr:x>0.0046</cdr:x>
      <cdr:y>0.00204</cdr:y>
    </cdr:from>
    <cdr:to>
      <cdr:x>0.11034</cdr:x>
      <cdr:y>0.09611</cdr:y>
    </cdr:to>
    <cdr:pic>
      <cdr:nvPicPr>
        <cdr:cNvPr id="3" name="Graphic 2" descr="Internet with solid fill">
          <a:extLst xmlns:a="http://schemas.openxmlformats.org/drawingml/2006/main">
            <a:ext uri="{FF2B5EF4-FFF2-40B4-BE49-F238E27FC236}">
              <a16:creationId xmlns:a16="http://schemas.microsoft.com/office/drawing/2014/main" id="{426A2EAA-3FCB-6077-D5FB-C7E410801D6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5240" y="7620"/>
          <a:ext cx="350520" cy="350520"/>
        </a:xfrm>
        <a:prstGeom xmlns:a="http://schemas.openxmlformats.org/drawingml/2006/main" prst="rect">
          <a:avLst/>
        </a:prstGeom>
      </cdr:spPr>
    </cdr:pic>
  </cdr:relSizeAnchor>
</c:userShapes>
</file>

<file path=xl/drawings/drawing2.xml><?xml version="1.0" encoding="utf-8"?>
<xdr:wsDr xmlns:xdr="http://schemas.openxmlformats.org/drawingml/2006/spreadsheetDrawing" xmlns:a="http://schemas.openxmlformats.org/drawingml/2006/main">
  <xdr:twoCellAnchor>
    <xdr:from>
      <xdr:col>2</xdr:col>
      <xdr:colOff>91440</xdr:colOff>
      <xdr:row>6</xdr:row>
      <xdr:rowOff>45720</xdr:rowOff>
    </xdr:from>
    <xdr:to>
      <xdr:col>6</xdr:col>
      <xdr:colOff>571500</xdr:colOff>
      <xdr:row>21</xdr:row>
      <xdr:rowOff>45720</xdr:rowOff>
    </xdr:to>
    <xdr:graphicFrame macro="">
      <xdr:nvGraphicFramePr>
        <xdr:cNvPr id="2" name="Chart 1">
          <a:extLst>
            <a:ext uri="{FF2B5EF4-FFF2-40B4-BE49-F238E27FC236}">
              <a16:creationId xmlns:a16="http://schemas.microsoft.com/office/drawing/2014/main" id="{FC9A74C0-1A63-B9F2-3CBE-D60CD8F31E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2270760</xdr:colOff>
      <xdr:row>6</xdr:row>
      <xdr:rowOff>45720</xdr:rowOff>
    </xdr:from>
    <xdr:to>
      <xdr:col>9</xdr:col>
      <xdr:colOff>182880</xdr:colOff>
      <xdr:row>21</xdr:row>
      <xdr:rowOff>45720</xdr:rowOff>
    </xdr:to>
    <xdr:graphicFrame macro="">
      <xdr:nvGraphicFramePr>
        <xdr:cNvPr id="2" name="Chart 1">
          <a:extLst>
            <a:ext uri="{FF2B5EF4-FFF2-40B4-BE49-F238E27FC236}">
              <a16:creationId xmlns:a16="http://schemas.microsoft.com/office/drawing/2014/main" id="{B6538A99-ED39-8FD9-2AE4-8428AE8F4C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2148840</xdr:colOff>
      <xdr:row>9</xdr:row>
      <xdr:rowOff>76200</xdr:rowOff>
    </xdr:from>
    <xdr:to>
      <xdr:col>5</xdr:col>
      <xdr:colOff>495300</xdr:colOff>
      <xdr:row>24</xdr:row>
      <xdr:rowOff>76200</xdr:rowOff>
    </xdr:to>
    <xdr:graphicFrame macro="">
      <xdr:nvGraphicFramePr>
        <xdr:cNvPr id="3" name="Chart 2">
          <a:extLst>
            <a:ext uri="{FF2B5EF4-FFF2-40B4-BE49-F238E27FC236}">
              <a16:creationId xmlns:a16="http://schemas.microsoft.com/office/drawing/2014/main" id="{F3A83960-6227-EBCC-A4E0-9A2FA14484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1508760</xdr:colOff>
      <xdr:row>9</xdr:row>
      <xdr:rowOff>53340</xdr:rowOff>
    </xdr:from>
    <xdr:to>
      <xdr:col>6</xdr:col>
      <xdr:colOff>739140</xdr:colOff>
      <xdr:row>24</xdr:row>
      <xdr:rowOff>53340</xdr:rowOff>
    </xdr:to>
    <xdr:graphicFrame macro="">
      <xdr:nvGraphicFramePr>
        <xdr:cNvPr id="2" name="Chart 1">
          <a:extLst>
            <a:ext uri="{FF2B5EF4-FFF2-40B4-BE49-F238E27FC236}">
              <a16:creationId xmlns:a16="http://schemas.microsoft.com/office/drawing/2014/main" id="{07B2CB58-B266-E083-794B-D29004A611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220980</xdr:colOff>
      <xdr:row>28</xdr:row>
      <xdr:rowOff>0</xdr:rowOff>
    </xdr:to>
    <xdr:grpSp>
      <xdr:nvGrpSpPr>
        <xdr:cNvPr id="2" name="Group 1">
          <a:extLst>
            <a:ext uri="{FF2B5EF4-FFF2-40B4-BE49-F238E27FC236}">
              <a16:creationId xmlns:a16="http://schemas.microsoft.com/office/drawing/2014/main" id="{B90E7EAF-3A53-10BF-557B-C8FE952BB8E8}"/>
            </a:ext>
          </a:extLst>
        </xdr:cNvPr>
        <xdr:cNvGrpSpPr/>
      </xdr:nvGrpSpPr>
      <xdr:grpSpPr>
        <a:xfrm>
          <a:off x="0" y="0"/>
          <a:ext cx="14241780" cy="5120640"/>
          <a:chOff x="0" y="0"/>
          <a:chExt cx="12192000" cy="6858001"/>
        </a:xfrm>
      </xdr:grpSpPr>
      <xdr:sp macro="" textlink="">
        <xdr:nvSpPr>
          <xdr:cNvPr id="3" name="Rectangle: Rounded Corners 2">
            <a:extLst>
              <a:ext uri="{FF2B5EF4-FFF2-40B4-BE49-F238E27FC236}">
                <a16:creationId xmlns:a16="http://schemas.microsoft.com/office/drawing/2014/main" id="{1A6C9886-7FA2-E184-0DAD-5ABE11A44E7A}"/>
              </a:ext>
            </a:extLst>
          </xdr:cNvPr>
          <xdr:cNvSpPr/>
        </xdr:nvSpPr>
        <xdr:spPr>
          <a:xfrm>
            <a:off x="0" y="0"/>
            <a:ext cx="12192000" cy="6858001"/>
          </a:xfrm>
          <a:prstGeom prst="roundRect">
            <a:avLst>
              <a:gd name="adj" fmla="val 0"/>
            </a:avLst>
          </a:prstGeom>
          <a:blipFill dpi="0" rotWithShape="1">
            <a:blip xmlns:r="http://schemas.openxmlformats.org/officeDocument/2006/relationships" r:embed="rId1">
              <a:extLst>
                <a:ext uri="{28A0092B-C50C-407E-A947-70E740481C1C}">
                  <a14:useLocalDpi xmlns:a14="http://schemas.microsoft.com/office/drawing/2010/main" val="0"/>
                </a:ext>
              </a:extLst>
            </a:blip>
            <a:srcRect/>
            <a:stretch>
              <a:fillRect/>
            </a:stretch>
          </a:blip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4" name="Rectangle: Rounded Corners 3">
            <a:extLst>
              <a:ext uri="{FF2B5EF4-FFF2-40B4-BE49-F238E27FC236}">
                <a16:creationId xmlns:a16="http://schemas.microsoft.com/office/drawing/2014/main" id="{077F2829-C45A-AF12-04C9-7F7B0311650A}"/>
              </a:ext>
            </a:extLst>
          </xdr:cNvPr>
          <xdr:cNvSpPr/>
        </xdr:nvSpPr>
        <xdr:spPr>
          <a:xfrm>
            <a:off x="2909380" y="61232"/>
            <a:ext cx="9256526" cy="629265"/>
          </a:xfrm>
          <a:prstGeom prst="roundRect">
            <a:avLst/>
          </a:prstGeom>
          <a:solidFill>
            <a:srgbClr val="7C22AE">
              <a:alpha val="50000"/>
            </a:srgb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IN" sz="2400" baseline="0"/>
              <a:t>    </a:t>
            </a:r>
            <a:r>
              <a:rPr lang="en-IN" sz="2400" b="1" cap="none" spc="50">
                <a:ln w="9525" cmpd="sng">
                  <a:solidFill>
                    <a:schemeClr val="accent1"/>
                  </a:solidFill>
                  <a:prstDash val="solid"/>
                </a:ln>
                <a:solidFill>
                  <a:srgbClr val="70AD47">
                    <a:tint val="1000"/>
                  </a:srgbClr>
                </a:solidFill>
                <a:effectLst>
                  <a:glow rad="38100">
                    <a:schemeClr val="accent1">
                      <a:alpha val="40000"/>
                    </a:schemeClr>
                  </a:glow>
                </a:effectLst>
              </a:rPr>
              <a:t>Mobile Insights 360: Analyzing Usage &amp; Behavior</a:t>
            </a:r>
            <a:endParaRPr lang="en-IN" sz="2400" b="1"/>
          </a:p>
        </xdr:txBody>
      </xdr:sp>
      <xdr:sp macro="" textlink="KPIs!A6">
        <xdr:nvSpPr>
          <xdr:cNvPr id="5" name="Rectangle: Rounded Corners 4">
            <a:extLst>
              <a:ext uri="{FF2B5EF4-FFF2-40B4-BE49-F238E27FC236}">
                <a16:creationId xmlns:a16="http://schemas.microsoft.com/office/drawing/2014/main" id="{C795942A-8FC5-5685-A1E8-9025B1CFDE05}"/>
              </a:ext>
            </a:extLst>
          </xdr:cNvPr>
          <xdr:cNvSpPr/>
        </xdr:nvSpPr>
        <xdr:spPr>
          <a:xfrm>
            <a:off x="2942307" y="746878"/>
            <a:ext cx="2282836" cy="835742"/>
          </a:xfrm>
          <a:prstGeom prst="roundRect">
            <a:avLst/>
          </a:prstGeom>
          <a:solidFill>
            <a:srgbClr val="341B6C">
              <a:alpha val="50000"/>
            </a:srgb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IN" sz="1400" b="1" kern="1200">
                <a:solidFill>
                  <a:schemeClr val="lt1"/>
                </a:solidFill>
                <a:effectLst/>
                <a:latin typeface="+mn-lt"/>
                <a:ea typeface="+mn-ea"/>
                <a:cs typeface="+mn-cs"/>
              </a:rPr>
              <a:t>Average Screen-on</a:t>
            </a:r>
            <a:r>
              <a:rPr lang="en-IN" sz="1400" b="1" kern="1200" baseline="0">
                <a:solidFill>
                  <a:schemeClr val="lt1"/>
                </a:solidFill>
                <a:effectLst/>
                <a:latin typeface="+mn-lt"/>
                <a:ea typeface="+mn-ea"/>
                <a:cs typeface="+mn-cs"/>
              </a:rPr>
              <a:t> Time/day :</a:t>
            </a:r>
            <a:r>
              <a:rPr lang="en-IN" sz="1800" kern="1200" baseline="0">
                <a:solidFill>
                  <a:schemeClr val="lt1"/>
                </a:solidFill>
                <a:effectLst/>
                <a:latin typeface="+mn-lt"/>
                <a:ea typeface="+mn-ea"/>
                <a:cs typeface="+mn-cs"/>
              </a:rPr>
              <a:t> </a:t>
            </a:r>
            <a:endParaRPr lang="en-IN" sz="2400">
              <a:effectLst/>
            </a:endParaRPr>
          </a:p>
          <a:p>
            <a:pPr algn="ctr"/>
            <a:fld id="{893068EB-FB25-44A3-8B35-3545CC284DC4}" type="TxLink">
              <a:rPr lang="en-US" sz="2400" b="0" i="0" u="none" strike="noStrike">
                <a:solidFill>
                  <a:schemeClr val="accent4">
                    <a:lumMod val="40000"/>
                    <a:lumOff val="60000"/>
                  </a:schemeClr>
                </a:solidFill>
                <a:latin typeface="Calibri"/>
                <a:ea typeface="Calibri"/>
                <a:cs typeface="Calibri"/>
              </a:rPr>
              <a:pPr algn="ctr"/>
              <a:t>5.3 hrs</a:t>
            </a:fld>
            <a:endParaRPr lang="en-IN" sz="2400">
              <a:solidFill>
                <a:schemeClr val="accent4">
                  <a:lumMod val="40000"/>
                  <a:lumOff val="60000"/>
                </a:schemeClr>
              </a:solidFill>
            </a:endParaRPr>
          </a:p>
        </xdr:txBody>
      </xdr:sp>
      <xdr:sp macro="" textlink="KPIs!C6">
        <xdr:nvSpPr>
          <xdr:cNvPr id="6" name="Rectangle: Rounded Corners 5">
            <a:extLst>
              <a:ext uri="{FF2B5EF4-FFF2-40B4-BE49-F238E27FC236}">
                <a16:creationId xmlns:a16="http://schemas.microsoft.com/office/drawing/2014/main" id="{D77C161A-AFEB-6F6D-113B-92F237D7E106}"/>
              </a:ext>
            </a:extLst>
          </xdr:cNvPr>
          <xdr:cNvSpPr/>
        </xdr:nvSpPr>
        <xdr:spPr>
          <a:xfrm>
            <a:off x="5305829" y="757083"/>
            <a:ext cx="2208983" cy="824747"/>
          </a:xfrm>
          <a:prstGeom prst="roundRect">
            <a:avLst/>
          </a:prstGeom>
          <a:solidFill>
            <a:srgbClr val="341B6C">
              <a:alpha val="50000"/>
            </a:srgb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en-IN" sz="1400" b="1" i="0" u="none" strike="noStrike" kern="1200" cap="none" spc="0" normalizeH="0" baseline="0" noProof="0">
                <a:ln>
                  <a:noFill/>
                </a:ln>
                <a:solidFill>
                  <a:srgbClr val="EBDAE2"/>
                </a:solidFill>
                <a:effectLst/>
                <a:uLnTx/>
                <a:uFillTx/>
                <a:latin typeface="+mn-lt"/>
                <a:ea typeface="+mn-ea"/>
                <a:cs typeface="+mn-cs"/>
              </a:rPr>
              <a:t>Average App Usage Time/day :</a:t>
            </a:r>
            <a:r>
              <a:rPr kumimoji="0" lang="en-IN" sz="1800" b="0" i="0" u="none" strike="noStrike" kern="1200" cap="none" spc="0" normalizeH="0" baseline="0" noProof="0">
                <a:ln>
                  <a:noFill/>
                </a:ln>
                <a:solidFill>
                  <a:srgbClr val="EBDAE2"/>
                </a:solidFill>
                <a:effectLst/>
                <a:uLnTx/>
                <a:uFillTx/>
                <a:latin typeface="+mn-lt"/>
                <a:ea typeface="+mn-ea"/>
                <a:cs typeface="+mn-cs"/>
              </a:rPr>
              <a:t> </a:t>
            </a:r>
            <a:endParaRPr kumimoji="0" lang="en-IN" sz="2400" b="0" i="0" u="none" strike="noStrike" kern="0" cap="none" spc="0" normalizeH="0" baseline="0" noProof="0">
              <a:ln>
                <a:noFill/>
              </a:ln>
              <a:solidFill>
                <a:srgbClr val="EBDAE2"/>
              </a:solidFill>
              <a:effectLst/>
              <a:uLnTx/>
              <a:uFillTx/>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a:pPr>
            <a:fld id="{8F26F39E-A2AD-4001-B8F4-64CC97FAC785}" type="TxLink">
              <a:rPr kumimoji="0" lang="en-US" sz="2400" b="0" i="0" u="none" strike="noStrike" kern="1200" cap="none" spc="0" normalizeH="0" baseline="0" noProof="0">
                <a:ln>
                  <a:noFill/>
                </a:ln>
                <a:solidFill>
                  <a:schemeClr val="accent4">
                    <a:lumMod val="40000"/>
                    <a:lumOff val="60000"/>
                  </a:schemeClr>
                </a:solidFill>
                <a:effectLst/>
                <a:uLnTx/>
                <a:uFillTx/>
                <a:latin typeface="Calibri"/>
                <a:ea typeface="Calibri"/>
                <a:cs typeface="Calibri"/>
              </a:rPr>
              <a:pPr marL="0" marR="0" lvl="0" indent="0" algn="ctr" defTabSz="914400" rtl="0" eaLnBrk="1" fontAlgn="auto" latinLnBrk="0" hangingPunct="1">
                <a:lnSpc>
                  <a:spcPct val="100000"/>
                </a:lnSpc>
                <a:spcBef>
                  <a:spcPts val="0"/>
                </a:spcBef>
                <a:spcAft>
                  <a:spcPts val="0"/>
                </a:spcAft>
                <a:buClrTx/>
                <a:buSzTx/>
                <a:buFontTx/>
                <a:buNone/>
                <a:tabLst/>
                <a:defRPr/>
              </a:pPr>
              <a:t>4.5 hrs</a:t>
            </a:fld>
            <a:endParaRPr lang="en-IN" sz="2400">
              <a:solidFill>
                <a:schemeClr val="accent4">
                  <a:lumMod val="40000"/>
                  <a:lumOff val="60000"/>
                </a:schemeClr>
              </a:solidFill>
            </a:endParaRPr>
          </a:p>
        </xdr:txBody>
      </xdr:sp>
      <xdr:sp macro="" textlink="KPIs!E6">
        <xdr:nvSpPr>
          <xdr:cNvPr id="7" name="Rectangle: Rounded Corners 6">
            <a:extLst>
              <a:ext uri="{FF2B5EF4-FFF2-40B4-BE49-F238E27FC236}">
                <a16:creationId xmlns:a16="http://schemas.microsoft.com/office/drawing/2014/main" id="{C5B9848F-159D-C514-A15D-9D91E30A1B6B}"/>
              </a:ext>
            </a:extLst>
          </xdr:cNvPr>
          <xdr:cNvSpPr/>
        </xdr:nvSpPr>
        <xdr:spPr>
          <a:xfrm>
            <a:off x="7584548" y="757083"/>
            <a:ext cx="2167747" cy="835742"/>
          </a:xfrm>
          <a:prstGeom prst="roundRect">
            <a:avLst/>
          </a:prstGeom>
          <a:solidFill>
            <a:srgbClr val="341B6C">
              <a:alpha val="50000"/>
            </a:srgb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en-IN" sz="1400" b="1" i="0" u="none" strike="noStrike" kern="1200" cap="none" spc="0" normalizeH="0" baseline="0" noProof="0">
                <a:ln>
                  <a:noFill/>
                </a:ln>
                <a:solidFill>
                  <a:srgbClr val="EBDAE2"/>
                </a:solidFill>
                <a:effectLst/>
                <a:uLnTx/>
                <a:uFillTx/>
                <a:latin typeface="+mn-lt"/>
                <a:ea typeface="+mn-ea"/>
                <a:cs typeface="+mn-cs"/>
              </a:rPr>
              <a:t>Average Battery Drain/day :</a:t>
            </a:r>
            <a:r>
              <a:rPr kumimoji="0" lang="en-IN" sz="1800" b="0" i="0" u="none" strike="noStrike" kern="1200" cap="none" spc="0" normalizeH="0" baseline="0" noProof="0">
                <a:ln>
                  <a:noFill/>
                </a:ln>
                <a:solidFill>
                  <a:srgbClr val="EBDAE2"/>
                </a:solidFill>
                <a:effectLst/>
                <a:uLnTx/>
                <a:uFillTx/>
                <a:latin typeface="+mn-lt"/>
                <a:ea typeface="+mn-ea"/>
                <a:cs typeface="+mn-cs"/>
              </a:rPr>
              <a:t> </a:t>
            </a:r>
            <a:endParaRPr kumimoji="0" lang="en-IN" sz="2400" b="0" i="0" u="none" strike="noStrike" kern="0" cap="none" spc="0" normalizeH="0" baseline="0" noProof="0">
              <a:ln>
                <a:noFill/>
              </a:ln>
              <a:solidFill>
                <a:srgbClr val="EBDAE2"/>
              </a:solidFill>
              <a:effectLst/>
              <a:uLnTx/>
              <a:uFillTx/>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a:pPr>
            <a:fld id="{FA0B71A1-776A-4D33-9673-03660C5D1706}" type="TxLink">
              <a:rPr kumimoji="0" lang="en-US" sz="2400" b="0" i="0" u="none" strike="noStrike" kern="1200" cap="none" spc="0" normalizeH="0" baseline="0" noProof="0">
                <a:ln>
                  <a:noFill/>
                </a:ln>
                <a:solidFill>
                  <a:schemeClr val="accent4">
                    <a:lumMod val="40000"/>
                    <a:lumOff val="60000"/>
                  </a:schemeClr>
                </a:solidFill>
                <a:effectLst/>
                <a:uLnTx/>
                <a:uFillTx/>
                <a:latin typeface="Calibri"/>
                <a:ea typeface="Calibri"/>
                <a:cs typeface="Calibri"/>
              </a:rPr>
              <a:pPr marL="0" marR="0" lvl="0" indent="0" algn="ctr" defTabSz="914400" rtl="0" eaLnBrk="1" fontAlgn="auto" latinLnBrk="0" hangingPunct="1">
                <a:lnSpc>
                  <a:spcPct val="100000"/>
                </a:lnSpc>
                <a:spcBef>
                  <a:spcPts val="0"/>
                </a:spcBef>
                <a:spcAft>
                  <a:spcPts val="0"/>
                </a:spcAft>
                <a:buClrTx/>
                <a:buSzTx/>
                <a:buFontTx/>
                <a:buNone/>
                <a:tabLst/>
                <a:defRPr/>
              </a:pPr>
              <a:t>1525 mAh</a:t>
            </a:fld>
            <a:endParaRPr lang="en-IN" sz="2400">
              <a:solidFill>
                <a:schemeClr val="accent4">
                  <a:lumMod val="40000"/>
                  <a:lumOff val="60000"/>
                </a:schemeClr>
              </a:solidFill>
            </a:endParaRPr>
          </a:p>
        </xdr:txBody>
      </xdr:sp>
      <xdr:sp macro="" textlink="KPIs!G6">
        <xdr:nvSpPr>
          <xdr:cNvPr id="8" name="Rectangle: Rounded Corners 7">
            <a:extLst>
              <a:ext uri="{FF2B5EF4-FFF2-40B4-BE49-F238E27FC236}">
                <a16:creationId xmlns:a16="http://schemas.microsoft.com/office/drawing/2014/main" id="{8E3893F9-1100-968C-5F85-4E64A20B0F47}"/>
              </a:ext>
            </a:extLst>
          </xdr:cNvPr>
          <xdr:cNvSpPr/>
        </xdr:nvSpPr>
        <xdr:spPr>
          <a:xfrm>
            <a:off x="9824051" y="757083"/>
            <a:ext cx="2244006" cy="835742"/>
          </a:xfrm>
          <a:prstGeom prst="roundRect">
            <a:avLst/>
          </a:prstGeom>
          <a:solidFill>
            <a:srgbClr val="341B6C">
              <a:alpha val="50000"/>
            </a:srgb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en-IN" sz="1400" b="1" i="0" u="none" strike="noStrike" kern="1200" cap="none" spc="0" normalizeH="0" baseline="0" noProof="0">
                <a:ln>
                  <a:noFill/>
                </a:ln>
                <a:solidFill>
                  <a:srgbClr val="EBDAE2"/>
                </a:solidFill>
                <a:effectLst/>
                <a:uLnTx/>
                <a:uFillTx/>
                <a:latin typeface="+mn-lt"/>
                <a:ea typeface="+mn-ea"/>
                <a:cs typeface="+mn-cs"/>
              </a:rPr>
              <a:t>Average Data Usage/day :</a:t>
            </a:r>
            <a:r>
              <a:rPr kumimoji="0" lang="en-IN" sz="1800" b="0" i="0" u="none" strike="noStrike" kern="1200" cap="none" spc="0" normalizeH="0" baseline="0" noProof="0">
                <a:ln>
                  <a:noFill/>
                </a:ln>
                <a:solidFill>
                  <a:srgbClr val="EBDAE2"/>
                </a:solidFill>
                <a:effectLst/>
                <a:uLnTx/>
                <a:uFillTx/>
                <a:latin typeface="+mn-lt"/>
                <a:ea typeface="+mn-ea"/>
                <a:cs typeface="+mn-cs"/>
              </a:rPr>
              <a:t> </a:t>
            </a:r>
            <a:endParaRPr kumimoji="0" lang="en-IN" sz="2400" b="0" i="0" u="none" strike="noStrike" kern="0" cap="none" spc="0" normalizeH="0" baseline="0" noProof="0">
              <a:ln>
                <a:noFill/>
              </a:ln>
              <a:solidFill>
                <a:srgbClr val="EBDAE2"/>
              </a:solidFill>
              <a:effectLst/>
              <a:uLnTx/>
              <a:uFillTx/>
              <a:latin typeface="+mn-lt"/>
              <a:ea typeface="+mn-ea"/>
              <a:cs typeface="+mn-cs"/>
            </a:endParaRPr>
          </a:p>
          <a:p>
            <a:pPr algn="ctr"/>
            <a:fld id="{9E4F84C1-6278-442B-97DE-7BDD4A4CD64A}" type="TxLink">
              <a:rPr lang="en-US" sz="2400" b="0" i="0" u="none" strike="noStrike">
                <a:solidFill>
                  <a:schemeClr val="accent4">
                    <a:lumMod val="40000"/>
                    <a:lumOff val="60000"/>
                  </a:schemeClr>
                </a:solidFill>
                <a:latin typeface="Calibri"/>
                <a:ea typeface="Calibri"/>
                <a:cs typeface="Calibri"/>
              </a:rPr>
              <a:pPr algn="ctr"/>
              <a:t>930 MB</a:t>
            </a:fld>
            <a:endParaRPr lang="en-IN" sz="2400">
              <a:solidFill>
                <a:schemeClr val="accent4">
                  <a:lumMod val="40000"/>
                  <a:lumOff val="60000"/>
                </a:schemeClr>
              </a:solidFill>
            </a:endParaRPr>
          </a:p>
        </xdr:txBody>
      </xdr:sp>
      <xdr:sp macro="" textlink="">
        <xdr:nvSpPr>
          <xdr:cNvPr id="9" name="Rectangle 8">
            <a:extLst>
              <a:ext uri="{FF2B5EF4-FFF2-40B4-BE49-F238E27FC236}">
                <a16:creationId xmlns:a16="http://schemas.microsoft.com/office/drawing/2014/main" id="{94661C1E-12CB-5042-3442-D13D228AA0B0}"/>
              </a:ext>
            </a:extLst>
          </xdr:cNvPr>
          <xdr:cNvSpPr/>
        </xdr:nvSpPr>
        <xdr:spPr>
          <a:xfrm>
            <a:off x="0" y="81643"/>
            <a:ext cx="2876763" cy="6664099"/>
          </a:xfrm>
          <a:prstGeom prst="rect">
            <a:avLst/>
          </a:prstGeom>
          <a:solidFill>
            <a:srgbClr val="341B6C">
              <a:alpha val="50000"/>
            </a:srgb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clientData/>
  </xdr:twoCellAnchor>
  <xdr:twoCellAnchor>
    <xdr:from>
      <xdr:col>5</xdr:col>
      <xdr:colOff>419101</xdr:colOff>
      <xdr:row>6</xdr:row>
      <xdr:rowOff>144780</xdr:rowOff>
    </xdr:from>
    <xdr:to>
      <xdr:col>11</xdr:col>
      <xdr:colOff>441961</xdr:colOff>
      <xdr:row>16</xdr:row>
      <xdr:rowOff>160020</xdr:rowOff>
    </xdr:to>
    <xdr:graphicFrame macro="">
      <xdr:nvGraphicFramePr>
        <xdr:cNvPr id="10" name="Chart 9">
          <a:extLst>
            <a:ext uri="{FF2B5EF4-FFF2-40B4-BE49-F238E27FC236}">
              <a16:creationId xmlns:a16="http://schemas.microsoft.com/office/drawing/2014/main" id="{E10CC9FB-9667-4C2C-B856-363575BB8B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518160</xdr:colOff>
      <xdr:row>17</xdr:row>
      <xdr:rowOff>38100</xdr:rowOff>
    </xdr:from>
    <xdr:to>
      <xdr:col>17</xdr:col>
      <xdr:colOff>487680</xdr:colOff>
      <xdr:row>27</xdr:row>
      <xdr:rowOff>38100</xdr:rowOff>
    </xdr:to>
    <xdr:graphicFrame macro="">
      <xdr:nvGraphicFramePr>
        <xdr:cNvPr id="11" name="Chart 10">
          <a:extLst>
            <a:ext uri="{FF2B5EF4-FFF2-40B4-BE49-F238E27FC236}">
              <a16:creationId xmlns:a16="http://schemas.microsoft.com/office/drawing/2014/main" id="{A52FE928-20C1-49BC-8760-9532D7CB0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510540</xdr:colOff>
      <xdr:row>6</xdr:row>
      <xdr:rowOff>144780</xdr:rowOff>
    </xdr:from>
    <xdr:to>
      <xdr:col>17</xdr:col>
      <xdr:colOff>472440</xdr:colOff>
      <xdr:row>16</xdr:row>
      <xdr:rowOff>152400</xdr:rowOff>
    </xdr:to>
    <xdr:graphicFrame macro="">
      <xdr:nvGraphicFramePr>
        <xdr:cNvPr id="12" name="Chart 11">
          <a:extLst>
            <a:ext uri="{FF2B5EF4-FFF2-40B4-BE49-F238E27FC236}">
              <a16:creationId xmlns:a16="http://schemas.microsoft.com/office/drawing/2014/main" id="{73339819-B9D8-48B3-A68E-469D95DE97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411480</xdr:colOff>
      <xdr:row>17</xdr:row>
      <xdr:rowOff>30480</xdr:rowOff>
    </xdr:from>
    <xdr:to>
      <xdr:col>11</xdr:col>
      <xdr:colOff>449580</xdr:colOff>
      <xdr:row>27</xdr:row>
      <xdr:rowOff>45720</xdr:rowOff>
    </xdr:to>
    <xdr:graphicFrame macro="">
      <xdr:nvGraphicFramePr>
        <xdr:cNvPr id="13" name="Chart 12">
          <a:extLst>
            <a:ext uri="{FF2B5EF4-FFF2-40B4-BE49-F238E27FC236}">
              <a16:creationId xmlns:a16="http://schemas.microsoft.com/office/drawing/2014/main" id="{3CE68785-CEEA-43AE-9E03-84A23101D9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525780</xdr:colOff>
      <xdr:row>6</xdr:row>
      <xdr:rowOff>152400</xdr:rowOff>
    </xdr:from>
    <xdr:to>
      <xdr:col>23</xdr:col>
      <xdr:colOff>182880</xdr:colOff>
      <xdr:row>27</xdr:row>
      <xdr:rowOff>38100</xdr:rowOff>
    </xdr:to>
    <xdr:graphicFrame macro="">
      <xdr:nvGraphicFramePr>
        <xdr:cNvPr id="14" name="Chart 13">
          <a:extLst>
            <a:ext uri="{FF2B5EF4-FFF2-40B4-BE49-F238E27FC236}">
              <a16:creationId xmlns:a16="http://schemas.microsoft.com/office/drawing/2014/main" id="{DA4B7125-25C8-4B29-9D32-AF7622598A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22</xdr:row>
      <xdr:rowOff>38101</xdr:rowOff>
    </xdr:from>
    <xdr:to>
      <xdr:col>2</xdr:col>
      <xdr:colOff>518160</xdr:colOff>
      <xdr:row>27</xdr:row>
      <xdr:rowOff>53341</xdr:rowOff>
    </xdr:to>
    <mc:AlternateContent xmlns:mc="http://schemas.openxmlformats.org/markup-compatibility/2006" xmlns:a14="http://schemas.microsoft.com/office/drawing/2010/main">
      <mc:Choice Requires="a14">
        <xdr:graphicFrame macro="">
          <xdr:nvGraphicFramePr>
            <xdr:cNvPr id="15" name="Operating System">
              <a:extLst>
                <a:ext uri="{FF2B5EF4-FFF2-40B4-BE49-F238E27FC236}">
                  <a16:creationId xmlns:a16="http://schemas.microsoft.com/office/drawing/2014/main" id="{7E7B86D6-ACBD-3F61-7EBC-A02C9DB4FD97}"/>
                </a:ext>
              </a:extLst>
            </xdr:cNvPr>
            <xdr:cNvGraphicFramePr/>
          </xdr:nvGraphicFramePr>
          <xdr:xfrm>
            <a:off x="0" y="0"/>
            <a:ext cx="0" cy="0"/>
          </xdr:xfrm>
          <a:graphic>
            <a:graphicData uri="http://schemas.microsoft.com/office/drawing/2010/slicer">
              <sle:slicer xmlns:sle="http://schemas.microsoft.com/office/drawing/2010/slicer" name="Operating System"/>
            </a:graphicData>
          </a:graphic>
        </xdr:graphicFrame>
      </mc:Choice>
      <mc:Fallback xmlns="">
        <xdr:sp macro="" textlink="">
          <xdr:nvSpPr>
            <xdr:cNvPr id="0" name=""/>
            <xdr:cNvSpPr>
              <a:spLocks noTextEdit="1"/>
            </xdr:cNvSpPr>
          </xdr:nvSpPr>
          <xdr:spPr>
            <a:xfrm>
              <a:off x="0" y="4061461"/>
              <a:ext cx="1737360" cy="929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556260</xdr:colOff>
      <xdr:row>22</xdr:row>
      <xdr:rowOff>45721</xdr:rowOff>
    </xdr:from>
    <xdr:to>
      <xdr:col>5</xdr:col>
      <xdr:colOff>259080</xdr:colOff>
      <xdr:row>27</xdr:row>
      <xdr:rowOff>60960</xdr:rowOff>
    </xdr:to>
    <mc:AlternateContent xmlns:mc="http://schemas.openxmlformats.org/markup-compatibility/2006" xmlns:a14="http://schemas.microsoft.com/office/drawing/2010/main">
      <mc:Choice Requires="a14">
        <xdr:graphicFrame macro="">
          <xdr:nvGraphicFramePr>
            <xdr:cNvPr id="16" name="Gender">
              <a:extLst>
                <a:ext uri="{FF2B5EF4-FFF2-40B4-BE49-F238E27FC236}">
                  <a16:creationId xmlns:a16="http://schemas.microsoft.com/office/drawing/2014/main" id="{23E6B69F-8E80-88FC-6B77-A4AA829010D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775460" y="4069081"/>
              <a:ext cx="1531620" cy="929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68580</xdr:colOff>
      <xdr:row>3</xdr:row>
      <xdr:rowOff>7620</xdr:rowOff>
    </xdr:from>
    <xdr:to>
      <xdr:col>4</xdr:col>
      <xdr:colOff>167640</xdr:colOff>
      <xdr:row>15</xdr:row>
      <xdr:rowOff>152400</xdr:rowOff>
    </xdr:to>
    <xdr:sp macro="" textlink="">
      <xdr:nvSpPr>
        <xdr:cNvPr id="17" name="Rectangle: Rounded Corners 16">
          <a:extLst>
            <a:ext uri="{FF2B5EF4-FFF2-40B4-BE49-F238E27FC236}">
              <a16:creationId xmlns:a16="http://schemas.microsoft.com/office/drawing/2014/main" id="{FED5018D-632C-F7EC-7D05-A580155CD50F}"/>
            </a:ext>
          </a:extLst>
        </xdr:cNvPr>
        <xdr:cNvSpPr/>
      </xdr:nvSpPr>
      <xdr:spPr>
        <a:xfrm>
          <a:off x="678180" y="556260"/>
          <a:ext cx="1927860" cy="2339340"/>
        </a:xfrm>
        <a:prstGeom prst="roundRect">
          <a:avLst>
            <a:gd name="adj" fmla="val 6786"/>
          </a:avLst>
        </a:prstGeom>
        <a:solidFill>
          <a:schemeClr val="bg1"/>
        </a:solidFill>
        <a:ln w="76200">
          <a:solidFill>
            <a:schemeClr val="tx1">
              <a:lumMod val="95000"/>
              <a:lumOff val="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tx1"/>
              </a:solidFill>
            </a:rPr>
            <a:t>Top device model causing  the most battery drain :</a:t>
          </a:r>
        </a:p>
      </xdr:txBody>
    </xdr:sp>
    <xdr:clientData/>
  </xdr:twoCellAnchor>
  <xdr:twoCellAnchor>
    <xdr:from>
      <xdr:col>1</xdr:col>
      <xdr:colOff>480060</xdr:colOff>
      <xdr:row>1</xdr:row>
      <xdr:rowOff>99060</xdr:rowOff>
    </xdr:from>
    <xdr:to>
      <xdr:col>3</xdr:col>
      <xdr:colOff>373380</xdr:colOff>
      <xdr:row>2</xdr:row>
      <xdr:rowOff>167640</xdr:rowOff>
    </xdr:to>
    <xdr:sp macro="" textlink="">
      <xdr:nvSpPr>
        <xdr:cNvPr id="18" name="Rectangle: Rounded Corners 17">
          <a:extLst>
            <a:ext uri="{FF2B5EF4-FFF2-40B4-BE49-F238E27FC236}">
              <a16:creationId xmlns:a16="http://schemas.microsoft.com/office/drawing/2014/main" id="{3B4EF489-6BD0-D206-E7B7-45CE5BA0512A}"/>
            </a:ext>
          </a:extLst>
        </xdr:cNvPr>
        <xdr:cNvSpPr/>
      </xdr:nvSpPr>
      <xdr:spPr>
        <a:xfrm>
          <a:off x="1089660" y="281940"/>
          <a:ext cx="1112520" cy="251460"/>
        </a:xfrm>
        <a:prstGeom prst="roundRect">
          <a:avLst/>
        </a:prstGeom>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137160</xdr:colOff>
      <xdr:row>14</xdr:row>
      <xdr:rowOff>7620</xdr:rowOff>
    </xdr:from>
    <xdr:to>
      <xdr:col>4</xdr:col>
      <xdr:colOff>91440</xdr:colOff>
      <xdr:row>15</xdr:row>
      <xdr:rowOff>91440</xdr:rowOff>
    </xdr:to>
    <xdr:sp macro="" textlink="">
      <xdr:nvSpPr>
        <xdr:cNvPr id="20" name="Rectangle: Rounded Corners 19">
          <a:extLst>
            <a:ext uri="{FF2B5EF4-FFF2-40B4-BE49-F238E27FC236}">
              <a16:creationId xmlns:a16="http://schemas.microsoft.com/office/drawing/2014/main" id="{BDEB19A2-3AFE-F523-DA88-9422EF7421F1}"/>
            </a:ext>
          </a:extLst>
        </xdr:cNvPr>
        <xdr:cNvSpPr/>
      </xdr:nvSpPr>
      <xdr:spPr>
        <a:xfrm>
          <a:off x="746760" y="2567940"/>
          <a:ext cx="1783080" cy="266700"/>
        </a:xfrm>
        <a:prstGeom prst="roundRect">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5</xdr:col>
      <xdr:colOff>312420</xdr:colOff>
      <xdr:row>0</xdr:row>
      <xdr:rowOff>45720</xdr:rowOff>
    </xdr:from>
    <xdr:to>
      <xdr:col>6</xdr:col>
      <xdr:colOff>175260</xdr:colOff>
      <xdr:row>2</xdr:row>
      <xdr:rowOff>152400</xdr:rowOff>
    </xdr:to>
    <xdr:pic>
      <xdr:nvPicPr>
        <xdr:cNvPr id="22" name="Graphic 21" descr="Smart Phone with solid fill">
          <a:extLst>
            <a:ext uri="{FF2B5EF4-FFF2-40B4-BE49-F238E27FC236}">
              <a16:creationId xmlns:a16="http://schemas.microsoft.com/office/drawing/2014/main" id="{2AEEF882-3900-1687-CBF2-D9F059EFDBF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360420" y="45720"/>
          <a:ext cx="472440" cy="472440"/>
        </a:xfrm>
        <a:prstGeom prst="rect">
          <a:avLst/>
        </a:prstGeom>
      </xdr:spPr>
    </xdr:pic>
    <xdr:clientData/>
  </xdr:twoCellAnchor>
  <xdr:twoCellAnchor editAs="oneCell">
    <xdr:from>
      <xdr:col>0</xdr:col>
      <xdr:colOff>0</xdr:colOff>
      <xdr:row>17</xdr:row>
      <xdr:rowOff>144780</xdr:rowOff>
    </xdr:from>
    <xdr:to>
      <xdr:col>5</xdr:col>
      <xdr:colOff>243840</xdr:colOff>
      <xdr:row>21</xdr:row>
      <xdr:rowOff>91440</xdr:rowOff>
    </xdr:to>
    <mc:AlternateContent xmlns:mc="http://schemas.openxmlformats.org/markup-compatibility/2006" xmlns:a14="http://schemas.microsoft.com/office/drawing/2010/main">
      <mc:Choice Requires="a14">
        <xdr:graphicFrame macro="">
          <xdr:nvGraphicFramePr>
            <xdr:cNvPr id="23" name="Age group">
              <a:extLst>
                <a:ext uri="{FF2B5EF4-FFF2-40B4-BE49-F238E27FC236}">
                  <a16:creationId xmlns:a16="http://schemas.microsoft.com/office/drawing/2014/main" id="{149BEFF2-78CB-A87D-2C03-B48DF941F003}"/>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0" y="3253740"/>
              <a:ext cx="3291840" cy="678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160020</xdr:colOff>
      <xdr:row>8</xdr:row>
      <xdr:rowOff>99060</xdr:rowOff>
    </xdr:from>
    <xdr:to>
      <xdr:col>4</xdr:col>
      <xdr:colOff>45720</xdr:colOff>
      <xdr:row>13</xdr:row>
      <xdr:rowOff>45720</xdr:rowOff>
    </xdr:to>
    <xdr:sp macro="" textlink="KPIs!C14">
      <xdr:nvSpPr>
        <xdr:cNvPr id="19" name="TextBox 18">
          <a:extLst>
            <a:ext uri="{FF2B5EF4-FFF2-40B4-BE49-F238E27FC236}">
              <a16:creationId xmlns:a16="http://schemas.microsoft.com/office/drawing/2014/main" id="{6142A0CB-9855-EE5F-B309-47DBE14161F0}"/>
            </a:ext>
          </a:extLst>
        </xdr:cNvPr>
        <xdr:cNvSpPr txBox="1"/>
      </xdr:nvSpPr>
      <xdr:spPr>
        <a:xfrm>
          <a:off x="769620" y="1562100"/>
          <a:ext cx="1714500" cy="8610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CC9BE34-1239-4E11-8887-8942714EAC9A}" type="TxLink">
            <a:rPr lang="en-US" sz="2400" b="1" i="0" u="none" strike="noStrike">
              <a:solidFill>
                <a:srgbClr val="FF0000"/>
              </a:solidFill>
              <a:latin typeface="Calibri"/>
              <a:ea typeface="Calibri"/>
              <a:cs typeface="Calibri"/>
            </a:rPr>
            <a:pPr algn="ctr"/>
            <a:t>Xiaomi Mi 11</a:t>
          </a:fld>
          <a:endParaRPr lang="en-IN" sz="2400" b="1">
            <a:solidFill>
              <a:srgbClr val="FF0000"/>
            </a:solidFill>
          </a:endParaRPr>
        </a:p>
      </xdr:txBody>
    </xdr:sp>
    <xdr:clientData/>
  </xdr:twoCellAnchor>
</xdr:wsDr>
</file>

<file path=xl/drawings/drawing7.xml><?xml version="1.0" encoding="utf-8"?>
<c:userShapes xmlns:c="http://schemas.openxmlformats.org/drawingml/2006/chart">
  <cdr:relSizeAnchor xmlns:cdr="http://schemas.openxmlformats.org/drawingml/2006/chartDrawing">
    <cdr:from>
      <cdr:x>0.01035</cdr:x>
      <cdr:y>0.00826</cdr:y>
    </cdr:from>
    <cdr:to>
      <cdr:x>0.09524</cdr:x>
      <cdr:y>0.17769</cdr:y>
    </cdr:to>
    <cdr:pic>
      <cdr:nvPicPr>
        <cdr:cNvPr id="3" name="Graphic 2" descr="Universal access with solid fill">
          <a:extLst xmlns:a="http://schemas.openxmlformats.org/drawingml/2006/main">
            <a:ext uri="{FF2B5EF4-FFF2-40B4-BE49-F238E27FC236}">
              <a16:creationId xmlns:a16="http://schemas.microsoft.com/office/drawing/2014/main" id="{AFE1C89D-E474-B86F-E14A-265AA04449B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38100" y="15240"/>
          <a:ext cx="312419" cy="312419"/>
        </a:xfrm>
        <a:prstGeom xmlns:a="http://schemas.openxmlformats.org/drawingml/2006/main" prst="rect">
          <a:avLst/>
        </a:prstGeom>
      </cdr:spPr>
    </cdr:pic>
  </cdr:relSizeAnchor>
</c:userShapes>
</file>

<file path=xl/drawings/drawing8.xml><?xml version="1.0" encoding="utf-8"?>
<c:userShapes xmlns:c="http://schemas.openxmlformats.org/drawingml/2006/chart">
  <cdr:relSizeAnchor xmlns:cdr="http://schemas.openxmlformats.org/drawingml/2006/chartDrawing">
    <cdr:from>
      <cdr:x>0</cdr:x>
      <cdr:y>0</cdr:y>
    </cdr:from>
    <cdr:to>
      <cdr:x>0.07983</cdr:x>
      <cdr:y>0.15833</cdr:y>
    </cdr:to>
    <cdr:pic>
      <cdr:nvPicPr>
        <cdr:cNvPr id="3" name="Graphic 2" descr="Presentation with bar chart with solid fill">
          <a:extLst xmlns:a="http://schemas.openxmlformats.org/drawingml/2006/main">
            <a:ext uri="{FF2B5EF4-FFF2-40B4-BE49-F238E27FC236}">
              <a16:creationId xmlns:a16="http://schemas.microsoft.com/office/drawing/2014/main" id="{DB3C86FB-DFD1-DF8D-C013-19913B09F1D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0" y="0"/>
          <a:ext cx="289560" cy="289560"/>
        </a:xfrm>
        <a:prstGeom xmlns:a="http://schemas.openxmlformats.org/drawingml/2006/main" prst="rect">
          <a:avLst/>
        </a:prstGeom>
      </cdr:spPr>
    </cdr:pic>
  </cdr:relSizeAnchor>
</c:userShapes>
</file>

<file path=xl/drawings/drawing9.xml><?xml version="1.0" encoding="utf-8"?>
<c:userShapes xmlns:c="http://schemas.openxmlformats.org/drawingml/2006/chart">
  <cdr:relSizeAnchor xmlns:cdr="http://schemas.openxmlformats.org/drawingml/2006/chartDrawing">
    <cdr:from>
      <cdr:x>0</cdr:x>
      <cdr:y>0</cdr:y>
    </cdr:from>
    <cdr:to>
      <cdr:x>0.08211</cdr:x>
      <cdr:y>0.16183</cdr:y>
    </cdr:to>
    <cdr:pic>
      <cdr:nvPicPr>
        <cdr:cNvPr id="3" name="Graphic 2" descr="Statistics with solid fill">
          <a:extLst xmlns:a="http://schemas.openxmlformats.org/drawingml/2006/main">
            <a:ext uri="{FF2B5EF4-FFF2-40B4-BE49-F238E27FC236}">
              <a16:creationId xmlns:a16="http://schemas.microsoft.com/office/drawing/2014/main" id="{4A6A11D0-E5E8-86F8-A9E0-F0D6486D2F0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0" y="0"/>
          <a:ext cx="297180" cy="297180"/>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hita Singh" refreshedDate="45565.971591782407" createdVersion="8" refreshedVersion="8" minRefreshableVersion="3" recordCount="700" xr:uid="{374F1B94-BA77-4B73-876D-98A89C973E42}">
  <cacheSource type="worksheet">
    <worksheetSource name="Table1"/>
  </cacheSource>
  <cacheFields count="13">
    <cacheField name="User ID" numFmtId="0">
      <sharedItems containsSemiMixedTypes="0" containsString="0" containsNumber="1" containsInteger="1" minValue="1" maxValue="700"/>
    </cacheField>
    <cacheField name="Device Model" numFmtId="0">
      <sharedItems count="5">
        <s v="Google Pixel 5"/>
        <s v="OnePlus 9"/>
        <s v="Xiaomi Mi 11"/>
        <s v="iPhone 12"/>
        <s v="Samsung Galaxy S21"/>
      </sharedItems>
    </cacheField>
    <cacheField name="Operating System" numFmtId="0">
      <sharedItems count="2">
        <s v="Android"/>
        <s v="iOS"/>
      </sharedItems>
    </cacheField>
    <cacheField name="App Usage Time (min/day)" numFmtId="0">
      <sharedItems containsSemiMixedTypes="0" containsString="0" containsNumber="1" containsInteger="1" minValue="30" maxValue="598"/>
    </cacheField>
    <cacheField name="App Usage Time (hrs/day)" numFmtId="164">
      <sharedItems containsSemiMixedTypes="0" containsString="0" containsNumber="1" minValue="0.5" maxValue="9.9666666666666668"/>
    </cacheField>
    <cacheField name="Screen On Time (hours/day)" numFmtId="0">
      <sharedItems containsSemiMixedTypes="0" containsString="0" containsNumber="1" minValue="1" maxValue="12"/>
    </cacheField>
    <cacheField name="Battery Drain (mAh/day)" numFmtId="0">
      <sharedItems containsSemiMixedTypes="0" containsString="0" containsNumber="1" containsInteger="1" minValue="302" maxValue="2993"/>
    </cacheField>
    <cacheField name="Number of Apps Installed" numFmtId="0">
      <sharedItems containsSemiMixedTypes="0" containsString="0" containsNumber="1" containsInteger="1" minValue="10" maxValue="99"/>
    </cacheField>
    <cacheField name="Data Usage (MB/day)" numFmtId="0">
      <sharedItems containsSemiMixedTypes="0" containsString="0" containsNumber="1" containsInteger="1" minValue="102" maxValue="2497"/>
    </cacheField>
    <cacheField name="Age" numFmtId="0">
      <sharedItems containsSemiMixedTypes="0" containsString="0" containsNumber="1" containsInteger="1" minValue="18" maxValue="59"/>
    </cacheField>
    <cacheField name="Age group" numFmtId="0">
      <sharedItems count="6">
        <s v="Middle Age Adult [40-59]"/>
        <s v="Adult [20-39]"/>
        <s v="Teen [13-19]"/>
        <s v="Middle Age Adult" u="1"/>
        <s v="Adult" u="1"/>
        <s v="Teen" u="1"/>
      </sharedItems>
    </cacheField>
    <cacheField name="Gender" numFmtId="0">
      <sharedItems count="2">
        <s v="Male"/>
        <s v="Female"/>
      </sharedItems>
    </cacheField>
    <cacheField name="User Behavior Class" numFmtId="0">
      <sharedItems containsSemiMixedTypes="0" containsString="0" containsNumber="1" containsInteger="1" minValue="1" maxValue="5" count="5">
        <n v="4"/>
        <n v="3"/>
        <n v="2"/>
        <n v="5"/>
        <n v="1"/>
      </sharedItems>
    </cacheField>
  </cacheFields>
  <extLst>
    <ext xmlns:x14="http://schemas.microsoft.com/office/spreadsheetml/2009/9/main" uri="{725AE2AE-9491-48be-B2B4-4EB974FC3084}">
      <x14:pivotCacheDefinition pivotCacheId="19620487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n v="1"/>
    <x v="0"/>
    <x v="0"/>
    <n v="393"/>
    <n v="6.55"/>
    <n v="6.4"/>
    <n v="1872"/>
    <n v="67"/>
    <n v="1122"/>
    <n v="40"/>
    <x v="0"/>
    <x v="0"/>
    <x v="0"/>
  </r>
  <r>
    <n v="2"/>
    <x v="1"/>
    <x v="0"/>
    <n v="268"/>
    <n v="4.4666666666666668"/>
    <n v="4.7"/>
    <n v="1331"/>
    <n v="42"/>
    <n v="944"/>
    <n v="47"/>
    <x v="0"/>
    <x v="1"/>
    <x v="1"/>
  </r>
  <r>
    <n v="3"/>
    <x v="2"/>
    <x v="0"/>
    <n v="154"/>
    <n v="2.5666666666666669"/>
    <n v="4"/>
    <n v="761"/>
    <n v="32"/>
    <n v="322"/>
    <n v="42"/>
    <x v="0"/>
    <x v="0"/>
    <x v="2"/>
  </r>
  <r>
    <n v="4"/>
    <x v="0"/>
    <x v="0"/>
    <n v="239"/>
    <n v="3.9833333333333334"/>
    <n v="4.8"/>
    <n v="1676"/>
    <n v="56"/>
    <n v="871"/>
    <n v="20"/>
    <x v="1"/>
    <x v="0"/>
    <x v="1"/>
  </r>
  <r>
    <n v="5"/>
    <x v="3"/>
    <x v="1"/>
    <n v="187"/>
    <n v="3.1166666666666667"/>
    <n v="4.3"/>
    <n v="1367"/>
    <n v="58"/>
    <n v="988"/>
    <n v="31"/>
    <x v="1"/>
    <x v="1"/>
    <x v="1"/>
  </r>
  <r>
    <n v="6"/>
    <x v="0"/>
    <x v="0"/>
    <n v="99"/>
    <n v="1.65"/>
    <n v="2"/>
    <n v="940"/>
    <n v="35"/>
    <n v="564"/>
    <n v="31"/>
    <x v="1"/>
    <x v="0"/>
    <x v="2"/>
  </r>
  <r>
    <n v="7"/>
    <x v="4"/>
    <x v="0"/>
    <n v="350"/>
    <n v="5.833333333333333"/>
    <n v="7.3"/>
    <n v="1802"/>
    <n v="66"/>
    <n v="1054"/>
    <n v="21"/>
    <x v="1"/>
    <x v="1"/>
    <x v="0"/>
  </r>
  <r>
    <n v="8"/>
    <x v="1"/>
    <x v="0"/>
    <n v="543"/>
    <n v="9.0500000000000007"/>
    <n v="11.4"/>
    <n v="2956"/>
    <n v="82"/>
    <n v="1702"/>
    <n v="31"/>
    <x v="1"/>
    <x v="0"/>
    <x v="3"/>
  </r>
  <r>
    <n v="9"/>
    <x v="4"/>
    <x v="0"/>
    <n v="340"/>
    <n v="5.666666666666667"/>
    <n v="7.7"/>
    <n v="2138"/>
    <n v="75"/>
    <n v="1053"/>
    <n v="42"/>
    <x v="0"/>
    <x v="1"/>
    <x v="0"/>
  </r>
  <r>
    <n v="10"/>
    <x v="3"/>
    <x v="1"/>
    <n v="424"/>
    <n v="7.0666666666666664"/>
    <n v="6.6"/>
    <n v="1957"/>
    <n v="75"/>
    <n v="1301"/>
    <n v="42"/>
    <x v="0"/>
    <x v="0"/>
    <x v="0"/>
  </r>
  <r>
    <n v="11"/>
    <x v="0"/>
    <x v="0"/>
    <n v="53"/>
    <n v="0.8833333333333333"/>
    <n v="1.4"/>
    <n v="435"/>
    <n v="17"/>
    <n v="162"/>
    <n v="34"/>
    <x v="1"/>
    <x v="1"/>
    <x v="4"/>
  </r>
  <r>
    <n v="12"/>
    <x v="1"/>
    <x v="0"/>
    <n v="215"/>
    <n v="3.5833333333333335"/>
    <n v="5.5"/>
    <n v="1690"/>
    <n v="47"/>
    <n v="641"/>
    <n v="24"/>
    <x v="1"/>
    <x v="0"/>
    <x v="1"/>
  </r>
  <r>
    <n v="13"/>
    <x v="1"/>
    <x v="0"/>
    <n v="462"/>
    <n v="7.7"/>
    <n v="6.2"/>
    <n v="2303"/>
    <n v="65"/>
    <n v="1099"/>
    <n v="57"/>
    <x v="0"/>
    <x v="1"/>
    <x v="0"/>
  </r>
  <r>
    <n v="14"/>
    <x v="2"/>
    <x v="0"/>
    <n v="215"/>
    <n v="3.5833333333333335"/>
    <n v="4.9000000000000004"/>
    <n v="1662"/>
    <n v="43"/>
    <n v="857"/>
    <n v="43"/>
    <x v="0"/>
    <x v="0"/>
    <x v="1"/>
  </r>
  <r>
    <n v="15"/>
    <x v="3"/>
    <x v="1"/>
    <n v="189"/>
    <n v="3.15"/>
    <n v="5.4"/>
    <n v="1754"/>
    <n v="53"/>
    <n v="779"/>
    <n v="49"/>
    <x v="0"/>
    <x v="1"/>
    <x v="1"/>
  </r>
  <r>
    <n v="16"/>
    <x v="0"/>
    <x v="0"/>
    <n v="503"/>
    <n v="8.3833333333333329"/>
    <n v="10.4"/>
    <n v="2571"/>
    <n v="84"/>
    <n v="2025"/>
    <n v="39"/>
    <x v="1"/>
    <x v="1"/>
    <x v="3"/>
  </r>
  <r>
    <n v="17"/>
    <x v="1"/>
    <x v="0"/>
    <n v="132"/>
    <n v="2.2000000000000002"/>
    <n v="3.6"/>
    <n v="628"/>
    <n v="32"/>
    <n v="344"/>
    <n v="47"/>
    <x v="0"/>
    <x v="1"/>
    <x v="2"/>
  </r>
  <r>
    <n v="18"/>
    <x v="3"/>
    <x v="1"/>
    <n v="299"/>
    <n v="4.9833333333333334"/>
    <n v="5.8"/>
    <n v="1431"/>
    <n v="41"/>
    <n v="985"/>
    <n v="44"/>
    <x v="0"/>
    <x v="1"/>
    <x v="1"/>
  </r>
  <r>
    <n v="19"/>
    <x v="0"/>
    <x v="0"/>
    <n v="81"/>
    <n v="1.35"/>
    <n v="1.4"/>
    <n v="558"/>
    <n v="16"/>
    <n v="297"/>
    <n v="26"/>
    <x v="1"/>
    <x v="1"/>
    <x v="4"/>
  </r>
  <r>
    <n v="20"/>
    <x v="3"/>
    <x v="1"/>
    <n v="577"/>
    <n v="9.6166666666666671"/>
    <n v="8.5"/>
    <n v="2774"/>
    <n v="89"/>
    <n v="2192"/>
    <n v="29"/>
    <x v="1"/>
    <x v="1"/>
    <x v="3"/>
  </r>
  <r>
    <n v="21"/>
    <x v="4"/>
    <x v="0"/>
    <n v="93"/>
    <n v="1.55"/>
    <n v="2.6"/>
    <n v="681"/>
    <n v="37"/>
    <n v="302"/>
    <n v="45"/>
    <x v="0"/>
    <x v="1"/>
    <x v="2"/>
  </r>
  <r>
    <n v="22"/>
    <x v="1"/>
    <x v="0"/>
    <n v="576"/>
    <n v="9.6"/>
    <n v="11.6"/>
    <n v="2803"/>
    <n v="82"/>
    <n v="1553"/>
    <n v="43"/>
    <x v="0"/>
    <x v="1"/>
    <x v="3"/>
  </r>
  <r>
    <n v="23"/>
    <x v="4"/>
    <x v="0"/>
    <n v="423"/>
    <n v="7.05"/>
    <n v="6.5"/>
    <n v="2094"/>
    <n v="65"/>
    <n v="1372"/>
    <n v="23"/>
    <x v="1"/>
    <x v="1"/>
    <x v="0"/>
  </r>
  <r>
    <n v="24"/>
    <x v="0"/>
    <x v="0"/>
    <n v="292"/>
    <n v="4.8666666666666663"/>
    <n v="5.6"/>
    <n v="1401"/>
    <n v="46"/>
    <n v="949"/>
    <n v="37"/>
    <x v="1"/>
    <x v="1"/>
    <x v="1"/>
  </r>
  <r>
    <n v="25"/>
    <x v="1"/>
    <x v="0"/>
    <n v="216"/>
    <n v="3.6"/>
    <n v="4"/>
    <n v="1711"/>
    <n v="59"/>
    <n v="748"/>
    <n v="58"/>
    <x v="0"/>
    <x v="0"/>
    <x v="1"/>
  </r>
  <r>
    <n v="26"/>
    <x v="4"/>
    <x v="0"/>
    <n v="91"/>
    <n v="1.5166666666666666"/>
    <n v="3.4"/>
    <n v="1073"/>
    <n v="38"/>
    <n v="451"/>
    <n v="52"/>
    <x v="0"/>
    <x v="0"/>
    <x v="2"/>
  </r>
  <r>
    <n v="27"/>
    <x v="3"/>
    <x v="1"/>
    <n v="444"/>
    <n v="7.4"/>
    <n v="7.6"/>
    <n v="2372"/>
    <n v="77"/>
    <n v="1002"/>
    <n v="29"/>
    <x v="1"/>
    <x v="0"/>
    <x v="0"/>
  </r>
  <r>
    <n v="28"/>
    <x v="0"/>
    <x v="0"/>
    <n v="512"/>
    <n v="8.5333333333333332"/>
    <n v="10.5"/>
    <n v="2409"/>
    <n v="89"/>
    <n v="1599"/>
    <n v="33"/>
    <x v="1"/>
    <x v="0"/>
    <x v="3"/>
  </r>
  <r>
    <n v="29"/>
    <x v="1"/>
    <x v="0"/>
    <n v="452"/>
    <n v="7.5333333333333332"/>
    <n v="6.8"/>
    <n v="2387"/>
    <n v="77"/>
    <n v="1456"/>
    <n v="55"/>
    <x v="0"/>
    <x v="1"/>
    <x v="0"/>
  </r>
  <r>
    <n v="30"/>
    <x v="4"/>
    <x v="0"/>
    <n v="412"/>
    <n v="6.8666666666666663"/>
    <n v="6.2"/>
    <n v="1899"/>
    <n v="78"/>
    <n v="1384"/>
    <n v="19"/>
    <x v="2"/>
    <x v="1"/>
    <x v="0"/>
  </r>
  <r>
    <n v="31"/>
    <x v="2"/>
    <x v="0"/>
    <n v="260"/>
    <n v="4.333333333333333"/>
    <n v="6"/>
    <n v="1361"/>
    <n v="44"/>
    <n v="889"/>
    <n v="37"/>
    <x v="1"/>
    <x v="1"/>
    <x v="1"/>
  </r>
  <r>
    <n v="32"/>
    <x v="2"/>
    <x v="0"/>
    <n v="197"/>
    <n v="3.2833333333333332"/>
    <n v="4.5999999999999996"/>
    <n v="1660"/>
    <n v="59"/>
    <n v="975"/>
    <n v="25"/>
    <x v="1"/>
    <x v="0"/>
    <x v="1"/>
  </r>
  <r>
    <n v="33"/>
    <x v="0"/>
    <x v="0"/>
    <n v="278"/>
    <n v="4.6333333333333337"/>
    <n v="4.7"/>
    <n v="1484"/>
    <n v="55"/>
    <n v="917"/>
    <n v="21"/>
    <x v="1"/>
    <x v="0"/>
    <x v="1"/>
  </r>
  <r>
    <n v="34"/>
    <x v="0"/>
    <x v="0"/>
    <n v="46"/>
    <n v="0.76666666666666672"/>
    <n v="2"/>
    <n v="457"/>
    <n v="14"/>
    <n v="105"/>
    <n v="58"/>
    <x v="0"/>
    <x v="0"/>
    <x v="4"/>
  </r>
  <r>
    <n v="35"/>
    <x v="2"/>
    <x v="0"/>
    <n v="593"/>
    <n v="9.8833333333333329"/>
    <n v="10.199999999999999"/>
    <n v="2499"/>
    <n v="81"/>
    <n v="1616"/>
    <n v="38"/>
    <x v="1"/>
    <x v="1"/>
    <x v="3"/>
  </r>
  <r>
    <n v="36"/>
    <x v="4"/>
    <x v="0"/>
    <n v="32"/>
    <n v="0.53333333333333333"/>
    <n v="1.2"/>
    <n v="580"/>
    <n v="19"/>
    <n v="153"/>
    <n v="20"/>
    <x v="1"/>
    <x v="1"/>
    <x v="4"/>
  </r>
  <r>
    <n v="37"/>
    <x v="3"/>
    <x v="1"/>
    <n v="122"/>
    <n v="2.0333333333333332"/>
    <n v="3.3"/>
    <n v="755"/>
    <n v="30"/>
    <n v="573"/>
    <n v="26"/>
    <x v="1"/>
    <x v="0"/>
    <x v="2"/>
  </r>
  <r>
    <n v="38"/>
    <x v="4"/>
    <x v="0"/>
    <n v="522"/>
    <n v="8.6999999999999993"/>
    <n v="11.2"/>
    <n v="2808"/>
    <n v="93"/>
    <n v="2328"/>
    <n v="24"/>
    <x v="1"/>
    <x v="0"/>
    <x v="3"/>
  </r>
  <r>
    <n v="39"/>
    <x v="1"/>
    <x v="0"/>
    <n v="473"/>
    <n v="7.8833333333333337"/>
    <n v="6.4"/>
    <n v="2312"/>
    <n v="74"/>
    <n v="1400"/>
    <n v="40"/>
    <x v="0"/>
    <x v="0"/>
    <x v="0"/>
  </r>
  <r>
    <n v="40"/>
    <x v="4"/>
    <x v="0"/>
    <n v="398"/>
    <n v="6.6333333333333337"/>
    <n v="6.2"/>
    <n v="1851"/>
    <n v="77"/>
    <n v="1180"/>
    <n v="23"/>
    <x v="1"/>
    <x v="0"/>
    <x v="0"/>
  </r>
  <r>
    <n v="41"/>
    <x v="2"/>
    <x v="0"/>
    <n v="240"/>
    <n v="4"/>
    <n v="4.7"/>
    <n v="1464"/>
    <n v="52"/>
    <n v="708"/>
    <n v="56"/>
    <x v="0"/>
    <x v="1"/>
    <x v="1"/>
  </r>
  <r>
    <n v="42"/>
    <x v="1"/>
    <x v="0"/>
    <n v="576"/>
    <n v="9.6"/>
    <n v="10.1"/>
    <n v="2447"/>
    <n v="83"/>
    <n v="2323"/>
    <n v="33"/>
    <x v="1"/>
    <x v="0"/>
    <x v="3"/>
  </r>
  <r>
    <n v="43"/>
    <x v="4"/>
    <x v="0"/>
    <n v="120"/>
    <n v="2"/>
    <n v="2.1"/>
    <n v="720"/>
    <n v="39"/>
    <n v="392"/>
    <n v="43"/>
    <x v="0"/>
    <x v="0"/>
    <x v="2"/>
  </r>
  <r>
    <n v="44"/>
    <x v="4"/>
    <x v="0"/>
    <n v="152"/>
    <n v="2.5333333333333332"/>
    <n v="3.7"/>
    <n v="993"/>
    <n v="32"/>
    <n v="429"/>
    <n v="18"/>
    <x v="2"/>
    <x v="0"/>
    <x v="2"/>
  </r>
  <r>
    <n v="45"/>
    <x v="2"/>
    <x v="0"/>
    <n v="138"/>
    <n v="2.2999999999999998"/>
    <n v="2.4"/>
    <n v="837"/>
    <n v="21"/>
    <n v="572"/>
    <n v="56"/>
    <x v="0"/>
    <x v="1"/>
    <x v="2"/>
  </r>
  <r>
    <n v="46"/>
    <x v="2"/>
    <x v="0"/>
    <n v="502"/>
    <n v="8.3666666666666671"/>
    <n v="10.9"/>
    <n v="2476"/>
    <n v="96"/>
    <n v="1935"/>
    <n v="39"/>
    <x v="1"/>
    <x v="0"/>
    <x v="3"/>
  </r>
  <r>
    <n v="47"/>
    <x v="1"/>
    <x v="0"/>
    <n v="558"/>
    <n v="9.3000000000000007"/>
    <n v="8.4"/>
    <n v="2447"/>
    <n v="97"/>
    <n v="1594"/>
    <n v="22"/>
    <x v="1"/>
    <x v="1"/>
    <x v="3"/>
  </r>
  <r>
    <n v="48"/>
    <x v="4"/>
    <x v="0"/>
    <n v="138"/>
    <n v="2.2999999999999998"/>
    <n v="3.6"/>
    <n v="889"/>
    <n v="25"/>
    <n v="323"/>
    <n v="27"/>
    <x v="1"/>
    <x v="1"/>
    <x v="2"/>
  </r>
  <r>
    <n v="49"/>
    <x v="0"/>
    <x v="0"/>
    <n v="580"/>
    <n v="9.6666666666666661"/>
    <n v="8.1999999999999993"/>
    <n v="2623"/>
    <n v="90"/>
    <n v="2262"/>
    <n v="49"/>
    <x v="0"/>
    <x v="0"/>
    <x v="3"/>
  </r>
  <r>
    <n v="50"/>
    <x v="1"/>
    <x v="0"/>
    <n v="589"/>
    <n v="9.8166666666666664"/>
    <n v="8.6999999999999993"/>
    <n v="2736"/>
    <n v="82"/>
    <n v="1997"/>
    <n v="49"/>
    <x v="0"/>
    <x v="0"/>
    <x v="3"/>
  </r>
  <r>
    <n v="51"/>
    <x v="2"/>
    <x v="0"/>
    <n v="452"/>
    <n v="7.5333333333333332"/>
    <n v="7.4"/>
    <n v="2180"/>
    <n v="61"/>
    <n v="1417"/>
    <n v="54"/>
    <x v="0"/>
    <x v="1"/>
    <x v="0"/>
  </r>
  <r>
    <n v="52"/>
    <x v="2"/>
    <x v="0"/>
    <n v="245"/>
    <n v="4.083333333333333"/>
    <n v="5.9"/>
    <n v="1243"/>
    <n v="52"/>
    <n v="885"/>
    <n v="29"/>
    <x v="1"/>
    <x v="0"/>
    <x v="1"/>
  </r>
  <r>
    <n v="53"/>
    <x v="4"/>
    <x v="0"/>
    <n v="125"/>
    <n v="2.0833333333333335"/>
    <n v="2.7"/>
    <n v="690"/>
    <n v="28"/>
    <n v="393"/>
    <n v="27"/>
    <x v="1"/>
    <x v="1"/>
    <x v="2"/>
  </r>
  <r>
    <n v="54"/>
    <x v="2"/>
    <x v="0"/>
    <n v="97"/>
    <n v="1.6166666666666667"/>
    <n v="2.2000000000000002"/>
    <n v="1101"/>
    <n v="38"/>
    <n v="375"/>
    <n v="53"/>
    <x v="0"/>
    <x v="0"/>
    <x v="2"/>
  </r>
  <r>
    <n v="55"/>
    <x v="0"/>
    <x v="0"/>
    <n v="516"/>
    <n v="8.6"/>
    <n v="8.6999999999999993"/>
    <n v="2857"/>
    <n v="83"/>
    <n v="2189"/>
    <n v="53"/>
    <x v="0"/>
    <x v="1"/>
    <x v="3"/>
  </r>
  <r>
    <n v="56"/>
    <x v="3"/>
    <x v="1"/>
    <n v="68"/>
    <n v="1.1333333333333333"/>
    <n v="1.6"/>
    <n v="450"/>
    <n v="14"/>
    <n v="111"/>
    <n v="30"/>
    <x v="1"/>
    <x v="0"/>
    <x v="4"/>
  </r>
  <r>
    <n v="57"/>
    <x v="1"/>
    <x v="0"/>
    <n v="64"/>
    <n v="1.0666666666666667"/>
    <n v="1.1000000000000001"/>
    <n v="572"/>
    <n v="10"/>
    <n v="161"/>
    <n v="42"/>
    <x v="0"/>
    <x v="1"/>
    <x v="4"/>
  </r>
  <r>
    <n v="58"/>
    <x v="1"/>
    <x v="0"/>
    <n v="539"/>
    <n v="8.9833333333333325"/>
    <n v="8.4"/>
    <n v="2796"/>
    <n v="89"/>
    <n v="2415"/>
    <n v="26"/>
    <x v="1"/>
    <x v="0"/>
    <x v="3"/>
  </r>
  <r>
    <n v="59"/>
    <x v="2"/>
    <x v="0"/>
    <n v="428"/>
    <n v="7.1333333333333337"/>
    <n v="7"/>
    <n v="2306"/>
    <n v="75"/>
    <n v="1144"/>
    <n v="22"/>
    <x v="1"/>
    <x v="0"/>
    <x v="0"/>
  </r>
  <r>
    <n v="60"/>
    <x v="3"/>
    <x v="1"/>
    <n v="325"/>
    <n v="5.416666666666667"/>
    <n v="7.1"/>
    <n v="2269"/>
    <n v="64"/>
    <n v="1053"/>
    <n v="56"/>
    <x v="0"/>
    <x v="0"/>
    <x v="0"/>
  </r>
  <r>
    <n v="61"/>
    <x v="2"/>
    <x v="0"/>
    <n v="522"/>
    <n v="8.6999999999999993"/>
    <n v="11.9"/>
    <n v="2798"/>
    <n v="85"/>
    <n v="1663"/>
    <n v="28"/>
    <x v="1"/>
    <x v="1"/>
    <x v="3"/>
  </r>
  <r>
    <n v="62"/>
    <x v="2"/>
    <x v="0"/>
    <n v="309"/>
    <n v="5.15"/>
    <n v="7.5"/>
    <n v="2292"/>
    <n v="77"/>
    <n v="1253"/>
    <n v="57"/>
    <x v="0"/>
    <x v="1"/>
    <x v="0"/>
  </r>
  <r>
    <n v="63"/>
    <x v="2"/>
    <x v="0"/>
    <n v="79"/>
    <n v="1.3166666666666667"/>
    <n v="1.9"/>
    <n v="493"/>
    <n v="14"/>
    <n v="128"/>
    <n v="55"/>
    <x v="0"/>
    <x v="0"/>
    <x v="4"/>
  </r>
  <r>
    <n v="64"/>
    <x v="2"/>
    <x v="0"/>
    <n v="545"/>
    <n v="9.0833333333333339"/>
    <n v="11.5"/>
    <n v="2911"/>
    <n v="87"/>
    <n v="1717"/>
    <n v="21"/>
    <x v="1"/>
    <x v="1"/>
    <x v="3"/>
  </r>
  <r>
    <n v="65"/>
    <x v="4"/>
    <x v="0"/>
    <n v="459"/>
    <n v="7.65"/>
    <n v="7"/>
    <n v="1982"/>
    <n v="67"/>
    <n v="1091"/>
    <n v="43"/>
    <x v="0"/>
    <x v="0"/>
    <x v="0"/>
  </r>
  <r>
    <n v="66"/>
    <x v="3"/>
    <x v="1"/>
    <n v="225"/>
    <n v="3.75"/>
    <n v="4"/>
    <n v="1420"/>
    <n v="48"/>
    <n v="917"/>
    <n v="56"/>
    <x v="0"/>
    <x v="0"/>
    <x v="1"/>
  </r>
  <r>
    <n v="67"/>
    <x v="3"/>
    <x v="1"/>
    <n v="257"/>
    <n v="4.2833333333333332"/>
    <n v="4.5"/>
    <n v="1705"/>
    <n v="57"/>
    <n v="912"/>
    <n v="55"/>
    <x v="0"/>
    <x v="0"/>
    <x v="1"/>
  </r>
  <r>
    <n v="68"/>
    <x v="2"/>
    <x v="0"/>
    <n v="134"/>
    <n v="2.2333333333333334"/>
    <n v="4"/>
    <n v="773"/>
    <n v="35"/>
    <n v="449"/>
    <n v="28"/>
    <x v="1"/>
    <x v="1"/>
    <x v="2"/>
  </r>
  <r>
    <n v="69"/>
    <x v="3"/>
    <x v="1"/>
    <n v="516"/>
    <n v="8.6"/>
    <n v="10.199999999999999"/>
    <n v="2932"/>
    <n v="98"/>
    <n v="1547"/>
    <n v="31"/>
    <x v="1"/>
    <x v="0"/>
    <x v="3"/>
  </r>
  <r>
    <n v="70"/>
    <x v="0"/>
    <x v="0"/>
    <n v="82"/>
    <n v="1.3666666666666667"/>
    <n v="1.7"/>
    <n v="558"/>
    <n v="16"/>
    <n v="284"/>
    <n v="29"/>
    <x v="1"/>
    <x v="1"/>
    <x v="4"/>
  </r>
  <r>
    <n v="71"/>
    <x v="4"/>
    <x v="0"/>
    <n v="452"/>
    <n v="7.5333333333333332"/>
    <n v="7.2"/>
    <n v="1808"/>
    <n v="64"/>
    <n v="1090"/>
    <n v="45"/>
    <x v="0"/>
    <x v="1"/>
    <x v="0"/>
  </r>
  <r>
    <n v="72"/>
    <x v="3"/>
    <x v="1"/>
    <n v="521"/>
    <n v="8.6833333333333336"/>
    <n v="9"/>
    <n v="2902"/>
    <n v="97"/>
    <n v="1701"/>
    <n v="37"/>
    <x v="1"/>
    <x v="0"/>
    <x v="3"/>
  </r>
  <r>
    <n v="73"/>
    <x v="0"/>
    <x v="0"/>
    <n v="457"/>
    <n v="7.6166666666666663"/>
    <n v="6.3"/>
    <n v="2347"/>
    <n v="66"/>
    <n v="1082"/>
    <n v="22"/>
    <x v="1"/>
    <x v="0"/>
    <x v="0"/>
  </r>
  <r>
    <n v="74"/>
    <x v="2"/>
    <x v="0"/>
    <n v="31"/>
    <n v="0.51666666666666672"/>
    <n v="1.1000000000000001"/>
    <n v="585"/>
    <n v="11"/>
    <n v="208"/>
    <n v="50"/>
    <x v="0"/>
    <x v="1"/>
    <x v="4"/>
  </r>
  <r>
    <n v="75"/>
    <x v="3"/>
    <x v="1"/>
    <n v="47"/>
    <n v="0.78333333333333333"/>
    <n v="2"/>
    <n v="476"/>
    <n v="14"/>
    <n v="125"/>
    <n v="39"/>
    <x v="1"/>
    <x v="0"/>
    <x v="4"/>
  </r>
  <r>
    <n v="76"/>
    <x v="2"/>
    <x v="0"/>
    <n v="229"/>
    <n v="3.8166666666666669"/>
    <n v="5.7"/>
    <n v="1305"/>
    <n v="43"/>
    <n v="985"/>
    <n v="23"/>
    <x v="1"/>
    <x v="1"/>
    <x v="1"/>
  </r>
  <r>
    <n v="77"/>
    <x v="2"/>
    <x v="0"/>
    <n v="34"/>
    <n v="0.56666666666666665"/>
    <n v="2"/>
    <n v="558"/>
    <n v="14"/>
    <n v="122"/>
    <n v="54"/>
    <x v="0"/>
    <x v="1"/>
    <x v="4"/>
  </r>
  <r>
    <n v="78"/>
    <x v="0"/>
    <x v="0"/>
    <n v="173"/>
    <n v="2.8833333333333333"/>
    <n v="2.5"/>
    <n v="678"/>
    <n v="29"/>
    <n v="301"/>
    <n v="30"/>
    <x v="1"/>
    <x v="1"/>
    <x v="2"/>
  </r>
  <r>
    <n v="79"/>
    <x v="4"/>
    <x v="0"/>
    <n v="78"/>
    <n v="1.3"/>
    <n v="1.8"/>
    <n v="333"/>
    <n v="17"/>
    <n v="138"/>
    <n v="51"/>
    <x v="0"/>
    <x v="1"/>
    <x v="4"/>
  </r>
  <r>
    <n v="80"/>
    <x v="0"/>
    <x v="0"/>
    <n v="230"/>
    <n v="3.8333333333333335"/>
    <n v="5.7"/>
    <n v="1254"/>
    <n v="52"/>
    <n v="989"/>
    <n v="34"/>
    <x v="1"/>
    <x v="1"/>
    <x v="1"/>
  </r>
  <r>
    <n v="81"/>
    <x v="1"/>
    <x v="0"/>
    <n v="565"/>
    <n v="9.4166666666666661"/>
    <n v="10.6"/>
    <n v="2475"/>
    <n v="99"/>
    <n v="1603"/>
    <n v="51"/>
    <x v="0"/>
    <x v="1"/>
    <x v="3"/>
  </r>
  <r>
    <n v="82"/>
    <x v="3"/>
    <x v="1"/>
    <n v="172"/>
    <n v="2.8666666666666667"/>
    <n v="2.8"/>
    <n v="1035"/>
    <n v="22"/>
    <n v="549"/>
    <n v="41"/>
    <x v="0"/>
    <x v="0"/>
    <x v="2"/>
  </r>
  <r>
    <n v="83"/>
    <x v="2"/>
    <x v="0"/>
    <n v="330"/>
    <n v="5.5"/>
    <n v="7.2"/>
    <n v="2363"/>
    <n v="77"/>
    <n v="1133"/>
    <n v="21"/>
    <x v="1"/>
    <x v="1"/>
    <x v="0"/>
  </r>
  <r>
    <n v="84"/>
    <x v="2"/>
    <x v="0"/>
    <n v="39"/>
    <n v="0.65"/>
    <n v="1.8"/>
    <n v="368"/>
    <n v="11"/>
    <n v="105"/>
    <n v="19"/>
    <x v="2"/>
    <x v="0"/>
    <x v="4"/>
  </r>
  <r>
    <n v="85"/>
    <x v="0"/>
    <x v="0"/>
    <n v="223"/>
    <n v="3.7166666666666668"/>
    <n v="4.5"/>
    <n v="1311"/>
    <n v="56"/>
    <n v="695"/>
    <n v="33"/>
    <x v="1"/>
    <x v="1"/>
    <x v="1"/>
  </r>
  <r>
    <n v="86"/>
    <x v="0"/>
    <x v="0"/>
    <n v="404"/>
    <n v="6.7333333333333334"/>
    <n v="7.4"/>
    <n v="2081"/>
    <n v="63"/>
    <n v="1352"/>
    <n v="44"/>
    <x v="0"/>
    <x v="0"/>
    <x v="0"/>
  </r>
  <r>
    <n v="87"/>
    <x v="4"/>
    <x v="0"/>
    <n v="151"/>
    <n v="2.5166666666666666"/>
    <n v="2.4"/>
    <n v="1003"/>
    <n v="25"/>
    <n v="392"/>
    <n v="39"/>
    <x v="1"/>
    <x v="0"/>
    <x v="2"/>
  </r>
  <r>
    <n v="88"/>
    <x v="4"/>
    <x v="0"/>
    <n v="34"/>
    <n v="0.56666666666666665"/>
    <n v="1.5"/>
    <n v="345"/>
    <n v="11"/>
    <n v="276"/>
    <n v="44"/>
    <x v="0"/>
    <x v="0"/>
    <x v="4"/>
  </r>
  <r>
    <n v="89"/>
    <x v="2"/>
    <x v="0"/>
    <n v="137"/>
    <n v="2.2833333333333332"/>
    <n v="3.3"/>
    <n v="839"/>
    <n v="31"/>
    <n v="348"/>
    <n v="34"/>
    <x v="1"/>
    <x v="1"/>
    <x v="2"/>
  </r>
  <r>
    <n v="90"/>
    <x v="4"/>
    <x v="0"/>
    <n v="301"/>
    <n v="5.0166666666666666"/>
    <n v="6.2"/>
    <n v="2053"/>
    <n v="75"/>
    <n v="1303"/>
    <n v="45"/>
    <x v="0"/>
    <x v="0"/>
    <x v="0"/>
  </r>
  <r>
    <n v="91"/>
    <x v="0"/>
    <x v="0"/>
    <n v="116"/>
    <n v="1.9333333333333333"/>
    <n v="2.1"/>
    <n v="912"/>
    <n v="39"/>
    <n v="307"/>
    <n v="40"/>
    <x v="0"/>
    <x v="1"/>
    <x v="2"/>
  </r>
  <r>
    <n v="92"/>
    <x v="0"/>
    <x v="0"/>
    <n v="291"/>
    <n v="4.8499999999999996"/>
    <n v="4.0999999999999996"/>
    <n v="1474"/>
    <n v="46"/>
    <n v="827"/>
    <n v="32"/>
    <x v="1"/>
    <x v="1"/>
    <x v="1"/>
  </r>
  <r>
    <n v="93"/>
    <x v="3"/>
    <x v="1"/>
    <n v="84"/>
    <n v="1.4"/>
    <n v="1.4"/>
    <n v="501"/>
    <n v="16"/>
    <n v="284"/>
    <n v="56"/>
    <x v="0"/>
    <x v="1"/>
    <x v="4"/>
  </r>
  <r>
    <n v="94"/>
    <x v="3"/>
    <x v="1"/>
    <n v="134"/>
    <n v="2.2333333333333334"/>
    <n v="2.5"/>
    <n v="1125"/>
    <n v="24"/>
    <n v="367"/>
    <n v="35"/>
    <x v="1"/>
    <x v="0"/>
    <x v="2"/>
  </r>
  <r>
    <n v="95"/>
    <x v="4"/>
    <x v="0"/>
    <n v="411"/>
    <n v="6.85"/>
    <n v="7.5"/>
    <n v="2169"/>
    <n v="72"/>
    <n v="1083"/>
    <n v="58"/>
    <x v="0"/>
    <x v="0"/>
    <x v="0"/>
  </r>
  <r>
    <n v="96"/>
    <x v="2"/>
    <x v="0"/>
    <n v="326"/>
    <n v="5.4333333333333336"/>
    <n v="7.2"/>
    <n v="2243"/>
    <n v="73"/>
    <n v="1454"/>
    <n v="50"/>
    <x v="0"/>
    <x v="0"/>
    <x v="0"/>
  </r>
  <r>
    <n v="97"/>
    <x v="3"/>
    <x v="1"/>
    <n v="550"/>
    <n v="9.1666666666666661"/>
    <n v="9.5"/>
    <n v="2916"/>
    <n v="91"/>
    <n v="1946"/>
    <n v="20"/>
    <x v="1"/>
    <x v="0"/>
    <x v="3"/>
  </r>
  <r>
    <n v="98"/>
    <x v="1"/>
    <x v="0"/>
    <n v="516"/>
    <n v="8.6"/>
    <n v="12"/>
    <n v="2406"/>
    <n v="82"/>
    <n v="1968"/>
    <n v="28"/>
    <x v="1"/>
    <x v="1"/>
    <x v="3"/>
  </r>
  <r>
    <n v="99"/>
    <x v="0"/>
    <x v="0"/>
    <n v="59"/>
    <n v="0.98333333333333328"/>
    <n v="1.2"/>
    <n v="361"/>
    <n v="18"/>
    <n v="293"/>
    <n v="25"/>
    <x v="1"/>
    <x v="1"/>
    <x v="4"/>
  </r>
  <r>
    <n v="100"/>
    <x v="1"/>
    <x v="0"/>
    <n v="225"/>
    <n v="3.75"/>
    <n v="5.5"/>
    <n v="1526"/>
    <n v="44"/>
    <n v="875"/>
    <n v="50"/>
    <x v="0"/>
    <x v="1"/>
    <x v="1"/>
  </r>
  <r>
    <n v="101"/>
    <x v="0"/>
    <x v="0"/>
    <n v="41"/>
    <n v="0.68333333333333335"/>
    <n v="1.1000000000000001"/>
    <n v="389"/>
    <n v="15"/>
    <n v="136"/>
    <n v="53"/>
    <x v="0"/>
    <x v="0"/>
    <x v="4"/>
  </r>
  <r>
    <n v="102"/>
    <x v="1"/>
    <x v="0"/>
    <n v="183"/>
    <n v="3.05"/>
    <n v="4.0999999999999996"/>
    <n v="1210"/>
    <n v="45"/>
    <n v="738"/>
    <n v="19"/>
    <x v="2"/>
    <x v="0"/>
    <x v="1"/>
  </r>
  <r>
    <n v="103"/>
    <x v="0"/>
    <x v="0"/>
    <n v="174"/>
    <n v="2.9"/>
    <n v="2.5"/>
    <n v="929"/>
    <n v="37"/>
    <n v="565"/>
    <n v="32"/>
    <x v="1"/>
    <x v="1"/>
    <x v="2"/>
  </r>
  <r>
    <n v="104"/>
    <x v="2"/>
    <x v="0"/>
    <n v="274"/>
    <n v="4.5666666666666664"/>
    <n v="4.2"/>
    <n v="1781"/>
    <n v="52"/>
    <n v="934"/>
    <n v="28"/>
    <x v="1"/>
    <x v="0"/>
    <x v="1"/>
  </r>
  <r>
    <n v="105"/>
    <x v="2"/>
    <x v="0"/>
    <n v="166"/>
    <n v="2.7666666666666666"/>
    <n v="2.8"/>
    <n v="1113"/>
    <n v="28"/>
    <n v="360"/>
    <n v="25"/>
    <x v="1"/>
    <x v="0"/>
    <x v="2"/>
  </r>
  <r>
    <n v="106"/>
    <x v="2"/>
    <x v="0"/>
    <n v="66"/>
    <n v="1.1000000000000001"/>
    <n v="1.2"/>
    <n v="585"/>
    <n v="12"/>
    <n v="264"/>
    <n v="36"/>
    <x v="1"/>
    <x v="0"/>
    <x v="4"/>
  </r>
  <r>
    <n v="107"/>
    <x v="0"/>
    <x v="0"/>
    <n v="152"/>
    <n v="2.5333333333333332"/>
    <n v="2.7"/>
    <n v="642"/>
    <n v="38"/>
    <n v="596"/>
    <n v="55"/>
    <x v="0"/>
    <x v="0"/>
    <x v="2"/>
  </r>
  <r>
    <n v="108"/>
    <x v="0"/>
    <x v="0"/>
    <n v="54"/>
    <n v="0.9"/>
    <n v="1.4"/>
    <n v="403"/>
    <n v="17"/>
    <n v="278"/>
    <n v="23"/>
    <x v="1"/>
    <x v="1"/>
    <x v="4"/>
  </r>
  <r>
    <n v="109"/>
    <x v="2"/>
    <x v="0"/>
    <n v="187"/>
    <n v="3.1166666666666667"/>
    <n v="5.5"/>
    <n v="1754"/>
    <n v="55"/>
    <n v="711"/>
    <n v="50"/>
    <x v="0"/>
    <x v="1"/>
    <x v="1"/>
  </r>
  <r>
    <n v="110"/>
    <x v="1"/>
    <x v="0"/>
    <n v="216"/>
    <n v="3.6"/>
    <n v="6"/>
    <n v="1641"/>
    <n v="41"/>
    <n v="889"/>
    <n v="39"/>
    <x v="1"/>
    <x v="1"/>
    <x v="1"/>
  </r>
  <r>
    <n v="111"/>
    <x v="1"/>
    <x v="0"/>
    <n v="95"/>
    <n v="1.5833333333333333"/>
    <n v="3.8"/>
    <n v="718"/>
    <n v="26"/>
    <n v="459"/>
    <n v="41"/>
    <x v="0"/>
    <x v="1"/>
    <x v="2"/>
  </r>
  <r>
    <n v="112"/>
    <x v="2"/>
    <x v="0"/>
    <n v="488"/>
    <n v="8.1333333333333329"/>
    <n v="8.6"/>
    <n v="2447"/>
    <n v="84"/>
    <n v="2344"/>
    <n v="19"/>
    <x v="2"/>
    <x v="0"/>
    <x v="3"/>
  </r>
  <r>
    <n v="113"/>
    <x v="0"/>
    <x v="0"/>
    <n v="295"/>
    <n v="4.916666666666667"/>
    <n v="5.0999999999999996"/>
    <n v="1483"/>
    <n v="45"/>
    <n v="748"/>
    <n v="27"/>
    <x v="1"/>
    <x v="1"/>
    <x v="1"/>
  </r>
  <r>
    <n v="114"/>
    <x v="4"/>
    <x v="0"/>
    <n v="136"/>
    <n v="2.2666666666666666"/>
    <n v="3.2"/>
    <n v="818"/>
    <n v="33"/>
    <n v="404"/>
    <n v="42"/>
    <x v="0"/>
    <x v="0"/>
    <x v="2"/>
  </r>
  <r>
    <n v="115"/>
    <x v="2"/>
    <x v="0"/>
    <n v="471"/>
    <n v="7.85"/>
    <n v="7.9"/>
    <n v="2156"/>
    <n v="76"/>
    <n v="1324"/>
    <n v="54"/>
    <x v="0"/>
    <x v="1"/>
    <x v="0"/>
  </r>
  <r>
    <n v="116"/>
    <x v="3"/>
    <x v="1"/>
    <n v="121"/>
    <n v="2.0166666666666666"/>
    <n v="3.2"/>
    <n v="651"/>
    <n v="34"/>
    <n v="596"/>
    <n v="39"/>
    <x v="1"/>
    <x v="0"/>
    <x v="2"/>
  </r>
  <r>
    <n v="117"/>
    <x v="3"/>
    <x v="1"/>
    <n v="75"/>
    <n v="1.25"/>
    <n v="1.2"/>
    <n v="409"/>
    <n v="13"/>
    <n v="281"/>
    <n v="18"/>
    <x v="2"/>
    <x v="0"/>
    <x v="4"/>
  </r>
  <r>
    <n v="118"/>
    <x v="3"/>
    <x v="1"/>
    <n v="220"/>
    <n v="3.6666666666666665"/>
    <n v="5.2"/>
    <n v="1631"/>
    <n v="49"/>
    <n v="909"/>
    <n v="27"/>
    <x v="1"/>
    <x v="1"/>
    <x v="1"/>
  </r>
  <r>
    <n v="119"/>
    <x v="4"/>
    <x v="0"/>
    <n v="82"/>
    <n v="1.3666666666666667"/>
    <n v="1.6"/>
    <n v="590"/>
    <n v="13"/>
    <n v="124"/>
    <n v="28"/>
    <x v="1"/>
    <x v="1"/>
    <x v="4"/>
  </r>
  <r>
    <n v="120"/>
    <x v="0"/>
    <x v="0"/>
    <n v="97"/>
    <n v="1.6166666666666667"/>
    <n v="2.7"/>
    <n v="1018"/>
    <n v="37"/>
    <n v="428"/>
    <n v="41"/>
    <x v="0"/>
    <x v="0"/>
    <x v="2"/>
  </r>
  <r>
    <n v="121"/>
    <x v="4"/>
    <x v="0"/>
    <n v="388"/>
    <n v="6.4666666666666668"/>
    <n v="6.6"/>
    <n v="2085"/>
    <n v="71"/>
    <n v="1150"/>
    <n v="45"/>
    <x v="0"/>
    <x v="1"/>
    <x v="0"/>
  </r>
  <r>
    <n v="122"/>
    <x v="1"/>
    <x v="0"/>
    <n v="529"/>
    <n v="8.8166666666666664"/>
    <n v="8.6999999999999993"/>
    <n v="2484"/>
    <n v="89"/>
    <n v="2189"/>
    <n v="39"/>
    <x v="1"/>
    <x v="1"/>
    <x v="3"/>
  </r>
  <r>
    <n v="123"/>
    <x v="0"/>
    <x v="0"/>
    <n v="584"/>
    <n v="9.7333333333333325"/>
    <n v="10"/>
    <n v="2541"/>
    <n v="99"/>
    <n v="2391"/>
    <n v="49"/>
    <x v="0"/>
    <x v="1"/>
    <x v="3"/>
  </r>
  <r>
    <n v="124"/>
    <x v="0"/>
    <x v="0"/>
    <n v="529"/>
    <n v="8.8166666666666664"/>
    <n v="8.1"/>
    <n v="2686"/>
    <n v="96"/>
    <n v="1924"/>
    <n v="35"/>
    <x v="1"/>
    <x v="0"/>
    <x v="3"/>
  </r>
  <r>
    <n v="125"/>
    <x v="0"/>
    <x v="0"/>
    <n v="227"/>
    <n v="3.7833333333333332"/>
    <n v="5.0999999999999996"/>
    <n v="1702"/>
    <n v="57"/>
    <n v="714"/>
    <n v="21"/>
    <x v="1"/>
    <x v="0"/>
    <x v="1"/>
  </r>
  <r>
    <n v="126"/>
    <x v="4"/>
    <x v="0"/>
    <n v="535"/>
    <n v="8.9166666666666661"/>
    <n v="11.8"/>
    <n v="2858"/>
    <n v="99"/>
    <n v="2378"/>
    <n v="50"/>
    <x v="0"/>
    <x v="0"/>
    <x v="3"/>
  </r>
  <r>
    <n v="127"/>
    <x v="3"/>
    <x v="1"/>
    <n v="332"/>
    <n v="5.5333333333333332"/>
    <n v="7.4"/>
    <n v="2149"/>
    <n v="68"/>
    <n v="1321"/>
    <n v="20"/>
    <x v="1"/>
    <x v="1"/>
    <x v="0"/>
  </r>
  <r>
    <n v="128"/>
    <x v="0"/>
    <x v="0"/>
    <n v="252"/>
    <n v="4.2"/>
    <n v="4.2"/>
    <n v="1439"/>
    <n v="45"/>
    <n v="667"/>
    <n v="50"/>
    <x v="0"/>
    <x v="1"/>
    <x v="1"/>
  </r>
  <r>
    <n v="129"/>
    <x v="2"/>
    <x v="0"/>
    <n v="125"/>
    <n v="2.0833333333333335"/>
    <n v="2.5"/>
    <n v="678"/>
    <n v="34"/>
    <n v="465"/>
    <n v="31"/>
    <x v="1"/>
    <x v="0"/>
    <x v="2"/>
  </r>
  <r>
    <n v="130"/>
    <x v="2"/>
    <x v="0"/>
    <n v="97"/>
    <n v="1.6166666666666667"/>
    <n v="3.3"/>
    <n v="751"/>
    <n v="39"/>
    <n v="412"/>
    <n v="36"/>
    <x v="1"/>
    <x v="1"/>
    <x v="2"/>
  </r>
  <r>
    <n v="131"/>
    <x v="0"/>
    <x v="0"/>
    <n v="540"/>
    <n v="9"/>
    <n v="10.8"/>
    <n v="2923"/>
    <n v="90"/>
    <n v="1886"/>
    <n v="40"/>
    <x v="0"/>
    <x v="0"/>
    <x v="3"/>
  </r>
  <r>
    <n v="132"/>
    <x v="2"/>
    <x v="0"/>
    <n v="320"/>
    <n v="5.333333333333333"/>
    <n v="7.2"/>
    <n v="2056"/>
    <n v="69"/>
    <n v="1226"/>
    <n v="52"/>
    <x v="0"/>
    <x v="1"/>
    <x v="0"/>
  </r>
  <r>
    <n v="133"/>
    <x v="0"/>
    <x v="0"/>
    <n v="176"/>
    <n v="2.9333333333333331"/>
    <n v="3.6"/>
    <n v="1193"/>
    <n v="30"/>
    <n v="458"/>
    <n v="40"/>
    <x v="0"/>
    <x v="1"/>
    <x v="2"/>
  </r>
  <r>
    <n v="134"/>
    <x v="4"/>
    <x v="0"/>
    <n v="79"/>
    <n v="1.3166666666666667"/>
    <n v="1"/>
    <n v="313"/>
    <n v="18"/>
    <n v="139"/>
    <n v="42"/>
    <x v="0"/>
    <x v="0"/>
    <x v="4"/>
  </r>
  <r>
    <n v="135"/>
    <x v="2"/>
    <x v="0"/>
    <n v="83"/>
    <n v="1.3833333333333333"/>
    <n v="1.6"/>
    <n v="303"/>
    <n v="19"/>
    <n v="285"/>
    <n v="51"/>
    <x v="0"/>
    <x v="0"/>
    <x v="4"/>
  </r>
  <r>
    <n v="136"/>
    <x v="3"/>
    <x v="1"/>
    <n v="555"/>
    <n v="9.25"/>
    <n v="11.3"/>
    <n v="2528"/>
    <n v="90"/>
    <n v="1856"/>
    <n v="55"/>
    <x v="0"/>
    <x v="1"/>
    <x v="3"/>
  </r>
  <r>
    <n v="137"/>
    <x v="4"/>
    <x v="0"/>
    <n v="66"/>
    <n v="1.1000000000000001"/>
    <n v="1.7"/>
    <n v="375"/>
    <n v="16"/>
    <n v="216"/>
    <n v="39"/>
    <x v="1"/>
    <x v="0"/>
    <x v="4"/>
  </r>
  <r>
    <n v="138"/>
    <x v="2"/>
    <x v="0"/>
    <n v="237"/>
    <n v="3.95"/>
    <n v="4.5"/>
    <n v="1368"/>
    <n v="42"/>
    <n v="868"/>
    <n v="24"/>
    <x v="1"/>
    <x v="1"/>
    <x v="1"/>
  </r>
  <r>
    <n v="139"/>
    <x v="4"/>
    <x v="0"/>
    <n v="497"/>
    <n v="8.2833333333333332"/>
    <n v="9.6999999999999993"/>
    <n v="2876"/>
    <n v="94"/>
    <n v="2076"/>
    <n v="18"/>
    <x v="2"/>
    <x v="0"/>
    <x v="3"/>
  </r>
  <r>
    <n v="140"/>
    <x v="0"/>
    <x v="0"/>
    <n v="516"/>
    <n v="8.6"/>
    <n v="11.1"/>
    <n v="2429"/>
    <n v="91"/>
    <n v="1796"/>
    <n v="53"/>
    <x v="0"/>
    <x v="0"/>
    <x v="3"/>
  </r>
  <r>
    <n v="141"/>
    <x v="2"/>
    <x v="0"/>
    <n v="219"/>
    <n v="3.65"/>
    <n v="5.2"/>
    <n v="1510"/>
    <n v="42"/>
    <n v="655"/>
    <n v="50"/>
    <x v="0"/>
    <x v="1"/>
    <x v="1"/>
  </r>
  <r>
    <n v="142"/>
    <x v="0"/>
    <x v="0"/>
    <n v="448"/>
    <n v="7.4666666666666668"/>
    <n v="6.3"/>
    <n v="2044"/>
    <n v="71"/>
    <n v="1337"/>
    <n v="51"/>
    <x v="0"/>
    <x v="0"/>
    <x v="0"/>
  </r>
  <r>
    <n v="143"/>
    <x v="3"/>
    <x v="1"/>
    <n v="156"/>
    <n v="2.6"/>
    <n v="2.2000000000000002"/>
    <n v="896"/>
    <n v="37"/>
    <n v="429"/>
    <n v="57"/>
    <x v="0"/>
    <x v="1"/>
    <x v="2"/>
  </r>
  <r>
    <n v="144"/>
    <x v="4"/>
    <x v="0"/>
    <n v="68"/>
    <n v="1.1333333333333333"/>
    <n v="1.1000000000000001"/>
    <n v="528"/>
    <n v="12"/>
    <n v="201"/>
    <n v="29"/>
    <x v="1"/>
    <x v="0"/>
    <x v="4"/>
  </r>
  <r>
    <n v="145"/>
    <x v="3"/>
    <x v="1"/>
    <n v="524"/>
    <n v="8.7333333333333325"/>
    <n v="11.2"/>
    <n v="2417"/>
    <n v="90"/>
    <n v="2069"/>
    <n v="29"/>
    <x v="1"/>
    <x v="1"/>
    <x v="3"/>
  </r>
  <r>
    <n v="146"/>
    <x v="3"/>
    <x v="1"/>
    <n v="188"/>
    <n v="3.1333333333333333"/>
    <n v="5.3"/>
    <n v="1281"/>
    <n v="45"/>
    <n v="974"/>
    <n v="35"/>
    <x v="1"/>
    <x v="0"/>
    <x v="1"/>
  </r>
  <r>
    <n v="147"/>
    <x v="4"/>
    <x v="0"/>
    <n v="443"/>
    <n v="7.3833333333333337"/>
    <n v="7.4"/>
    <n v="2289"/>
    <n v="73"/>
    <n v="1026"/>
    <n v="33"/>
    <x v="1"/>
    <x v="0"/>
    <x v="0"/>
  </r>
  <r>
    <n v="148"/>
    <x v="2"/>
    <x v="0"/>
    <n v="52"/>
    <n v="0.8666666666666667"/>
    <n v="1.6"/>
    <n v="385"/>
    <n v="19"/>
    <n v="234"/>
    <n v="24"/>
    <x v="1"/>
    <x v="0"/>
    <x v="4"/>
  </r>
  <r>
    <n v="149"/>
    <x v="1"/>
    <x v="0"/>
    <n v="228"/>
    <n v="3.8"/>
    <n v="4.2"/>
    <n v="1677"/>
    <n v="58"/>
    <n v="823"/>
    <n v="56"/>
    <x v="0"/>
    <x v="0"/>
    <x v="1"/>
  </r>
  <r>
    <n v="150"/>
    <x v="0"/>
    <x v="0"/>
    <n v="149"/>
    <n v="2.4833333333333334"/>
    <n v="3.7"/>
    <n v="873"/>
    <n v="34"/>
    <n v="459"/>
    <n v="51"/>
    <x v="0"/>
    <x v="0"/>
    <x v="2"/>
  </r>
  <r>
    <n v="151"/>
    <x v="3"/>
    <x v="1"/>
    <n v="523"/>
    <n v="8.7166666666666668"/>
    <n v="9.4"/>
    <n v="2583"/>
    <n v="92"/>
    <n v="1539"/>
    <n v="21"/>
    <x v="1"/>
    <x v="0"/>
    <x v="3"/>
  </r>
  <r>
    <n v="152"/>
    <x v="4"/>
    <x v="0"/>
    <n v="42"/>
    <n v="0.7"/>
    <n v="1.6"/>
    <n v="315"/>
    <n v="19"/>
    <n v="207"/>
    <n v="52"/>
    <x v="0"/>
    <x v="1"/>
    <x v="4"/>
  </r>
  <r>
    <n v="153"/>
    <x v="0"/>
    <x v="0"/>
    <n v="120"/>
    <n v="2"/>
    <n v="2"/>
    <n v="741"/>
    <n v="38"/>
    <n v="396"/>
    <n v="56"/>
    <x v="0"/>
    <x v="1"/>
    <x v="2"/>
  </r>
  <r>
    <n v="154"/>
    <x v="1"/>
    <x v="0"/>
    <n v="329"/>
    <n v="5.4833333333333334"/>
    <n v="7.5"/>
    <n v="2277"/>
    <n v="72"/>
    <n v="1185"/>
    <n v="27"/>
    <x v="1"/>
    <x v="1"/>
    <x v="0"/>
  </r>
  <r>
    <n v="155"/>
    <x v="2"/>
    <x v="0"/>
    <n v="68"/>
    <n v="1.1333333333333333"/>
    <n v="1.5"/>
    <n v="364"/>
    <n v="10"/>
    <n v="102"/>
    <n v="31"/>
    <x v="1"/>
    <x v="1"/>
    <x v="4"/>
  </r>
  <r>
    <n v="156"/>
    <x v="2"/>
    <x v="0"/>
    <n v="158"/>
    <n v="2.6333333333333333"/>
    <n v="3.4"/>
    <n v="893"/>
    <n v="36"/>
    <n v="493"/>
    <n v="32"/>
    <x v="1"/>
    <x v="0"/>
    <x v="2"/>
  </r>
  <r>
    <n v="157"/>
    <x v="2"/>
    <x v="0"/>
    <n v="86"/>
    <n v="1.4333333333333333"/>
    <n v="1.7"/>
    <n v="439"/>
    <n v="19"/>
    <n v="136"/>
    <n v="54"/>
    <x v="0"/>
    <x v="0"/>
    <x v="4"/>
  </r>
  <r>
    <n v="158"/>
    <x v="2"/>
    <x v="0"/>
    <n v="339"/>
    <n v="5.65"/>
    <n v="7.8"/>
    <n v="2102"/>
    <n v="71"/>
    <n v="1062"/>
    <n v="51"/>
    <x v="0"/>
    <x v="0"/>
    <x v="0"/>
  </r>
  <r>
    <n v="159"/>
    <x v="4"/>
    <x v="0"/>
    <n v="304"/>
    <n v="5.0666666666666664"/>
    <n v="6.5"/>
    <n v="2375"/>
    <n v="79"/>
    <n v="1493"/>
    <n v="51"/>
    <x v="0"/>
    <x v="0"/>
    <x v="0"/>
  </r>
  <r>
    <n v="160"/>
    <x v="2"/>
    <x v="0"/>
    <n v="131"/>
    <n v="2.1833333333333331"/>
    <n v="2.4"/>
    <n v="859"/>
    <n v="26"/>
    <n v="305"/>
    <n v="40"/>
    <x v="0"/>
    <x v="0"/>
    <x v="2"/>
  </r>
  <r>
    <n v="161"/>
    <x v="4"/>
    <x v="0"/>
    <n v="64"/>
    <n v="1.0666666666666667"/>
    <n v="1.6"/>
    <n v="540"/>
    <n v="19"/>
    <n v="262"/>
    <n v="35"/>
    <x v="1"/>
    <x v="1"/>
    <x v="4"/>
  </r>
  <r>
    <n v="162"/>
    <x v="2"/>
    <x v="0"/>
    <n v="53"/>
    <n v="0.8833333333333333"/>
    <n v="1.9"/>
    <n v="526"/>
    <n v="15"/>
    <n v="112"/>
    <n v="42"/>
    <x v="0"/>
    <x v="0"/>
    <x v="4"/>
  </r>
  <r>
    <n v="163"/>
    <x v="0"/>
    <x v="0"/>
    <n v="442"/>
    <n v="7.3666666666666663"/>
    <n v="7.7"/>
    <n v="2067"/>
    <n v="69"/>
    <n v="1440"/>
    <n v="45"/>
    <x v="0"/>
    <x v="0"/>
    <x v="0"/>
  </r>
  <r>
    <n v="164"/>
    <x v="3"/>
    <x v="1"/>
    <n v="32"/>
    <n v="0.53333333333333333"/>
    <n v="2"/>
    <n v="469"/>
    <n v="18"/>
    <n v="139"/>
    <n v="22"/>
    <x v="1"/>
    <x v="0"/>
    <x v="4"/>
  </r>
  <r>
    <n v="165"/>
    <x v="2"/>
    <x v="0"/>
    <n v="278"/>
    <n v="4.6333333333333337"/>
    <n v="4.8"/>
    <n v="1238"/>
    <n v="48"/>
    <n v="851"/>
    <n v="43"/>
    <x v="0"/>
    <x v="1"/>
    <x v="1"/>
  </r>
  <r>
    <n v="166"/>
    <x v="2"/>
    <x v="0"/>
    <n v="540"/>
    <n v="9"/>
    <n v="8.4"/>
    <n v="2993"/>
    <n v="98"/>
    <n v="1540"/>
    <n v="49"/>
    <x v="0"/>
    <x v="1"/>
    <x v="3"/>
  </r>
  <r>
    <n v="167"/>
    <x v="0"/>
    <x v="0"/>
    <n v="595"/>
    <n v="9.9166666666666661"/>
    <n v="11.3"/>
    <n v="2968"/>
    <n v="88"/>
    <n v="2366"/>
    <n v="30"/>
    <x v="1"/>
    <x v="0"/>
    <x v="3"/>
  </r>
  <r>
    <n v="168"/>
    <x v="0"/>
    <x v="0"/>
    <n v="35"/>
    <n v="0.58333333333333337"/>
    <n v="1.5"/>
    <n v="467"/>
    <n v="10"/>
    <n v="158"/>
    <n v="58"/>
    <x v="0"/>
    <x v="0"/>
    <x v="4"/>
  </r>
  <r>
    <n v="169"/>
    <x v="0"/>
    <x v="0"/>
    <n v="225"/>
    <n v="3.75"/>
    <n v="5.4"/>
    <n v="1370"/>
    <n v="44"/>
    <n v="791"/>
    <n v="55"/>
    <x v="0"/>
    <x v="1"/>
    <x v="1"/>
  </r>
  <r>
    <n v="170"/>
    <x v="0"/>
    <x v="0"/>
    <n v="587"/>
    <n v="9.7833333333333332"/>
    <n v="11.8"/>
    <n v="2431"/>
    <n v="90"/>
    <n v="1894"/>
    <n v="47"/>
    <x v="0"/>
    <x v="0"/>
    <x v="3"/>
  </r>
  <r>
    <n v="171"/>
    <x v="2"/>
    <x v="0"/>
    <n v="92"/>
    <n v="1.5333333333333334"/>
    <n v="3.7"/>
    <n v="1124"/>
    <n v="27"/>
    <n v="524"/>
    <n v="44"/>
    <x v="0"/>
    <x v="0"/>
    <x v="2"/>
  </r>
  <r>
    <n v="172"/>
    <x v="0"/>
    <x v="0"/>
    <n v="46"/>
    <n v="0.76666666666666672"/>
    <n v="1.1000000000000001"/>
    <n v="487"/>
    <n v="17"/>
    <n v="208"/>
    <n v="23"/>
    <x v="1"/>
    <x v="0"/>
    <x v="4"/>
  </r>
  <r>
    <n v="173"/>
    <x v="1"/>
    <x v="0"/>
    <n v="153"/>
    <n v="2.5499999999999998"/>
    <n v="2.8"/>
    <n v="935"/>
    <n v="25"/>
    <n v="578"/>
    <n v="37"/>
    <x v="1"/>
    <x v="1"/>
    <x v="2"/>
  </r>
  <r>
    <n v="174"/>
    <x v="3"/>
    <x v="1"/>
    <n v="368"/>
    <n v="6.1333333333333337"/>
    <n v="6.6"/>
    <n v="1817"/>
    <n v="72"/>
    <n v="1406"/>
    <n v="27"/>
    <x v="1"/>
    <x v="1"/>
    <x v="0"/>
  </r>
  <r>
    <n v="175"/>
    <x v="2"/>
    <x v="0"/>
    <n v="51"/>
    <n v="0.85"/>
    <n v="1.6"/>
    <n v="509"/>
    <n v="11"/>
    <n v="113"/>
    <n v="29"/>
    <x v="1"/>
    <x v="1"/>
    <x v="4"/>
  </r>
  <r>
    <n v="176"/>
    <x v="0"/>
    <x v="0"/>
    <n v="279"/>
    <n v="4.6500000000000004"/>
    <n v="5.2"/>
    <n v="1660"/>
    <n v="47"/>
    <n v="629"/>
    <n v="50"/>
    <x v="0"/>
    <x v="1"/>
    <x v="1"/>
  </r>
  <r>
    <n v="177"/>
    <x v="2"/>
    <x v="0"/>
    <n v="255"/>
    <n v="4.25"/>
    <n v="5.4"/>
    <n v="1738"/>
    <n v="42"/>
    <n v="826"/>
    <n v="21"/>
    <x v="1"/>
    <x v="0"/>
    <x v="1"/>
  </r>
  <r>
    <n v="178"/>
    <x v="4"/>
    <x v="0"/>
    <n v="193"/>
    <n v="3.2166666666666668"/>
    <n v="5.7"/>
    <n v="1471"/>
    <n v="51"/>
    <n v="972"/>
    <n v="31"/>
    <x v="1"/>
    <x v="1"/>
    <x v="1"/>
  </r>
  <r>
    <n v="179"/>
    <x v="2"/>
    <x v="0"/>
    <n v="207"/>
    <n v="3.45"/>
    <n v="5.7"/>
    <n v="1582"/>
    <n v="52"/>
    <n v="692"/>
    <n v="38"/>
    <x v="1"/>
    <x v="0"/>
    <x v="1"/>
  </r>
  <r>
    <n v="180"/>
    <x v="3"/>
    <x v="1"/>
    <n v="539"/>
    <n v="8.9833333333333325"/>
    <n v="11.9"/>
    <n v="2853"/>
    <n v="83"/>
    <n v="2007"/>
    <n v="55"/>
    <x v="0"/>
    <x v="0"/>
    <x v="3"/>
  </r>
  <r>
    <n v="181"/>
    <x v="1"/>
    <x v="0"/>
    <n v="151"/>
    <n v="2.5166666666666666"/>
    <n v="2.4"/>
    <n v="1124"/>
    <n v="38"/>
    <n v="571"/>
    <n v="33"/>
    <x v="1"/>
    <x v="0"/>
    <x v="2"/>
  </r>
  <r>
    <n v="182"/>
    <x v="0"/>
    <x v="0"/>
    <n v="474"/>
    <n v="7.9"/>
    <n v="6.4"/>
    <n v="2109"/>
    <n v="68"/>
    <n v="1079"/>
    <n v="24"/>
    <x v="1"/>
    <x v="0"/>
    <x v="0"/>
  </r>
  <r>
    <n v="183"/>
    <x v="3"/>
    <x v="1"/>
    <n v="544"/>
    <n v="9.0666666666666664"/>
    <n v="9.1999999999999993"/>
    <n v="2936"/>
    <n v="83"/>
    <n v="2416"/>
    <n v="47"/>
    <x v="0"/>
    <x v="1"/>
    <x v="3"/>
  </r>
  <r>
    <n v="184"/>
    <x v="3"/>
    <x v="1"/>
    <n v="73"/>
    <n v="1.2166666666666666"/>
    <n v="1.2"/>
    <n v="308"/>
    <n v="15"/>
    <n v="275"/>
    <n v="39"/>
    <x v="1"/>
    <x v="1"/>
    <x v="4"/>
  </r>
  <r>
    <n v="185"/>
    <x v="2"/>
    <x v="0"/>
    <n v="597"/>
    <n v="9.9499999999999993"/>
    <n v="10.4"/>
    <n v="2984"/>
    <n v="91"/>
    <n v="1564"/>
    <n v="34"/>
    <x v="1"/>
    <x v="1"/>
    <x v="3"/>
  </r>
  <r>
    <n v="186"/>
    <x v="0"/>
    <x v="0"/>
    <n v="498"/>
    <n v="8.3000000000000007"/>
    <n v="10.7"/>
    <n v="2738"/>
    <n v="94"/>
    <n v="1995"/>
    <n v="42"/>
    <x v="0"/>
    <x v="0"/>
    <x v="3"/>
  </r>
  <r>
    <n v="187"/>
    <x v="3"/>
    <x v="1"/>
    <n v="402"/>
    <n v="6.7"/>
    <n v="7.8"/>
    <n v="2014"/>
    <n v="79"/>
    <n v="1088"/>
    <n v="34"/>
    <x v="1"/>
    <x v="1"/>
    <x v="0"/>
  </r>
  <r>
    <n v="188"/>
    <x v="1"/>
    <x v="0"/>
    <n v="75"/>
    <n v="1.25"/>
    <n v="1.1000000000000001"/>
    <n v="379"/>
    <n v="15"/>
    <n v="185"/>
    <n v="37"/>
    <x v="1"/>
    <x v="0"/>
    <x v="4"/>
  </r>
  <r>
    <n v="189"/>
    <x v="3"/>
    <x v="1"/>
    <n v="130"/>
    <n v="2.1666666666666665"/>
    <n v="2"/>
    <n v="602"/>
    <n v="21"/>
    <n v="589"/>
    <n v="30"/>
    <x v="1"/>
    <x v="1"/>
    <x v="2"/>
  </r>
  <r>
    <n v="190"/>
    <x v="4"/>
    <x v="0"/>
    <n v="42"/>
    <n v="0.7"/>
    <n v="1.1000000000000001"/>
    <n v="402"/>
    <n v="11"/>
    <n v="265"/>
    <n v="32"/>
    <x v="1"/>
    <x v="1"/>
    <x v="4"/>
  </r>
  <r>
    <n v="191"/>
    <x v="3"/>
    <x v="1"/>
    <n v="134"/>
    <n v="2.2333333333333334"/>
    <n v="2.2000000000000002"/>
    <n v="917"/>
    <n v="23"/>
    <n v="423"/>
    <n v="23"/>
    <x v="1"/>
    <x v="0"/>
    <x v="2"/>
  </r>
  <r>
    <n v="192"/>
    <x v="0"/>
    <x v="0"/>
    <n v="79"/>
    <n v="1.3166666666666667"/>
    <n v="1.9"/>
    <n v="477"/>
    <n v="13"/>
    <n v="161"/>
    <n v="24"/>
    <x v="1"/>
    <x v="0"/>
    <x v="4"/>
  </r>
  <r>
    <n v="193"/>
    <x v="3"/>
    <x v="1"/>
    <n v="432"/>
    <n v="7.2"/>
    <n v="7.2"/>
    <n v="1822"/>
    <n v="63"/>
    <n v="1127"/>
    <n v="59"/>
    <x v="0"/>
    <x v="1"/>
    <x v="0"/>
  </r>
  <r>
    <n v="194"/>
    <x v="3"/>
    <x v="1"/>
    <n v="262"/>
    <n v="4.3666666666666663"/>
    <n v="4.0999999999999996"/>
    <n v="1287"/>
    <n v="52"/>
    <n v="997"/>
    <n v="36"/>
    <x v="1"/>
    <x v="0"/>
    <x v="1"/>
  </r>
  <r>
    <n v="195"/>
    <x v="4"/>
    <x v="0"/>
    <n v="473"/>
    <n v="7.8833333333333337"/>
    <n v="6.4"/>
    <n v="2109"/>
    <n v="79"/>
    <n v="1300"/>
    <n v="23"/>
    <x v="1"/>
    <x v="1"/>
    <x v="0"/>
  </r>
  <r>
    <n v="196"/>
    <x v="0"/>
    <x v="0"/>
    <n v="202"/>
    <n v="3.3666666666666667"/>
    <n v="4.7"/>
    <n v="1512"/>
    <n v="49"/>
    <n v="659"/>
    <n v="45"/>
    <x v="0"/>
    <x v="1"/>
    <x v="1"/>
  </r>
  <r>
    <n v="197"/>
    <x v="1"/>
    <x v="0"/>
    <n v="215"/>
    <n v="3.5833333333333335"/>
    <n v="4.4000000000000004"/>
    <n v="1407"/>
    <n v="41"/>
    <n v="991"/>
    <n v="47"/>
    <x v="0"/>
    <x v="0"/>
    <x v="1"/>
  </r>
  <r>
    <n v="198"/>
    <x v="1"/>
    <x v="0"/>
    <n v="151"/>
    <n v="2.5166666666666666"/>
    <n v="3.7"/>
    <n v="1116"/>
    <n v="32"/>
    <n v="320"/>
    <n v="41"/>
    <x v="0"/>
    <x v="1"/>
    <x v="2"/>
  </r>
  <r>
    <n v="199"/>
    <x v="1"/>
    <x v="0"/>
    <n v="80"/>
    <n v="1.3333333333333333"/>
    <n v="1.6"/>
    <n v="549"/>
    <n v="14"/>
    <n v="197"/>
    <n v="19"/>
    <x v="2"/>
    <x v="0"/>
    <x v="4"/>
  </r>
  <r>
    <n v="200"/>
    <x v="2"/>
    <x v="0"/>
    <n v="126"/>
    <n v="2.1"/>
    <n v="2.8"/>
    <n v="971"/>
    <n v="32"/>
    <n v="431"/>
    <n v="35"/>
    <x v="1"/>
    <x v="1"/>
    <x v="2"/>
  </r>
  <r>
    <n v="201"/>
    <x v="4"/>
    <x v="0"/>
    <n v="495"/>
    <n v="8.25"/>
    <n v="8.9"/>
    <n v="2920"/>
    <n v="84"/>
    <n v="2252"/>
    <n v="31"/>
    <x v="1"/>
    <x v="1"/>
    <x v="3"/>
  </r>
  <r>
    <n v="202"/>
    <x v="3"/>
    <x v="1"/>
    <n v="127"/>
    <n v="2.1166666666666667"/>
    <n v="3.7"/>
    <n v="1153"/>
    <n v="35"/>
    <n v="314"/>
    <n v="37"/>
    <x v="1"/>
    <x v="1"/>
    <x v="2"/>
  </r>
  <r>
    <n v="203"/>
    <x v="2"/>
    <x v="0"/>
    <n v="88"/>
    <n v="1.4666666666666666"/>
    <n v="1.3"/>
    <n v="327"/>
    <n v="11"/>
    <n v="262"/>
    <n v="22"/>
    <x v="1"/>
    <x v="0"/>
    <x v="4"/>
  </r>
  <r>
    <n v="204"/>
    <x v="0"/>
    <x v="0"/>
    <n v="69"/>
    <n v="1.1499999999999999"/>
    <n v="1.6"/>
    <n v="463"/>
    <n v="16"/>
    <n v="146"/>
    <n v="27"/>
    <x v="1"/>
    <x v="0"/>
    <x v="4"/>
  </r>
  <r>
    <n v="205"/>
    <x v="1"/>
    <x v="0"/>
    <n v="100"/>
    <n v="1.6666666666666667"/>
    <n v="3.3"/>
    <n v="961"/>
    <n v="21"/>
    <n v="433"/>
    <n v="25"/>
    <x v="1"/>
    <x v="0"/>
    <x v="2"/>
  </r>
  <r>
    <n v="206"/>
    <x v="2"/>
    <x v="0"/>
    <n v="301"/>
    <n v="5.0166666666666666"/>
    <n v="6.5"/>
    <n v="2084"/>
    <n v="71"/>
    <n v="1421"/>
    <n v="29"/>
    <x v="1"/>
    <x v="0"/>
    <x v="0"/>
  </r>
  <r>
    <n v="207"/>
    <x v="0"/>
    <x v="0"/>
    <n v="78"/>
    <n v="1.3"/>
    <n v="1.7"/>
    <n v="455"/>
    <n v="15"/>
    <n v="207"/>
    <n v="37"/>
    <x v="1"/>
    <x v="1"/>
    <x v="4"/>
  </r>
  <r>
    <n v="208"/>
    <x v="0"/>
    <x v="0"/>
    <n v="163"/>
    <n v="2.7166666666666668"/>
    <n v="3.1"/>
    <n v="620"/>
    <n v="21"/>
    <n v="419"/>
    <n v="23"/>
    <x v="1"/>
    <x v="0"/>
    <x v="2"/>
  </r>
  <r>
    <n v="209"/>
    <x v="1"/>
    <x v="0"/>
    <n v="539"/>
    <n v="8.9833333333333325"/>
    <n v="9.3000000000000007"/>
    <n v="2606"/>
    <n v="92"/>
    <n v="1990"/>
    <n v="41"/>
    <x v="0"/>
    <x v="0"/>
    <x v="3"/>
  </r>
  <r>
    <n v="210"/>
    <x v="0"/>
    <x v="0"/>
    <n v="278"/>
    <n v="4.6333333333333337"/>
    <n v="4.5999999999999996"/>
    <n v="1385"/>
    <n v="47"/>
    <n v="823"/>
    <n v="40"/>
    <x v="0"/>
    <x v="1"/>
    <x v="1"/>
  </r>
  <r>
    <n v="211"/>
    <x v="4"/>
    <x v="0"/>
    <n v="451"/>
    <n v="7.5166666666666666"/>
    <n v="6.1"/>
    <n v="2108"/>
    <n v="76"/>
    <n v="1434"/>
    <n v="25"/>
    <x v="1"/>
    <x v="1"/>
    <x v="0"/>
  </r>
  <r>
    <n v="212"/>
    <x v="4"/>
    <x v="0"/>
    <n v="481"/>
    <n v="8.0166666666666675"/>
    <n v="10.9"/>
    <n v="2752"/>
    <n v="86"/>
    <n v="2017"/>
    <n v="18"/>
    <x v="2"/>
    <x v="0"/>
    <x v="3"/>
  </r>
  <r>
    <n v="213"/>
    <x v="4"/>
    <x v="0"/>
    <n v="133"/>
    <n v="2.2166666666666668"/>
    <n v="3.4"/>
    <n v="714"/>
    <n v="38"/>
    <n v="445"/>
    <n v="25"/>
    <x v="1"/>
    <x v="0"/>
    <x v="2"/>
  </r>
  <r>
    <n v="214"/>
    <x v="2"/>
    <x v="0"/>
    <n v="41"/>
    <n v="0.68333333333333335"/>
    <n v="1.1000000000000001"/>
    <n v="588"/>
    <n v="10"/>
    <n v="246"/>
    <n v="22"/>
    <x v="1"/>
    <x v="0"/>
    <x v="4"/>
  </r>
  <r>
    <n v="215"/>
    <x v="3"/>
    <x v="1"/>
    <n v="152"/>
    <n v="2.5333333333333332"/>
    <n v="3.3"/>
    <n v="1175"/>
    <n v="29"/>
    <n v="461"/>
    <n v="42"/>
    <x v="0"/>
    <x v="1"/>
    <x v="2"/>
  </r>
  <r>
    <n v="216"/>
    <x v="1"/>
    <x v="0"/>
    <n v="553"/>
    <n v="9.2166666666666668"/>
    <n v="8.4"/>
    <n v="2559"/>
    <n v="89"/>
    <n v="2471"/>
    <n v="51"/>
    <x v="0"/>
    <x v="0"/>
    <x v="3"/>
  </r>
  <r>
    <n v="217"/>
    <x v="3"/>
    <x v="1"/>
    <n v="402"/>
    <n v="6.7"/>
    <n v="6.9"/>
    <n v="2282"/>
    <n v="78"/>
    <n v="1397"/>
    <n v="40"/>
    <x v="0"/>
    <x v="0"/>
    <x v="0"/>
  </r>
  <r>
    <n v="218"/>
    <x v="1"/>
    <x v="0"/>
    <n v="555"/>
    <n v="9.25"/>
    <n v="9.5"/>
    <n v="2855"/>
    <n v="95"/>
    <n v="1565"/>
    <n v="24"/>
    <x v="1"/>
    <x v="0"/>
    <x v="3"/>
  </r>
  <r>
    <n v="219"/>
    <x v="3"/>
    <x v="1"/>
    <n v="499"/>
    <n v="8.3166666666666664"/>
    <n v="9.6"/>
    <n v="2873"/>
    <n v="81"/>
    <n v="1805"/>
    <n v="52"/>
    <x v="0"/>
    <x v="1"/>
    <x v="3"/>
  </r>
  <r>
    <n v="220"/>
    <x v="2"/>
    <x v="0"/>
    <n v="101"/>
    <n v="1.6833333333333333"/>
    <n v="3.2"/>
    <n v="603"/>
    <n v="28"/>
    <n v="417"/>
    <n v="43"/>
    <x v="0"/>
    <x v="0"/>
    <x v="2"/>
  </r>
  <r>
    <n v="221"/>
    <x v="1"/>
    <x v="0"/>
    <n v="433"/>
    <n v="7.2166666666666668"/>
    <n v="6.8"/>
    <n v="2093"/>
    <n v="75"/>
    <n v="1300"/>
    <n v="32"/>
    <x v="1"/>
    <x v="0"/>
    <x v="0"/>
  </r>
  <r>
    <n v="222"/>
    <x v="1"/>
    <x v="0"/>
    <n v="133"/>
    <n v="2.2166666666666668"/>
    <n v="2"/>
    <n v="1007"/>
    <n v="31"/>
    <n v="417"/>
    <n v="32"/>
    <x v="1"/>
    <x v="0"/>
    <x v="2"/>
  </r>
  <r>
    <n v="223"/>
    <x v="2"/>
    <x v="0"/>
    <n v="351"/>
    <n v="5.85"/>
    <n v="6.1"/>
    <n v="1941"/>
    <n v="79"/>
    <n v="1290"/>
    <n v="21"/>
    <x v="1"/>
    <x v="1"/>
    <x v="0"/>
  </r>
  <r>
    <n v="224"/>
    <x v="4"/>
    <x v="0"/>
    <n v="532"/>
    <n v="8.8666666666666671"/>
    <n v="10.7"/>
    <n v="2556"/>
    <n v="83"/>
    <n v="2148"/>
    <n v="53"/>
    <x v="0"/>
    <x v="1"/>
    <x v="3"/>
  </r>
  <r>
    <n v="225"/>
    <x v="1"/>
    <x v="0"/>
    <n v="92"/>
    <n v="1.5333333333333334"/>
    <n v="2.5"/>
    <n v="690"/>
    <n v="31"/>
    <n v="563"/>
    <n v="27"/>
    <x v="1"/>
    <x v="0"/>
    <x v="2"/>
  </r>
  <r>
    <n v="226"/>
    <x v="2"/>
    <x v="0"/>
    <n v="511"/>
    <n v="8.5166666666666675"/>
    <n v="10.8"/>
    <n v="2712"/>
    <n v="97"/>
    <n v="2438"/>
    <n v="59"/>
    <x v="0"/>
    <x v="1"/>
    <x v="3"/>
  </r>
  <r>
    <n v="227"/>
    <x v="2"/>
    <x v="0"/>
    <n v="384"/>
    <n v="6.4"/>
    <n v="7"/>
    <n v="2185"/>
    <n v="72"/>
    <n v="1376"/>
    <n v="59"/>
    <x v="0"/>
    <x v="0"/>
    <x v="0"/>
  </r>
  <r>
    <n v="228"/>
    <x v="3"/>
    <x v="1"/>
    <n v="193"/>
    <n v="3.2166666666666668"/>
    <n v="5.2"/>
    <n v="1318"/>
    <n v="49"/>
    <n v="626"/>
    <n v="32"/>
    <x v="1"/>
    <x v="1"/>
    <x v="1"/>
  </r>
  <r>
    <n v="229"/>
    <x v="4"/>
    <x v="0"/>
    <n v="132"/>
    <n v="2.2000000000000002"/>
    <n v="3.8"/>
    <n v="649"/>
    <n v="25"/>
    <n v="368"/>
    <n v="41"/>
    <x v="0"/>
    <x v="0"/>
    <x v="2"/>
  </r>
  <r>
    <n v="230"/>
    <x v="4"/>
    <x v="0"/>
    <n v="360"/>
    <n v="6"/>
    <n v="7.3"/>
    <n v="1946"/>
    <n v="79"/>
    <n v="1164"/>
    <n v="50"/>
    <x v="0"/>
    <x v="0"/>
    <x v="0"/>
  </r>
  <r>
    <n v="231"/>
    <x v="3"/>
    <x v="1"/>
    <n v="159"/>
    <n v="2.65"/>
    <n v="2.2999999999999998"/>
    <n v="1083"/>
    <n v="32"/>
    <n v="526"/>
    <n v="38"/>
    <x v="1"/>
    <x v="0"/>
    <x v="2"/>
  </r>
  <r>
    <n v="232"/>
    <x v="3"/>
    <x v="1"/>
    <n v="495"/>
    <n v="8.25"/>
    <n v="8.9"/>
    <n v="2855"/>
    <n v="91"/>
    <n v="2150"/>
    <n v="31"/>
    <x v="1"/>
    <x v="0"/>
    <x v="3"/>
  </r>
  <r>
    <n v="233"/>
    <x v="2"/>
    <x v="0"/>
    <n v="537"/>
    <n v="8.9499999999999993"/>
    <n v="10"/>
    <n v="2720"/>
    <n v="83"/>
    <n v="1763"/>
    <n v="35"/>
    <x v="1"/>
    <x v="0"/>
    <x v="3"/>
  </r>
  <r>
    <n v="234"/>
    <x v="1"/>
    <x v="0"/>
    <n v="129"/>
    <n v="2.15"/>
    <n v="3.4"/>
    <n v="1059"/>
    <n v="27"/>
    <n v="580"/>
    <n v="36"/>
    <x v="1"/>
    <x v="1"/>
    <x v="2"/>
  </r>
  <r>
    <n v="235"/>
    <x v="3"/>
    <x v="1"/>
    <n v="132"/>
    <n v="2.2000000000000002"/>
    <n v="3.8"/>
    <n v="636"/>
    <n v="28"/>
    <n v="529"/>
    <n v="53"/>
    <x v="0"/>
    <x v="0"/>
    <x v="2"/>
  </r>
  <r>
    <n v="236"/>
    <x v="2"/>
    <x v="0"/>
    <n v="37"/>
    <n v="0.6166666666666667"/>
    <n v="1.4"/>
    <n v="369"/>
    <n v="18"/>
    <n v="295"/>
    <n v="19"/>
    <x v="2"/>
    <x v="1"/>
    <x v="4"/>
  </r>
  <r>
    <n v="237"/>
    <x v="4"/>
    <x v="0"/>
    <n v="524"/>
    <n v="8.7333333333333325"/>
    <n v="8.9"/>
    <n v="2549"/>
    <n v="88"/>
    <n v="1730"/>
    <n v="20"/>
    <x v="1"/>
    <x v="1"/>
    <x v="3"/>
  </r>
  <r>
    <n v="238"/>
    <x v="1"/>
    <x v="0"/>
    <n v="425"/>
    <n v="7.083333333333333"/>
    <n v="6.9"/>
    <n v="2142"/>
    <n v="66"/>
    <n v="1130"/>
    <n v="19"/>
    <x v="2"/>
    <x v="1"/>
    <x v="0"/>
  </r>
  <r>
    <n v="239"/>
    <x v="1"/>
    <x v="0"/>
    <n v="64"/>
    <n v="1.0666666666666667"/>
    <n v="1.7"/>
    <n v="585"/>
    <n v="13"/>
    <n v="107"/>
    <n v="53"/>
    <x v="0"/>
    <x v="0"/>
    <x v="4"/>
  </r>
  <r>
    <n v="240"/>
    <x v="3"/>
    <x v="1"/>
    <n v="573"/>
    <n v="9.5500000000000007"/>
    <n v="10.8"/>
    <n v="2711"/>
    <n v="96"/>
    <n v="2118"/>
    <n v="33"/>
    <x v="1"/>
    <x v="1"/>
    <x v="3"/>
  </r>
  <r>
    <n v="241"/>
    <x v="0"/>
    <x v="0"/>
    <n v="45"/>
    <n v="0.75"/>
    <n v="1.7"/>
    <n v="302"/>
    <n v="16"/>
    <n v="191"/>
    <n v="57"/>
    <x v="0"/>
    <x v="1"/>
    <x v="4"/>
  </r>
  <r>
    <n v="242"/>
    <x v="2"/>
    <x v="0"/>
    <n v="564"/>
    <n v="9.4"/>
    <n v="11.7"/>
    <n v="2764"/>
    <n v="81"/>
    <n v="2133"/>
    <n v="37"/>
    <x v="1"/>
    <x v="1"/>
    <x v="3"/>
  </r>
  <r>
    <n v="243"/>
    <x v="1"/>
    <x v="0"/>
    <n v="162"/>
    <n v="2.7"/>
    <n v="3.5"/>
    <n v="761"/>
    <n v="36"/>
    <n v="338"/>
    <n v="51"/>
    <x v="0"/>
    <x v="0"/>
    <x v="2"/>
  </r>
  <r>
    <n v="244"/>
    <x v="4"/>
    <x v="0"/>
    <n v="451"/>
    <n v="7.5166666666666666"/>
    <n v="6.5"/>
    <n v="2378"/>
    <n v="69"/>
    <n v="1341"/>
    <n v="44"/>
    <x v="0"/>
    <x v="0"/>
    <x v="0"/>
  </r>
  <r>
    <n v="245"/>
    <x v="1"/>
    <x v="0"/>
    <n v="30"/>
    <n v="0.5"/>
    <n v="1.3"/>
    <n v="479"/>
    <n v="16"/>
    <n v="253"/>
    <n v="35"/>
    <x v="1"/>
    <x v="0"/>
    <x v="4"/>
  </r>
  <r>
    <n v="246"/>
    <x v="4"/>
    <x v="0"/>
    <n v="202"/>
    <n v="3.3666666666666667"/>
    <n v="5"/>
    <n v="1542"/>
    <n v="45"/>
    <n v="844"/>
    <n v="29"/>
    <x v="1"/>
    <x v="0"/>
    <x v="1"/>
  </r>
  <r>
    <n v="247"/>
    <x v="0"/>
    <x v="0"/>
    <n v="71"/>
    <n v="1.1833333333333333"/>
    <n v="1.5"/>
    <n v="590"/>
    <n v="17"/>
    <n v="257"/>
    <n v="33"/>
    <x v="1"/>
    <x v="0"/>
    <x v="4"/>
  </r>
  <r>
    <n v="248"/>
    <x v="0"/>
    <x v="0"/>
    <n v="314"/>
    <n v="5.2333333333333334"/>
    <n v="6.2"/>
    <n v="2205"/>
    <n v="63"/>
    <n v="1066"/>
    <n v="19"/>
    <x v="2"/>
    <x v="0"/>
    <x v="0"/>
  </r>
  <r>
    <n v="249"/>
    <x v="2"/>
    <x v="0"/>
    <n v="168"/>
    <n v="2.8"/>
    <n v="4"/>
    <n v="866"/>
    <n v="22"/>
    <n v="581"/>
    <n v="50"/>
    <x v="0"/>
    <x v="1"/>
    <x v="2"/>
  </r>
  <r>
    <n v="250"/>
    <x v="0"/>
    <x v="0"/>
    <n v="75"/>
    <n v="1.25"/>
    <n v="1.9"/>
    <n v="537"/>
    <n v="13"/>
    <n v="230"/>
    <n v="58"/>
    <x v="0"/>
    <x v="1"/>
    <x v="4"/>
  </r>
  <r>
    <n v="251"/>
    <x v="1"/>
    <x v="0"/>
    <n v="42"/>
    <n v="0.7"/>
    <n v="1.4"/>
    <n v="324"/>
    <n v="13"/>
    <n v="272"/>
    <n v="29"/>
    <x v="1"/>
    <x v="1"/>
    <x v="4"/>
  </r>
  <r>
    <n v="252"/>
    <x v="1"/>
    <x v="0"/>
    <n v="441"/>
    <n v="7.35"/>
    <n v="7.9"/>
    <n v="2332"/>
    <n v="78"/>
    <n v="1477"/>
    <n v="23"/>
    <x v="1"/>
    <x v="1"/>
    <x v="0"/>
  </r>
  <r>
    <n v="253"/>
    <x v="0"/>
    <x v="0"/>
    <n v="523"/>
    <n v="8.7166666666666668"/>
    <n v="10.5"/>
    <n v="2460"/>
    <n v="99"/>
    <n v="1787"/>
    <n v="22"/>
    <x v="1"/>
    <x v="0"/>
    <x v="3"/>
  </r>
  <r>
    <n v="254"/>
    <x v="2"/>
    <x v="0"/>
    <n v="100"/>
    <n v="1.6666666666666667"/>
    <n v="2.4"/>
    <n v="982"/>
    <n v="31"/>
    <n v="478"/>
    <n v="48"/>
    <x v="0"/>
    <x v="1"/>
    <x v="2"/>
  </r>
  <r>
    <n v="255"/>
    <x v="1"/>
    <x v="0"/>
    <n v="52"/>
    <n v="0.8666666666666667"/>
    <n v="1.2"/>
    <n v="398"/>
    <n v="14"/>
    <n v="172"/>
    <n v="24"/>
    <x v="1"/>
    <x v="1"/>
    <x v="4"/>
  </r>
  <r>
    <n v="256"/>
    <x v="1"/>
    <x v="0"/>
    <n v="397"/>
    <n v="6.6166666666666663"/>
    <n v="7"/>
    <n v="2352"/>
    <n v="77"/>
    <n v="1101"/>
    <n v="46"/>
    <x v="0"/>
    <x v="1"/>
    <x v="0"/>
  </r>
  <r>
    <n v="257"/>
    <x v="2"/>
    <x v="0"/>
    <n v="424"/>
    <n v="7.0666666666666664"/>
    <n v="7.7"/>
    <n v="1863"/>
    <n v="65"/>
    <n v="1116"/>
    <n v="52"/>
    <x v="0"/>
    <x v="0"/>
    <x v="0"/>
  </r>
  <r>
    <n v="258"/>
    <x v="2"/>
    <x v="0"/>
    <n v="272"/>
    <n v="4.5333333333333332"/>
    <n v="5"/>
    <n v="1655"/>
    <n v="45"/>
    <n v="686"/>
    <n v="19"/>
    <x v="2"/>
    <x v="1"/>
    <x v="1"/>
  </r>
  <r>
    <n v="259"/>
    <x v="2"/>
    <x v="0"/>
    <n v="201"/>
    <n v="3.35"/>
    <n v="4"/>
    <n v="1791"/>
    <n v="50"/>
    <n v="914"/>
    <n v="18"/>
    <x v="2"/>
    <x v="0"/>
    <x v="1"/>
  </r>
  <r>
    <n v="260"/>
    <x v="2"/>
    <x v="0"/>
    <n v="570"/>
    <n v="9.5"/>
    <n v="9"/>
    <n v="2613"/>
    <n v="98"/>
    <n v="2497"/>
    <n v="49"/>
    <x v="0"/>
    <x v="1"/>
    <x v="3"/>
  </r>
  <r>
    <n v="261"/>
    <x v="2"/>
    <x v="0"/>
    <n v="64"/>
    <n v="1.0666666666666667"/>
    <n v="1.3"/>
    <n v="490"/>
    <n v="14"/>
    <n v="151"/>
    <n v="43"/>
    <x v="0"/>
    <x v="1"/>
    <x v="4"/>
  </r>
  <r>
    <n v="262"/>
    <x v="3"/>
    <x v="1"/>
    <n v="334"/>
    <n v="5.5666666666666664"/>
    <n v="6.6"/>
    <n v="2394"/>
    <n v="68"/>
    <n v="1227"/>
    <n v="46"/>
    <x v="0"/>
    <x v="1"/>
    <x v="0"/>
  </r>
  <r>
    <n v="263"/>
    <x v="3"/>
    <x v="1"/>
    <n v="518"/>
    <n v="8.6333333333333329"/>
    <n v="9.6"/>
    <n v="2954"/>
    <n v="93"/>
    <n v="2125"/>
    <n v="34"/>
    <x v="1"/>
    <x v="1"/>
    <x v="3"/>
  </r>
  <r>
    <n v="264"/>
    <x v="4"/>
    <x v="0"/>
    <n v="70"/>
    <n v="1.1666666666666667"/>
    <n v="1.7"/>
    <n v="359"/>
    <n v="10"/>
    <n v="109"/>
    <n v="57"/>
    <x v="0"/>
    <x v="0"/>
    <x v="4"/>
  </r>
  <r>
    <n v="265"/>
    <x v="3"/>
    <x v="1"/>
    <n v="334"/>
    <n v="5.5666666666666664"/>
    <n v="6.8"/>
    <n v="2000"/>
    <n v="77"/>
    <n v="1079"/>
    <n v="40"/>
    <x v="0"/>
    <x v="1"/>
    <x v="0"/>
  </r>
  <r>
    <n v="266"/>
    <x v="2"/>
    <x v="0"/>
    <n v="563"/>
    <n v="9.3833333333333329"/>
    <n v="8.4"/>
    <n v="2849"/>
    <n v="85"/>
    <n v="1508"/>
    <n v="25"/>
    <x v="1"/>
    <x v="0"/>
    <x v="3"/>
  </r>
  <r>
    <n v="267"/>
    <x v="3"/>
    <x v="1"/>
    <n v="181"/>
    <n v="3.0166666666666666"/>
    <n v="4.0999999999999996"/>
    <n v="1608"/>
    <n v="43"/>
    <n v="752"/>
    <n v="22"/>
    <x v="1"/>
    <x v="1"/>
    <x v="1"/>
  </r>
  <r>
    <n v="268"/>
    <x v="1"/>
    <x v="0"/>
    <n v="584"/>
    <n v="9.7333333333333325"/>
    <n v="9.4"/>
    <n v="2766"/>
    <n v="84"/>
    <n v="2151"/>
    <n v="32"/>
    <x v="1"/>
    <x v="0"/>
    <x v="3"/>
  </r>
  <r>
    <n v="269"/>
    <x v="4"/>
    <x v="0"/>
    <n v="208"/>
    <n v="3.4666666666666668"/>
    <n v="4.7"/>
    <n v="1642"/>
    <n v="45"/>
    <n v="861"/>
    <n v="55"/>
    <x v="0"/>
    <x v="0"/>
    <x v="1"/>
  </r>
  <r>
    <n v="270"/>
    <x v="4"/>
    <x v="0"/>
    <n v="381"/>
    <n v="6.35"/>
    <n v="6.6"/>
    <n v="2160"/>
    <n v="69"/>
    <n v="1450"/>
    <n v="20"/>
    <x v="1"/>
    <x v="0"/>
    <x v="0"/>
  </r>
  <r>
    <n v="271"/>
    <x v="2"/>
    <x v="0"/>
    <n v="426"/>
    <n v="7.1"/>
    <n v="6.5"/>
    <n v="1969"/>
    <n v="78"/>
    <n v="1266"/>
    <n v="53"/>
    <x v="0"/>
    <x v="1"/>
    <x v="0"/>
  </r>
  <r>
    <n v="272"/>
    <x v="1"/>
    <x v="0"/>
    <n v="284"/>
    <n v="4.7333333333333334"/>
    <n v="4.2"/>
    <n v="1360"/>
    <n v="56"/>
    <n v="888"/>
    <n v="51"/>
    <x v="0"/>
    <x v="0"/>
    <x v="1"/>
  </r>
  <r>
    <n v="273"/>
    <x v="0"/>
    <x v="0"/>
    <n v="105"/>
    <n v="1.75"/>
    <n v="2.2000000000000002"/>
    <n v="1002"/>
    <n v="29"/>
    <n v="453"/>
    <n v="31"/>
    <x v="1"/>
    <x v="1"/>
    <x v="2"/>
  </r>
  <r>
    <n v="274"/>
    <x v="0"/>
    <x v="0"/>
    <n v="179"/>
    <n v="2.9833333333333334"/>
    <n v="2.2999999999999998"/>
    <n v="1014"/>
    <n v="32"/>
    <n v="588"/>
    <n v="38"/>
    <x v="1"/>
    <x v="0"/>
    <x v="2"/>
  </r>
  <r>
    <n v="275"/>
    <x v="3"/>
    <x v="1"/>
    <n v="122"/>
    <n v="2.0333333333333332"/>
    <n v="2.6"/>
    <n v="639"/>
    <n v="37"/>
    <n v="568"/>
    <n v="35"/>
    <x v="1"/>
    <x v="0"/>
    <x v="2"/>
  </r>
  <r>
    <n v="276"/>
    <x v="1"/>
    <x v="0"/>
    <n v="501"/>
    <n v="8.35"/>
    <n v="11.9"/>
    <n v="2702"/>
    <n v="88"/>
    <n v="1738"/>
    <n v="49"/>
    <x v="0"/>
    <x v="0"/>
    <x v="3"/>
  </r>
  <r>
    <n v="277"/>
    <x v="2"/>
    <x v="0"/>
    <n v="269"/>
    <n v="4.4833333333333334"/>
    <n v="5.9"/>
    <n v="1666"/>
    <n v="42"/>
    <n v="629"/>
    <n v="32"/>
    <x v="1"/>
    <x v="1"/>
    <x v="1"/>
  </r>
  <r>
    <n v="278"/>
    <x v="0"/>
    <x v="0"/>
    <n v="230"/>
    <n v="3.8333333333333335"/>
    <n v="4.4000000000000004"/>
    <n v="1607"/>
    <n v="52"/>
    <n v="878"/>
    <n v="54"/>
    <x v="0"/>
    <x v="0"/>
    <x v="1"/>
  </r>
  <r>
    <n v="279"/>
    <x v="2"/>
    <x v="0"/>
    <n v="85"/>
    <n v="1.4166666666666667"/>
    <n v="1.6"/>
    <n v="417"/>
    <n v="12"/>
    <n v="122"/>
    <n v="47"/>
    <x v="0"/>
    <x v="0"/>
    <x v="4"/>
  </r>
  <r>
    <n v="280"/>
    <x v="4"/>
    <x v="0"/>
    <n v="411"/>
    <n v="6.85"/>
    <n v="7.8"/>
    <n v="2029"/>
    <n v="75"/>
    <n v="1136"/>
    <n v="33"/>
    <x v="1"/>
    <x v="1"/>
    <x v="0"/>
  </r>
  <r>
    <n v="281"/>
    <x v="4"/>
    <x v="0"/>
    <n v="73"/>
    <n v="1.2166666666666666"/>
    <n v="1.7"/>
    <n v="403"/>
    <n v="12"/>
    <n v="163"/>
    <n v="51"/>
    <x v="0"/>
    <x v="0"/>
    <x v="4"/>
  </r>
  <r>
    <n v="282"/>
    <x v="2"/>
    <x v="0"/>
    <n v="39"/>
    <n v="0.65"/>
    <n v="1.7"/>
    <n v="530"/>
    <n v="11"/>
    <n v="268"/>
    <n v="26"/>
    <x v="1"/>
    <x v="1"/>
    <x v="4"/>
  </r>
  <r>
    <n v="283"/>
    <x v="3"/>
    <x v="1"/>
    <n v="386"/>
    <n v="6.4333333333333336"/>
    <n v="7.7"/>
    <n v="2114"/>
    <n v="72"/>
    <n v="1209"/>
    <n v="51"/>
    <x v="0"/>
    <x v="0"/>
    <x v="0"/>
  </r>
  <r>
    <n v="284"/>
    <x v="0"/>
    <x v="0"/>
    <n v="49"/>
    <n v="0.81666666666666665"/>
    <n v="1.3"/>
    <n v="542"/>
    <n v="16"/>
    <n v="169"/>
    <n v="54"/>
    <x v="0"/>
    <x v="1"/>
    <x v="4"/>
  </r>
  <r>
    <n v="285"/>
    <x v="0"/>
    <x v="0"/>
    <n v="411"/>
    <n v="6.85"/>
    <n v="6.9"/>
    <n v="1820"/>
    <n v="70"/>
    <n v="1024"/>
    <n v="43"/>
    <x v="0"/>
    <x v="0"/>
    <x v="0"/>
  </r>
  <r>
    <n v="286"/>
    <x v="1"/>
    <x v="0"/>
    <n v="534"/>
    <n v="8.9"/>
    <n v="10.8"/>
    <n v="2805"/>
    <n v="90"/>
    <n v="1538"/>
    <n v="37"/>
    <x v="1"/>
    <x v="0"/>
    <x v="3"/>
  </r>
  <r>
    <n v="287"/>
    <x v="4"/>
    <x v="0"/>
    <n v="314"/>
    <n v="5.2333333333333334"/>
    <n v="7.4"/>
    <n v="2136"/>
    <n v="64"/>
    <n v="1376"/>
    <n v="47"/>
    <x v="0"/>
    <x v="1"/>
    <x v="0"/>
  </r>
  <r>
    <n v="288"/>
    <x v="2"/>
    <x v="0"/>
    <n v="211"/>
    <n v="3.5166666666666666"/>
    <n v="4"/>
    <n v="1519"/>
    <n v="54"/>
    <n v="811"/>
    <n v="29"/>
    <x v="1"/>
    <x v="1"/>
    <x v="1"/>
  </r>
  <r>
    <n v="289"/>
    <x v="1"/>
    <x v="0"/>
    <n v="121"/>
    <n v="2.0166666666666666"/>
    <n v="3.7"/>
    <n v="619"/>
    <n v="36"/>
    <n v="473"/>
    <n v="47"/>
    <x v="0"/>
    <x v="0"/>
    <x v="2"/>
  </r>
  <r>
    <n v="290"/>
    <x v="0"/>
    <x v="0"/>
    <n v="84"/>
    <n v="1.4"/>
    <n v="1.2"/>
    <n v="415"/>
    <n v="10"/>
    <n v="146"/>
    <n v="50"/>
    <x v="0"/>
    <x v="0"/>
    <x v="4"/>
  </r>
  <r>
    <n v="291"/>
    <x v="1"/>
    <x v="0"/>
    <n v="448"/>
    <n v="7.4666666666666668"/>
    <n v="7.6"/>
    <n v="2199"/>
    <n v="66"/>
    <n v="1047"/>
    <n v="28"/>
    <x v="1"/>
    <x v="0"/>
    <x v="0"/>
  </r>
  <r>
    <n v="292"/>
    <x v="0"/>
    <x v="0"/>
    <n v="55"/>
    <n v="0.91666666666666663"/>
    <n v="1.6"/>
    <n v="360"/>
    <n v="19"/>
    <n v="149"/>
    <n v="30"/>
    <x v="1"/>
    <x v="0"/>
    <x v="4"/>
  </r>
  <r>
    <n v="293"/>
    <x v="0"/>
    <x v="0"/>
    <n v="59"/>
    <n v="0.98333333333333328"/>
    <n v="1.8"/>
    <n v="497"/>
    <n v="10"/>
    <n v="208"/>
    <n v="36"/>
    <x v="1"/>
    <x v="1"/>
    <x v="4"/>
  </r>
  <r>
    <n v="294"/>
    <x v="2"/>
    <x v="0"/>
    <n v="226"/>
    <n v="3.7666666666666666"/>
    <n v="4.5"/>
    <n v="1781"/>
    <n v="45"/>
    <n v="649"/>
    <n v="27"/>
    <x v="1"/>
    <x v="1"/>
    <x v="1"/>
  </r>
  <r>
    <n v="295"/>
    <x v="4"/>
    <x v="0"/>
    <n v="580"/>
    <n v="9.6666666666666661"/>
    <n v="8.5"/>
    <n v="2660"/>
    <n v="87"/>
    <n v="1795"/>
    <n v="52"/>
    <x v="0"/>
    <x v="0"/>
    <x v="3"/>
  </r>
  <r>
    <n v="296"/>
    <x v="1"/>
    <x v="0"/>
    <n v="65"/>
    <n v="1.0833333333333333"/>
    <n v="1.8"/>
    <n v="481"/>
    <n v="18"/>
    <n v="130"/>
    <n v="41"/>
    <x v="0"/>
    <x v="0"/>
    <x v="4"/>
  </r>
  <r>
    <n v="297"/>
    <x v="1"/>
    <x v="0"/>
    <n v="458"/>
    <n v="7.6333333333333337"/>
    <n v="6.6"/>
    <n v="2214"/>
    <n v="67"/>
    <n v="1163"/>
    <n v="31"/>
    <x v="1"/>
    <x v="1"/>
    <x v="0"/>
  </r>
  <r>
    <n v="298"/>
    <x v="3"/>
    <x v="1"/>
    <n v="170"/>
    <n v="2.8333333333333335"/>
    <n v="2.7"/>
    <n v="805"/>
    <n v="26"/>
    <n v="344"/>
    <n v="53"/>
    <x v="0"/>
    <x v="1"/>
    <x v="2"/>
  </r>
  <r>
    <n v="299"/>
    <x v="3"/>
    <x v="1"/>
    <n v="264"/>
    <n v="4.4000000000000004"/>
    <n v="5.2"/>
    <n v="1641"/>
    <n v="44"/>
    <n v="778"/>
    <n v="44"/>
    <x v="0"/>
    <x v="0"/>
    <x v="1"/>
  </r>
  <r>
    <n v="300"/>
    <x v="2"/>
    <x v="0"/>
    <n v="122"/>
    <n v="2.0333333333333332"/>
    <n v="3.3"/>
    <n v="748"/>
    <n v="35"/>
    <n v="499"/>
    <n v="59"/>
    <x v="0"/>
    <x v="1"/>
    <x v="2"/>
  </r>
  <r>
    <n v="301"/>
    <x v="2"/>
    <x v="0"/>
    <n v="420"/>
    <n v="7"/>
    <n v="6.5"/>
    <n v="2113"/>
    <n v="65"/>
    <n v="1314"/>
    <n v="35"/>
    <x v="1"/>
    <x v="0"/>
    <x v="0"/>
  </r>
  <r>
    <n v="302"/>
    <x v="3"/>
    <x v="1"/>
    <n v="267"/>
    <n v="4.45"/>
    <n v="4.4000000000000004"/>
    <n v="1505"/>
    <n v="59"/>
    <n v="971"/>
    <n v="38"/>
    <x v="1"/>
    <x v="1"/>
    <x v="1"/>
  </r>
  <r>
    <n v="303"/>
    <x v="3"/>
    <x v="1"/>
    <n v="469"/>
    <n v="7.8166666666666664"/>
    <n v="6"/>
    <n v="2290"/>
    <n v="67"/>
    <n v="1086"/>
    <n v="34"/>
    <x v="1"/>
    <x v="1"/>
    <x v="0"/>
  </r>
  <r>
    <n v="304"/>
    <x v="3"/>
    <x v="1"/>
    <n v="541"/>
    <n v="9.0166666666666675"/>
    <n v="11.4"/>
    <n v="2443"/>
    <n v="89"/>
    <n v="1923"/>
    <n v="34"/>
    <x v="1"/>
    <x v="1"/>
    <x v="3"/>
  </r>
  <r>
    <n v="305"/>
    <x v="3"/>
    <x v="1"/>
    <n v="155"/>
    <n v="2.5833333333333335"/>
    <n v="2.9"/>
    <n v="1117"/>
    <n v="22"/>
    <n v="322"/>
    <n v="19"/>
    <x v="2"/>
    <x v="1"/>
    <x v="2"/>
  </r>
  <r>
    <n v="306"/>
    <x v="1"/>
    <x v="0"/>
    <n v="106"/>
    <n v="1.7666666666666666"/>
    <n v="2.8"/>
    <n v="686"/>
    <n v="32"/>
    <n v="594"/>
    <n v="27"/>
    <x v="1"/>
    <x v="0"/>
    <x v="2"/>
  </r>
  <r>
    <n v="307"/>
    <x v="1"/>
    <x v="0"/>
    <n v="243"/>
    <n v="4.05"/>
    <n v="5"/>
    <n v="1232"/>
    <n v="47"/>
    <n v="877"/>
    <n v="43"/>
    <x v="0"/>
    <x v="0"/>
    <x v="1"/>
  </r>
  <r>
    <n v="308"/>
    <x v="1"/>
    <x v="0"/>
    <n v="410"/>
    <n v="6.833333333333333"/>
    <n v="7.5"/>
    <n v="2176"/>
    <n v="68"/>
    <n v="1213"/>
    <n v="45"/>
    <x v="0"/>
    <x v="1"/>
    <x v="0"/>
  </r>
  <r>
    <n v="309"/>
    <x v="3"/>
    <x v="1"/>
    <n v="285"/>
    <n v="4.75"/>
    <n v="5.0999999999999996"/>
    <n v="1226"/>
    <n v="57"/>
    <n v="666"/>
    <n v="20"/>
    <x v="1"/>
    <x v="1"/>
    <x v="1"/>
  </r>
  <r>
    <n v="310"/>
    <x v="1"/>
    <x v="0"/>
    <n v="397"/>
    <n v="6.6166666666666663"/>
    <n v="6.8"/>
    <n v="2027"/>
    <n v="66"/>
    <n v="1167"/>
    <n v="40"/>
    <x v="0"/>
    <x v="0"/>
    <x v="0"/>
  </r>
  <r>
    <n v="311"/>
    <x v="4"/>
    <x v="0"/>
    <n v="230"/>
    <n v="3.8333333333333335"/>
    <n v="4.2"/>
    <n v="1507"/>
    <n v="51"/>
    <n v="868"/>
    <n v="25"/>
    <x v="1"/>
    <x v="1"/>
    <x v="1"/>
  </r>
  <r>
    <n v="312"/>
    <x v="3"/>
    <x v="1"/>
    <n v="341"/>
    <n v="5.6833333333333336"/>
    <n v="7.2"/>
    <n v="2397"/>
    <n v="68"/>
    <n v="1055"/>
    <n v="32"/>
    <x v="1"/>
    <x v="1"/>
    <x v="0"/>
  </r>
  <r>
    <n v="313"/>
    <x v="0"/>
    <x v="0"/>
    <n v="132"/>
    <n v="2.2000000000000002"/>
    <n v="2.9"/>
    <n v="1054"/>
    <n v="32"/>
    <n v="563"/>
    <n v="20"/>
    <x v="1"/>
    <x v="0"/>
    <x v="2"/>
  </r>
  <r>
    <n v="314"/>
    <x v="2"/>
    <x v="0"/>
    <n v="130"/>
    <n v="2.1666666666666665"/>
    <n v="3"/>
    <n v="820"/>
    <n v="21"/>
    <n v="308"/>
    <n v="49"/>
    <x v="0"/>
    <x v="1"/>
    <x v="2"/>
  </r>
  <r>
    <n v="315"/>
    <x v="3"/>
    <x v="1"/>
    <n v="281"/>
    <n v="4.6833333333333336"/>
    <n v="4.9000000000000004"/>
    <n v="1566"/>
    <n v="59"/>
    <n v="632"/>
    <n v="29"/>
    <x v="1"/>
    <x v="0"/>
    <x v="1"/>
  </r>
  <r>
    <n v="316"/>
    <x v="1"/>
    <x v="0"/>
    <n v="74"/>
    <n v="1.2333333333333334"/>
    <n v="2"/>
    <n v="320"/>
    <n v="11"/>
    <n v="103"/>
    <n v="55"/>
    <x v="0"/>
    <x v="1"/>
    <x v="4"/>
  </r>
  <r>
    <n v="317"/>
    <x v="1"/>
    <x v="0"/>
    <n v="299"/>
    <n v="4.9833333333333334"/>
    <n v="4.3"/>
    <n v="1737"/>
    <n v="43"/>
    <n v="953"/>
    <n v="42"/>
    <x v="0"/>
    <x v="1"/>
    <x v="1"/>
  </r>
  <r>
    <n v="318"/>
    <x v="0"/>
    <x v="0"/>
    <n v="116"/>
    <n v="1.9333333333333333"/>
    <n v="2.2000000000000002"/>
    <n v="827"/>
    <n v="29"/>
    <n v="434"/>
    <n v="28"/>
    <x v="1"/>
    <x v="1"/>
    <x v="2"/>
  </r>
  <r>
    <n v="319"/>
    <x v="1"/>
    <x v="0"/>
    <n v="408"/>
    <n v="6.8"/>
    <n v="6.6"/>
    <n v="2026"/>
    <n v="63"/>
    <n v="1076"/>
    <n v="47"/>
    <x v="0"/>
    <x v="1"/>
    <x v="0"/>
  </r>
  <r>
    <n v="320"/>
    <x v="0"/>
    <x v="0"/>
    <n v="508"/>
    <n v="8.4666666666666668"/>
    <n v="11.3"/>
    <n v="2590"/>
    <n v="81"/>
    <n v="2481"/>
    <n v="51"/>
    <x v="0"/>
    <x v="0"/>
    <x v="3"/>
  </r>
  <r>
    <n v="321"/>
    <x v="3"/>
    <x v="1"/>
    <n v="227"/>
    <n v="3.7833333333333332"/>
    <n v="4.4000000000000004"/>
    <n v="1275"/>
    <n v="56"/>
    <n v="984"/>
    <n v="22"/>
    <x v="1"/>
    <x v="1"/>
    <x v="1"/>
  </r>
  <r>
    <n v="322"/>
    <x v="0"/>
    <x v="0"/>
    <n v="274"/>
    <n v="4.5666666666666664"/>
    <n v="6"/>
    <n v="1489"/>
    <n v="56"/>
    <n v="666"/>
    <n v="57"/>
    <x v="0"/>
    <x v="1"/>
    <x v="1"/>
  </r>
  <r>
    <n v="323"/>
    <x v="0"/>
    <x v="0"/>
    <n v="347"/>
    <n v="5.7833333333333332"/>
    <n v="6.3"/>
    <n v="2001"/>
    <n v="61"/>
    <n v="1456"/>
    <n v="21"/>
    <x v="1"/>
    <x v="1"/>
    <x v="0"/>
  </r>
  <r>
    <n v="324"/>
    <x v="2"/>
    <x v="0"/>
    <n v="76"/>
    <n v="1.2666666666666666"/>
    <n v="1.3"/>
    <n v="490"/>
    <n v="14"/>
    <n v="156"/>
    <n v="31"/>
    <x v="1"/>
    <x v="1"/>
    <x v="4"/>
  </r>
  <r>
    <n v="325"/>
    <x v="3"/>
    <x v="1"/>
    <n v="445"/>
    <n v="7.416666666666667"/>
    <n v="7.5"/>
    <n v="2007"/>
    <n v="78"/>
    <n v="1115"/>
    <n v="23"/>
    <x v="1"/>
    <x v="0"/>
    <x v="0"/>
  </r>
  <r>
    <n v="326"/>
    <x v="1"/>
    <x v="0"/>
    <n v="203"/>
    <n v="3.3833333333333333"/>
    <n v="4.3"/>
    <n v="1554"/>
    <n v="54"/>
    <n v="638"/>
    <n v="25"/>
    <x v="1"/>
    <x v="1"/>
    <x v="1"/>
  </r>
  <r>
    <n v="327"/>
    <x v="4"/>
    <x v="0"/>
    <n v="199"/>
    <n v="3.3166666666666669"/>
    <n v="6"/>
    <n v="1707"/>
    <n v="57"/>
    <n v="881"/>
    <n v="55"/>
    <x v="0"/>
    <x v="0"/>
    <x v="1"/>
  </r>
  <r>
    <n v="328"/>
    <x v="1"/>
    <x v="0"/>
    <n v="48"/>
    <n v="0.8"/>
    <n v="2"/>
    <n v="574"/>
    <n v="18"/>
    <n v="127"/>
    <n v="24"/>
    <x v="1"/>
    <x v="1"/>
    <x v="4"/>
  </r>
  <r>
    <n v="329"/>
    <x v="1"/>
    <x v="0"/>
    <n v="88"/>
    <n v="1.4666666666666666"/>
    <n v="1.6"/>
    <n v="420"/>
    <n v="12"/>
    <n v="274"/>
    <n v="31"/>
    <x v="1"/>
    <x v="1"/>
    <x v="4"/>
  </r>
  <r>
    <n v="330"/>
    <x v="3"/>
    <x v="1"/>
    <n v="541"/>
    <n v="9.0166666666666675"/>
    <n v="8.3000000000000007"/>
    <n v="2865"/>
    <n v="89"/>
    <n v="1820"/>
    <n v="42"/>
    <x v="0"/>
    <x v="1"/>
    <x v="3"/>
  </r>
  <r>
    <n v="331"/>
    <x v="0"/>
    <x v="0"/>
    <n v="233"/>
    <n v="3.8833333333333333"/>
    <n v="4.5999999999999996"/>
    <n v="1534"/>
    <n v="49"/>
    <n v="796"/>
    <n v="21"/>
    <x v="1"/>
    <x v="1"/>
    <x v="1"/>
  </r>
  <r>
    <n v="332"/>
    <x v="3"/>
    <x v="1"/>
    <n v="176"/>
    <n v="2.9333333333333331"/>
    <n v="3.8"/>
    <n v="727"/>
    <n v="36"/>
    <n v="362"/>
    <n v="47"/>
    <x v="0"/>
    <x v="1"/>
    <x v="2"/>
  </r>
  <r>
    <n v="333"/>
    <x v="1"/>
    <x v="0"/>
    <n v="191"/>
    <n v="3.1833333333333331"/>
    <n v="6"/>
    <n v="1762"/>
    <n v="45"/>
    <n v="904"/>
    <n v="54"/>
    <x v="0"/>
    <x v="0"/>
    <x v="1"/>
  </r>
  <r>
    <n v="334"/>
    <x v="0"/>
    <x v="0"/>
    <n v="461"/>
    <n v="7.6833333333333336"/>
    <n v="7.5"/>
    <n v="2001"/>
    <n v="69"/>
    <n v="1324"/>
    <n v="34"/>
    <x v="1"/>
    <x v="1"/>
    <x v="0"/>
  </r>
  <r>
    <n v="335"/>
    <x v="4"/>
    <x v="0"/>
    <n v="37"/>
    <n v="0.6166666666666667"/>
    <n v="1.5"/>
    <n v="375"/>
    <n v="18"/>
    <n v="246"/>
    <n v="46"/>
    <x v="0"/>
    <x v="1"/>
    <x v="4"/>
  </r>
  <r>
    <n v="336"/>
    <x v="1"/>
    <x v="0"/>
    <n v="531"/>
    <n v="8.85"/>
    <n v="9.8000000000000007"/>
    <n v="2905"/>
    <n v="99"/>
    <n v="1632"/>
    <n v="45"/>
    <x v="0"/>
    <x v="1"/>
    <x v="3"/>
  </r>
  <r>
    <n v="337"/>
    <x v="4"/>
    <x v="0"/>
    <n v="473"/>
    <n v="7.8833333333333337"/>
    <n v="7.9"/>
    <n v="2292"/>
    <n v="62"/>
    <n v="1472"/>
    <n v="44"/>
    <x v="0"/>
    <x v="0"/>
    <x v="0"/>
  </r>
  <r>
    <n v="338"/>
    <x v="4"/>
    <x v="0"/>
    <n v="30"/>
    <n v="0.5"/>
    <n v="1.3"/>
    <n v="561"/>
    <n v="15"/>
    <n v="252"/>
    <n v="34"/>
    <x v="1"/>
    <x v="0"/>
    <x v="4"/>
  </r>
  <r>
    <n v="339"/>
    <x v="3"/>
    <x v="1"/>
    <n v="306"/>
    <n v="5.0999999999999996"/>
    <n v="6.1"/>
    <n v="2267"/>
    <n v="70"/>
    <n v="1449"/>
    <n v="46"/>
    <x v="0"/>
    <x v="0"/>
    <x v="0"/>
  </r>
  <r>
    <n v="340"/>
    <x v="3"/>
    <x v="1"/>
    <n v="64"/>
    <n v="1.0666666666666667"/>
    <n v="1.2"/>
    <n v="590"/>
    <n v="13"/>
    <n v="155"/>
    <n v="30"/>
    <x v="1"/>
    <x v="0"/>
    <x v="4"/>
  </r>
  <r>
    <n v="341"/>
    <x v="3"/>
    <x v="1"/>
    <n v="75"/>
    <n v="1.25"/>
    <n v="1"/>
    <n v="435"/>
    <n v="13"/>
    <n v="223"/>
    <n v="43"/>
    <x v="0"/>
    <x v="0"/>
    <x v="4"/>
  </r>
  <r>
    <n v="342"/>
    <x v="3"/>
    <x v="1"/>
    <n v="597"/>
    <n v="9.9499999999999993"/>
    <n v="10.3"/>
    <n v="2718"/>
    <n v="90"/>
    <n v="1863"/>
    <n v="26"/>
    <x v="1"/>
    <x v="1"/>
    <x v="3"/>
  </r>
  <r>
    <n v="343"/>
    <x v="3"/>
    <x v="1"/>
    <n v="529"/>
    <n v="8.8166666666666664"/>
    <n v="10.5"/>
    <n v="2971"/>
    <n v="87"/>
    <n v="1683"/>
    <n v="56"/>
    <x v="0"/>
    <x v="0"/>
    <x v="3"/>
  </r>
  <r>
    <n v="344"/>
    <x v="3"/>
    <x v="1"/>
    <n v="290"/>
    <n v="4.833333333333333"/>
    <n v="6"/>
    <n v="1533"/>
    <n v="54"/>
    <n v="645"/>
    <n v="57"/>
    <x v="0"/>
    <x v="1"/>
    <x v="1"/>
  </r>
  <r>
    <n v="345"/>
    <x v="3"/>
    <x v="1"/>
    <n v="256"/>
    <n v="4.2666666666666666"/>
    <n v="5.8"/>
    <n v="1309"/>
    <n v="52"/>
    <n v="840"/>
    <n v="43"/>
    <x v="0"/>
    <x v="0"/>
    <x v="1"/>
  </r>
  <r>
    <n v="346"/>
    <x v="3"/>
    <x v="1"/>
    <n v="308"/>
    <n v="5.1333333333333337"/>
    <n v="7.7"/>
    <n v="1974"/>
    <n v="73"/>
    <n v="1431"/>
    <n v="37"/>
    <x v="1"/>
    <x v="1"/>
    <x v="0"/>
  </r>
  <r>
    <n v="347"/>
    <x v="1"/>
    <x v="0"/>
    <n v="156"/>
    <n v="2.6"/>
    <n v="3.3"/>
    <n v="1020"/>
    <n v="38"/>
    <n v="447"/>
    <n v="57"/>
    <x v="0"/>
    <x v="1"/>
    <x v="2"/>
  </r>
  <r>
    <n v="348"/>
    <x v="4"/>
    <x v="0"/>
    <n v="62"/>
    <n v="1.0333333333333334"/>
    <n v="1.4"/>
    <n v="542"/>
    <n v="18"/>
    <n v="266"/>
    <n v="46"/>
    <x v="0"/>
    <x v="0"/>
    <x v="4"/>
  </r>
  <r>
    <n v="349"/>
    <x v="0"/>
    <x v="0"/>
    <n v="156"/>
    <n v="2.6"/>
    <n v="3.8"/>
    <n v="866"/>
    <n v="34"/>
    <n v="510"/>
    <n v="26"/>
    <x v="1"/>
    <x v="0"/>
    <x v="2"/>
  </r>
  <r>
    <n v="350"/>
    <x v="4"/>
    <x v="0"/>
    <n v="303"/>
    <n v="5.05"/>
    <n v="7.4"/>
    <n v="2314"/>
    <n v="66"/>
    <n v="1387"/>
    <n v="34"/>
    <x v="1"/>
    <x v="0"/>
    <x v="0"/>
  </r>
  <r>
    <n v="351"/>
    <x v="4"/>
    <x v="0"/>
    <n v="463"/>
    <n v="7.7166666666666668"/>
    <n v="6.9"/>
    <n v="2111"/>
    <n v="73"/>
    <n v="1463"/>
    <n v="54"/>
    <x v="0"/>
    <x v="0"/>
    <x v="0"/>
  </r>
  <r>
    <n v="352"/>
    <x v="0"/>
    <x v="0"/>
    <n v="60"/>
    <n v="1"/>
    <n v="1.5"/>
    <n v="593"/>
    <n v="14"/>
    <n v="281"/>
    <n v="35"/>
    <x v="1"/>
    <x v="1"/>
    <x v="4"/>
  </r>
  <r>
    <n v="353"/>
    <x v="0"/>
    <x v="0"/>
    <n v="225"/>
    <n v="3.75"/>
    <n v="4.5999999999999996"/>
    <n v="1230"/>
    <n v="52"/>
    <n v="954"/>
    <n v="20"/>
    <x v="1"/>
    <x v="1"/>
    <x v="1"/>
  </r>
  <r>
    <n v="354"/>
    <x v="4"/>
    <x v="0"/>
    <n v="379"/>
    <n v="6.3166666666666664"/>
    <n v="7.5"/>
    <n v="1823"/>
    <n v="68"/>
    <n v="1075"/>
    <n v="53"/>
    <x v="0"/>
    <x v="1"/>
    <x v="0"/>
  </r>
  <r>
    <n v="355"/>
    <x v="1"/>
    <x v="0"/>
    <n v="53"/>
    <n v="0.8833333333333333"/>
    <n v="1.4"/>
    <n v="455"/>
    <n v="14"/>
    <n v="106"/>
    <n v="54"/>
    <x v="0"/>
    <x v="1"/>
    <x v="4"/>
  </r>
  <r>
    <n v="356"/>
    <x v="4"/>
    <x v="0"/>
    <n v="30"/>
    <n v="0.5"/>
    <n v="1.9"/>
    <n v="574"/>
    <n v="19"/>
    <n v="287"/>
    <n v="45"/>
    <x v="0"/>
    <x v="0"/>
    <x v="4"/>
  </r>
  <r>
    <n v="357"/>
    <x v="3"/>
    <x v="1"/>
    <n v="291"/>
    <n v="4.8499999999999996"/>
    <n v="4.0999999999999996"/>
    <n v="1326"/>
    <n v="51"/>
    <n v="905"/>
    <n v="55"/>
    <x v="0"/>
    <x v="1"/>
    <x v="1"/>
  </r>
  <r>
    <n v="358"/>
    <x v="3"/>
    <x v="1"/>
    <n v="488"/>
    <n v="8.1333333333333329"/>
    <n v="9.5"/>
    <n v="2840"/>
    <n v="92"/>
    <n v="1986"/>
    <n v="48"/>
    <x v="0"/>
    <x v="1"/>
    <x v="3"/>
  </r>
  <r>
    <n v="359"/>
    <x v="0"/>
    <x v="0"/>
    <n v="74"/>
    <n v="1.2333333333333334"/>
    <n v="2"/>
    <n v="366"/>
    <n v="13"/>
    <n v="253"/>
    <n v="44"/>
    <x v="0"/>
    <x v="1"/>
    <x v="4"/>
  </r>
  <r>
    <n v="360"/>
    <x v="4"/>
    <x v="0"/>
    <n v="230"/>
    <n v="3.8333333333333335"/>
    <n v="4.5999999999999996"/>
    <n v="1325"/>
    <n v="55"/>
    <n v="845"/>
    <n v="54"/>
    <x v="0"/>
    <x v="1"/>
    <x v="1"/>
  </r>
  <r>
    <n v="361"/>
    <x v="4"/>
    <x v="0"/>
    <n v="517"/>
    <n v="8.6166666666666671"/>
    <n v="11.8"/>
    <n v="2435"/>
    <n v="86"/>
    <n v="2208"/>
    <n v="26"/>
    <x v="1"/>
    <x v="0"/>
    <x v="3"/>
  </r>
  <r>
    <n v="362"/>
    <x v="1"/>
    <x v="0"/>
    <n v="557"/>
    <n v="9.2833333333333332"/>
    <n v="10.4"/>
    <n v="2900"/>
    <n v="97"/>
    <n v="1609"/>
    <n v="22"/>
    <x v="1"/>
    <x v="0"/>
    <x v="3"/>
  </r>
  <r>
    <n v="363"/>
    <x v="2"/>
    <x v="0"/>
    <n v="78"/>
    <n v="1.3"/>
    <n v="1.5"/>
    <n v="341"/>
    <n v="11"/>
    <n v="259"/>
    <n v="38"/>
    <x v="1"/>
    <x v="1"/>
    <x v="4"/>
  </r>
  <r>
    <n v="364"/>
    <x v="3"/>
    <x v="1"/>
    <n v="321"/>
    <n v="5.35"/>
    <n v="7.9"/>
    <n v="2159"/>
    <n v="64"/>
    <n v="1499"/>
    <n v="45"/>
    <x v="0"/>
    <x v="0"/>
    <x v="0"/>
  </r>
  <r>
    <n v="365"/>
    <x v="2"/>
    <x v="0"/>
    <n v="579"/>
    <n v="9.65"/>
    <n v="8.6"/>
    <n v="2539"/>
    <n v="84"/>
    <n v="1935"/>
    <n v="34"/>
    <x v="1"/>
    <x v="0"/>
    <x v="3"/>
  </r>
  <r>
    <n v="366"/>
    <x v="1"/>
    <x v="0"/>
    <n v="382"/>
    <n v="6.3666666666666663"/>
    <n v="7.2"/>
    <n v="1965"/>
    <n v="67"/>
    <n v="1341"/>
    <n v="22"/>
    <x v="1"/>
    <x v="0"/>
    <x v="0"/>
  </r>
  <r>
    <n v="367"/>
    <x v="2"/>
    <x v="0"/>
    <n v="516"/>
    <n v="8.6"/>
    <n v="11.6"/>
    <n v="2464"/>
    <n v="82"/>
    <n v="1767"/>
    <n v="29"/>
    <x v="1"/>
    <x v="1"/>
    <x v="3"/>
  </r>
  <r>
    <n v="368"/>
    <x v="1"/>
    <x v="0"/>
    <n v="598"/>
    <n v="9.9666666666666668"/>
    <n v="11.2"/>
    <n v="2876"/>
    <n v="85"/>
    <n v="2477"/>
    <n v="58"/>
    <x v="0"/>
    <x v="1"/>
    <x v="3"/>
  </r>
  <r>
    <n v="369"/>
    <x v="1"/>
    <x v="0"/>
    <n v="102"/>
    <n v="1.7"/>
    <n v="3.9"/>
    <n v="747"/>
    <n v="36"/>
    <n v="408"/>
    <n v="49"/>
    <x v="0"/>
    <x v="1"/>
    <x v="2"/>
  </r>
  <r>
    <n v="370"/>
    <x v="3"/>
    <x v="1"/>
    <n v="165"/>
    <n v="2.75"/>
    <n v="2.4"/>
    <n v="816"/>
    <n v="35"/>
    <n v="503"/>
    <n v="34"/>
    <x v="1"/>
    <x v="0"/>
    <x v="2"/>
  </r>
  <r>
    <n v="371"/>
    <x v="3"/>
    <x v="1"/>
    <n v="558"/>
    <n v="9.3000000000000007"/>
    <n v="9.8000000000000007"/>
    <n v="2765"/>
    <n v="83"/>
    <n v="1548"/>
    <n v="25"/>
    <x v="1"/>
    <x v="1"/>
    <x v="3"/>
  </r>
  <r>
    <n v="372"/>
    <x v="0"/>
    <x v="0"/>
    <n v="561"/>
    <n v="9.35"/>
    <n v="10.6"/>
    <n v="2547"/>
    <n v="86"/>
    <n v="1823"/>
    <n v="22"/>
    <x v="1"/>
    <x v="0"/>
    <x v="3"/>
  </r>
  <r>
    <n v="373"/>
    <x v="4"/>
    <x v="0"/>
    <n v="511"/>
    <n v="8.5166666666666675"/>
    <n v="10.9"/>
    <n v="2514"/>
    <n v="91"/>
    <n v="2335"/>
    <n v="59"/>
    <x v="0"/>
    <x v="1"/>
    <x v="3"/>
  </r>
  <r>
    <n v="374"/>
    <x v="0"/>
    <x v="0"/>
    <n v="560"/>
    <n v="9.3333333333333339"/>
    <n v="11.3"/>
    <n v="2947"/>
    <n v="95"/>
    <n v="1663"/>
    <n v="25"/>
    <x v="1"/>
    <x v="1"/>
    <x v="3"/>
  </r>
  <r>
    <n v="375"/>
    <x v="1"/>
    <x v="0"/>
    <n v="69"/>
    <n v="1.1499999999999999"/>
    <n v="1.3"/>
    <n v="434"/>
    <n v="12"/>
    <n v="164"/>
    <n v="42"/>
    <x v="0"/>
    <x v="0"/>
    <x v="4"/>
  </r>
  <r>
    <n v="376"/>
    <x v="1"/>
    <x v="0"/>
    <n v="44"/>
    <n v="0.73333333333333328"/>
    <n v="1.1000000000000001"/>
    <n v="531"/>
    <n v="17"/>
    <n v="232"/>
    <n v="26"/>
    <x v="1"/>
    <x v="0"/>
    <x v="4"/>
  </r>
  <r>
    <n v="377"/>
    <x v="3"/>
    <x v="1"/>
    <n v="65"/>
    <n v="1.0833333333333333"/>
    <n v="1.7"/>
    <n v="490"/>
    <n v="17"/>
    <n v="122"/>
    <n v="51"/>
    <x v="0"/>
    <x v="1"/>
    <x v="4"/>
  </r>
  <r>
    <n v="378"/>
    <x v="0"/>
    <x v="0"/>
    <n v="458"/>
    <n v="7.6333333333333337"/>
    <n v="6"/>
    <n v="1875"/>
    <n v="63"/>
    <n v="1072"/>
    <n v="31"/>
    <x v="1"/>
    <x v="1"/>
    <x v="0"/>
  </r>
  <r>
    <n v="379"/>
    <x v="4"/>
    <x v="0"/>
    <n v="525"/>
    <n v="8.75"/>
    <n v="10.8"/>
    <n v="2445"/>
    <n v="99"/>
    <n v="1623"/>
    <n v="57"/>
    <x v="0"/>
    <x v="0"/>
    <x v="3"/>
  </r>
  <r>
    <n v="380"/>
    <x v="1"/>
    <x v="0"/>
    <n v="106"/>
    <n v="1.7666666666666666"/>
    <n v="3"/>
    <n v="922"/>
    <n v="22"/>
    <n v="313"/>
    <n v="51"/>
    <x v="0"/>
    <x v="0"/>
    <x v="2"/>
  </r>
  <r>
    <n v="381"/>
    <x v="3"/>
    <x v="1"/>
    <n v="188"/>
    <n v="3.1333333333333333"/>
    <n v="4.5999999999999996"/>
    <n v="1767"/>
    <n v="47"/>
    <n v="653"/>
    <n v="34"/>
    <x v="1"/>
    <x v="0"/>
    <x v="1"/>
  </r>
  <r>
    <n v="382"/>
    <x v="3"/>
    <x v="1"/>
    <n v="493"/>
    <n v="8.2166666666666668"/>
    <n v="10.4"/>
    <n v="2453"/>
    <n v="99"/>
    <n v="1813"/>
    <n v="39"/>
    <x v="1"/>
    <x v="0"/>
    <x v="3"/>
  </r>
  <r>
    <n v="383"/>
    <x v="1"/>
    <x v="0"/>
    <n v="84"/>
    <n v="1.4"/>
    <n v="1.5"/>
    <n v="373"/>
    <n v="19"/>
    <n v="299"/>
    <n v="37"/>
    <x v="1"/>
    <x v="1"/>
    <x v="4"/>
  </r>
  <r>
    <n v="384"/>
    <x v="1"/>
    <x v="0"/>
    <n v="104"/>
    <n v="1.7333333333333334"/>
    <n v="2.9"/>
    <n v="653"/>
    <n v="35"/>
    <n v="322"/>
    <n v="30"/>
    <x v="1"/>
    <x v="0"/>
    <x v="2"/>
  </r>
  <r>
    <n v="385"/>
    <x v="4"/>
    <x v="0"/>
    <n v="102"/>
    <n v="1.7"/>
    <n v="3"/>
    <n v="890"/>
    <n v="38"/>
    <n v="548"/>
    <n v="28"/>
    <x v="1"/>
    <x v="0"/>
    <x v="2"/>
  </r>
  <r>
    <n v="386"/>
    <x v="3"/>
    <x v="1"/>
    <n v="349"/>
    <n v="5.8166666666666664"/>
    <n v="6.6"/>
    <n v="2041"/>
    <n v="78"/>
    <n v="1096"/>
    <n v="40"/>
    <x v="0"/>
    <x v="1"/>
    <x v="0"/>
  </r>
  <r>
    <n v="387"/>
    <x v="1"/>
    <x v="0"/>
    <n v="98"/>
    <n v="1.6333333333333333"/>
    <n v="2"/>
    <n v="925"/>
    <n v="32"/>
    <n v="457"/>
    <n v="28"/>
    <x v="1"/>
    <x v="0"/>
    <x v="2"/>
  </r>
  <r>
    <n v="388"/>
    <x v="4"/>
    <x v="0"/>
    <n v="72"/>
    <n v="1.2"/>
    <n v="1.3"/>
    <n v="461"/>
    <n v="13"/>
    <n v="199"/>
    <n v="32"/>
    <x v="1"/>
    <x v="0"/>
    <x v="4"/>
  </r>
  <r>
    <n v="389"/>
    <x v="2"/>
    <x v="0"/>
    <n v="563"/>
    <n v="9.3833333333333329"/>
    <n v="11.6"/>
    <n v="2968"/>
    <n v="92"/>
    <n v="2191"/>
    <n v="34"/>
    <x v="1"/>
    <x v="1"/>
    <x v="3"/>
  </r>
  <r>
    <n v="390"/>
    <x v="2"/>
    <x v="0"/>
    <n v="119"/>
    <n v="1.9833333333333334"/>
    <n v="2.8"/>
    <n v="775"/>
    <n v="31"/>
    <n v="313"/>
    <n v="50"/>
    <x v="0"/>
    <x v="1"/>
    <x v="2"/>
  </r>
  <r>
    <n v="391"/>
    <x v="1"/>
    <x v="0"/>
    <n v="311"/>
    <n v="5.1833333333333336"/>
    <n v="7.9"/>
    <n v="2231"/>
    <n v="69"/>
    <n v="1021"/>
    <n v="36"/>
    <x v="1"/>
    <x v="0"/>
    <x v="0"/>
  </r>
  <r>
    <n v="392"/>
    <x v="1"/>
    <x v="0"/>
    <n v="337"/>
    <n v="5.6166666666666663"/>
    <n v="6.1"/>
    <n v="1901"/>
    <n v="76"/>
    <n v="1359"/>
    <n v="58"/>
    <x v="0"/>
    <x v="0"/>
    <x v="0"/>
  </r>
  <r>
    <n v="393"/>
    <x v="4"/>
    <x v="0"/>
    <n v="168"/>
    <n v="2.8"/>
    <n v="3.5"/>
    <n v="1055"/>
    <n v="29"/>
    <n v="313"/>
    <n v="54"/>
    <x v="0"/>
    <x v="0"/>
    <x v="2"/>
  </r>
  <r>
    <n v="394"/>
    <x v="3"/>
    <x v="1"/>
    <n v="331"/>
    <n v="5.5166666666666666"/>
    <n v="7.4"/>
    <n v="2129"/>
    <n v="66"/>
    <n v="1459"/>
    <n v="53"/>
    <x v="0"/>
    <x v="0"/>
    <x v="0"/>
  </r>
  <r>
    <n v="395"/>
    <x v="0"/>
    <x v="0"/>
    <n v="589"/>
    <n v="9.8166666666666664"/>
    <n v="9.1999999999999993"/>
    <n v="2663"/>
    <n v="84"/>
    <n v="1774"/>
    <n v="45"/>
    <x v="0"/>
    <x v="1"/>
    <x v="3"/>
  </r>
  <r>
    <n v="396"/>
    <x v="2"/>
    <x v="0"/>
    <n v="472"/>
    <n v="7.8666666666666663"/>
    <n v="6.8"/>
    <n v="2288"/>
    <n v="61"/>
    <n v="1356"/>
    <n v="52"/>
    <x v="0"/>
    <x v="0"/>
    <x v="0"/>
  </r>
  <r>
    <n v="397"/>
    <x v="2"/>
    <x v="0"/>
    <n v="78"/>
    <n v="1.3"/>
    <n v="1.1000000000000001"/>
    <n v="437"/>
    <n v="14"/>
    <n v="143"/>
    <n v="27"/>
    <x v="1"/>
    <x v="1"/>
    <x v="4"/>
  </r>
  <r>
    <n v="398"/>
    <x v="3"/>
    <x v="1"/>
    <n v="517"/>
    <n v="8.6166666666666671"/>
    <n v="11.6"/>
    <n v="2798"/>
    <n v="90"/>
    <n v="2175"/>
    <n v="20"/>
    <x v="1"/>
    <x v="0"/>
    <x v="3"/>
  </r>
  <r>
    <n v="399"/>
    <x v="1"/>
    <x v="0"/>
    <n v="41"/>
    <n v="0.68333333333333335"/>
    <n v="1.6"/>
    <n v="323"/>
    <n v="18"/>
    <n v="221"/>
    <n v="43"/>
    <x v="0"/>
    <x v="1"/>
    <x v="4"/>
  </r>
  <r>
    <n v="400"/>
    <x v="1"/>
    <x v="0"/>
    <n v="49"/>
    <n v="0.81666666666666665"/>
    <n v="1.5"/>
    <n v="571"/>
    <n v="10"/>
    <n v="203"/>
    <n v="29"/>
    <x v="1"/>
    <x v="0"/>
    <x v="4"/>
  </r>
  <r>
    <n v="401"/>
    <x v="2"/>
    <x v="0"/>
    <n v="522"/>
    <n v="8.6999999999999993"/>
    <n v="11.1"/>
    <n v="2821"/>
    <n v="86"/>
    <n v="1891"/>
    <n v="42"/>
    <x v="0"/>
    <x v="0"/>
    <x v="3"/>
  </r>
  <r>
    <n v="402"/>
    <x v="0"/>
    <x v="0"/>
    <n v="97"/>
    <n v="1.6166666666666667"/>
    <n v="2.7"/>
    <n v="612"/>
    <n v="36"/>
    <n v="508"/>
    <n v="53"/>
    <x v="0"/>
    <x v="0"/>
    <x v="2"/>
  </r>
  <r>
    <n v="403"/>
    <x v="3"/>
    <x v="1"/>
    <n v="411"/>
    <n v="6.85"/>
    <n v="7.4"/>
    <n v="1960"/>
    <n v="71"/>
    <n v="1264"/>
    <n v="40"/>
    <x v="0"/>
    <x v="0"/>
    <x v="0"/>
  </r>
  <r>
    <n v="404"/>
    <x v="4"/>
    <x v="0"/>
    <n v="566"/>
    <n v="9.4333333333333336"/>
    <n v="8.6"/>
    <n v="2595"/>
    <n v="89"/>
    <n v="1657"/>
    <n v="51"/>
    <x v="0"/>
    <x v="1"/>
    <x v="3"/>
  </r>
  <r>
    <n v="405"/>
    <x v="3"/>
    <x v="1"/>
    <n v="559"/>
    <n v="9.3166666666666664"/>
    <n v="8.1999999999999993"/>
    <n v="2618"/>
    <n v="84"/>
    <n v="2102"/>
    <n v="22"/>
    <x v="1"/>
    <x v="1"/>
    <x v="3"/>
  </r>
  <r>
    <n v="406"/>
    <x v="0"/>
    <x v="0"/>
    <n v="478"/>
    <n v="7.9666666666666668"/>
    <n v="7.3"/>
    <n v="2340"/>
    <n v="69"/>
    <n v="1017"/>
    <n v="43"/>
    <x v="0"/>
    <x v="1"/>
    <x v="0"/>
  </r>
  <r>
    <n v="407"/>
    <x v="2"/>
    <x v="0"/>
    <n v="147"/>
    <n v="2.4500000000000002"/>
    <n v="3.2"/>
    <n v="994"/>
    <n v="33"/>
    <n v="567"/>
    <n v="25"/>
    <x v="1"/>
    <x v="1"/>
    <x v="2"/>
  </r>
  <r>
    <n v="408"/>
    <x v="1"/>
    <x v="0"/>
    <n v="395"/>
    <n v="6.583333333333333"/>
    <n v="7.3"/>
    <n v="2291"/>
    <n v="61"/>
    <n v="1049"/>
    <n v="55"/>
    <x v="0"/>
    <x v="1"/>
    <x v="0"/>
  </r>
  <r>
    <n v="409"/>
    <x v="4"/>
    <x v="0"/>
    <n v="357"/>
    <n v="5.95"/>
    <n v="7.8"/>
    <n v="2289"/>
    <n v="74"/>
    <n v="1242"/>
    <n v="22"/>
    <x v="1"/>
    <x v="1"/>
    <x v="0"/>
  </r>
  <r>
    <n v="410"/>
    <x v="0"/>
    <x v="0"/>
    <n v="405"/>
    <n v="6.75"/>
    <n v="6.9"/>
    <n v="2366"/>
    <n v="61"/>
    <n v="1434"/>
    <n v="51"/>
    <x v="0"/>
    <x v="0"/>
    <x v="0"/>
  </r>
  <r>
    <n v="411"/>
    <x v="4"/>
    <x v="0"/>
    <n v="501"/>
    <n v="8.35"/>
    <n v="11.8"/>
    <n v="2790"/>
    <n v="86"/>
    <n v="2074"/>
    <n v="31"/>
    <x v="1"/>
    <x v="1"/>
    <x v="3"/>
  </r>
  <r>
    <n v="412"/>
    <x v="2"/>
    <x v="0"/>
    <n v="575"/>
    <n v="9.5833333333333339"/>
    <n v="8.1999999999999993"/>
    <n v="2918"/>
    <n v="88"/>
    <n v="1928"/>
    <n v="50"/>
    <x v="0"/>
    <x v="0"/>
    <x v="3"/>
  </r>
  <r>
    <n v="413"/>
    <x v="1"/>
    <x v="0"/>
    <n v="257"/>
    <n v="4.2833333333333332"/>
    <n v="5.0999999999999996"/>
    <n v="1692"/>
    <n v="46"/>
    <n v="769"/>
    <n v="52"/>
    <x v="0"/>
    <x v="1"/>
    <x v="1"/>
  </r>
  <r>
    <n v="414"/>
    <x v="3"/>
    <x v="1"/>
    <n v="270"/>
    <n v="4.5"/>
    <n v="5"/>
    <n v="1532"/>
    <n v="51"/>
    <n v="957"/>
    <n v="35"/>
    <x v="1"/>
    <x v="0"/>
    <x v="1"/>
  </r>
  <r>
    <n v="415"/>
    <x v="0"/>
    <x v="0"/>
    <n v="116"/>
    <n v="1.9333333333333333"/>
    <n v="2"/>
    <n v="1171"/>
    <n v="22"/>
    <n v="573"/>
    <n v="33"/>
    <x v="1"/>
    <x v="1"/>
    <x v="2"/>
  </r>
  <r>
    <n v="416"/>
    <x v="3"/>
    <x v="1"/>
    <n v="98"/>
    <n v="1.6333333333333333"/>
    <n v="2.2999999999999998"/>
    <n v="608"/>
    <n v="24"/>
    <n v="394"/>
    <n v="56"/>
    <x v="0"/>
    <x v="0"/>
    <x v="2"/>
  </r>
  <r>
    <n v="417"/>
    <x v="2"/>
    <x v="0"/>
    <n v="264"/>
    <n v="4.4000000000000004"/>
    <n v="5.0999999999999996"/>
    <n v="1293"/>
    <n v="52"/>
    <n v="737"/>
    <n v="27"/>
    <x v="1"/>
    <x v="1"/>
    <x v="1"/>
  </r>
  <r>
    <n v="418"/>
    <x v="4"/>
    <x v="0"/>
    <n v="572"/>
    <n v="9.5333333333333332"/>
    <n v="11.7"/>
    <n v="2655"/>
    <n v="91"/>
    <n v="2481"/>
    <n v="57"/>
    <x v="0"/>
    <x v="1"/>
    <x v="3"/>
  </r>
  <r>
    <n v="419"/>
    <x v="2"/>
    <x v="0"/>
    <n v="202"/>
    <n v="3.3666666666666667"/>
    <n v="4.9000000000000004"/>
    <n v="1549"/>
    <n v="43"/>
    <n v="964"/>
    <n v="27"/>
    <x v="1"/>
    <x v="1"/>
    <x v="1"/>
  </r>
  <r>
    <n v="420"/>
    <x v="3"/>
    <x v="1"/>
    <n v="83"/>
    <n v="1.3833333333333333"/>
    <n v="1.4"/>
    <n v="454"/>
    <n v="11"/>
    <n v="228"/>
    <n v="46"/>
    <x v="0"/>
    <x v="0"/>
    <x v="4"/>
  </r>
  <r>
    <n v="421"/>
    <x v="3"/>
    <x v="1"/>
    <n v="32"/>
    <n v="0.53333333333333333"/>
    <n v="1.4"/>
    <n v="416"/>
    <n v="12"/>
    <n v="198"/>
    <n v="56"/>
    <x v="0"/>
    <x v="0"/>
    <x v="4"/>
  </r>
  <r>
    <n v="422"/>
    <x v="3"/>
    <x v="1"/>
    <n v="168"/>
    <n v="2.8"/>
    <n v="3.2"/>
    <n v="716"/>
    <n v="38"/>
    <n v="414"/>
    <n v="43"/>
    <x v="0"/>
    <x v="0"/>
    <x v="2"/>
  </r>
  <r>
    <n v="423"/>
    <x v="3"/>
    <x v="1"/>
    <n v="416"/>
    <n v="6.9333333333333336"/>
    <n v="6.1"/>
    <n v="2115"/>
    <n v="71"/>
    <n v="1041"/>
    <n v="22"/>
    <x v="1"/>
    <x v="1"/>
    <x v="0"/>
  </r>
  <r>
    <n v="424"/>
    <x v="2"/>
    <x v="0"/>
    <n v="46"/>
    <n v="0.76666666666666672"/>
    <n v="1.1000000000000001"/>
    <n v="536"/>
    <n v="18"/>
    <n v="167"/>
    <n v="28"/>
    <x v="1"/>
    <x v="1"/>
    <x v="4"/>
  </r>
  <r>
    <n v="425"/>
    <x v="1"/>
    <x v="0"/>
    <n v="201"/>
    <n v="3.35"/>
    <n v="5"/>
    <n v="1482"/>
    <n v="59"/>
    <n v="709"/>
    <n v="24"/>
    <x v="1"/>
    <x v="0"/>
    <x v="1"/>
  </r>
  <r>
    <n v="426"/>
    <x v="4"/>
    <x v="0"/>
    <n v="130"/>
    <n v="2.1666666666666665"/>
    <n v="2.8"/>
    <n v="1062"/>
    <n v="24"/>
    <n v="579"/>
    <n v="37"/>
    <x v="1"/>
    <x v="0"/>
    <x v="2"/>
  </r>
  <r>
    <n v="427"/>
    <x v="1"/>
    <x v="0"/>
    <n v="98"/>
    <n v="1.6333333333333333"/>
    <n v="2.4"/>
    <n v="747"/>
    <n v="36"/>
    <n v="403"/>
    <n v="44"/>
    <x v="0"/>
    <x v="1"/>
    <x v="2"/>
  </r>
  <r>
    <n v="428"/>
    <x v="1"/>
    <x v="0"/>
    <n v="105"/>
    <n v="1.75"/>
    <n v="3.8"/>
    <n v="967"/>
    <n v="28"/>
    <n v="489"/>
    <n v="51"/>
    <x v="0"/>
    <x v="0"/>
    <x v="2"/>
  </r>
  <r>
    <n v="429"/>
    <x v="2"/>
    <x v="0"/>
    <n v="94"/>
    <n v="1.5666666666666667"/>
    <n v="2.2999999999999998"/>
    <n v="1033"/>
    <n v="33"/>
    <n v="369"/>
    <n v="58"/>
    <x v="0"/>
    <x v="0"/>
    <x v="2"/>
  </r>
  <r>
    <n v="430"/>
    <x v="2"/>
    <x v="0"/>
    <n v="540"/>
    <n v="9"/>
    <n v="10.1"/>
    <n v="2757"/>
    <n v="90"/>
    <n v="2180"/>
    <n v="37"/>
    <x v="1"/>
    <x v="0"/>
    <x v="3"/>
  </r>
  <r>
    <n v="431"/>
    <x v="3"/>
    <x v="1"/>
    <n v="266"/>
    <n v="4.4333333333333336"/>
    <n v="5.5"/>
    <n v="1238"/>
    <n v="59"/>
    <n v="839"/>
    <n v="22"/>
    <x v="1"/>
    <x v="0"/>
    <x v="1"/>
  </r>
  <r>
    <n v="432"/>
    <x v="3"/>
    <x v="1"/>
    <n v="140"/>
    <n v="2.3333333333333335"/>
    <n v="3.8"/>
    <n v="1137"/>
    <n v="36"/>
    <n v="506"/>
    <n v="53"/>
    <x v="0"/>
    <x v="0"/>
    <x v="2"/>
  </r>
  <r>
    <n v="433"/>
    <x v="0"/>
    <x v="0"/>
    <n v="534"/>
    <n v="8.9"/>
    <n v="10.4"/>
    <n v="2672"/>
    <n v="90"/>
    <n v="1702"/>
    <n v="51"/>
    <x v="0"/>
    <x v="0"/>
    <x v="3"/>
  </r>
  <r>
    <n v="434"/>
    <x v="1"/>
    <x v="0"/>
    <n v="46"/>
    <n v="0.76666666666666672"/>
    <n v="2"/>
    <n v="309"/>
    <n v="15"/>
    <n v="116"/>
    <n v="42"/>
    <x v="0"/>
    <x v="0"/>
    <x v="4"/>
  </r>
  <r>
    <n v="435"/>
    <x v="3"/>
    <x v="1"/>
    <n v="581"/>
    <n v="9.6833333333333336"/>
    <n v="8.4"/>
    <n v="2591"/>
    <n v="99"/>
    <n v="2304"/>
    <n v="58"/>
    <x v="0"/>
    <x v="0"/>
    <x v="3"/>
  </r>
  <r>
    <n v="436"/>
    <x v="2"/>
    <x v="0"/>
    <n v="105"/>
    <n v="1.75"/>
    <n v="3.4"/>
    <n v="798"/>
    <n v="21"/>
    <n v="467"/>
    <n v="34"/>
    <x v="1"/>
    <x v="1"/>
    <x v="2"/>
  </r>
  <r>
    <n v="437"/>
    <x v="1"/>
    <x v="0"/>
    <n v="221"/>
    <n v="3.6833333333333331"/>
    <n v="4.4000000000000004"/>
    <n v="1341"/>
    <n v="46"/>
    <n v="862"/>
    <n v="20"/>
    <x v="1"/>
    <x v="0"/>
    <x v="1"/>
  </r>
  <r>
    <n v="438"/>
    <x v="3"/>
    <x v="1"/>
    <n v="41"/>
    <n v="0.68333333333333335"/>
    <n v="1.7"/>
    <n v="408"/>
    <n v="16"/>
    <n v="291"/>
    <n v="34"/>
    <x v="1"/>
    <x v="0"/>
    <x v="4"/>
  </r>
  <r>
    <n v="439"/>
    <x v="1"/>
    <x v="0"/>
    <n v="105"/>
    <n v="1.75"/>
    <n v="3"/>
    <n v="728"/>
    <n v="24"/>
    <n v="343"/>
    <n v="52"/>
    <x v="0"/>
    <x v="1"/>
    <x v="2"/>
  </r>
  <r>
    <n v="440"/>
    <x v="0"/>
    <x v="0"/>
    <n v="123"/>
    <n v="2.0499999999999998"/>
    <n v="3.9"/>
    <n v="915"/>
    <n v="39"/>
    <n v="468"/>
    <n v="18"/>
    <x v="2"/>
    <x v="0"/>
    <x v="2"/>
  </r>
  <r>
    <n v="441"/>
    <x v="0"/>
    <x v="0"/>
    <n v="260"/>
    <n v="4.333333333333333"/>
    <n v="5.7"/>
    <n v="1725"/>
    <n v="56"/>
    <n v="920"/>
    <n v="36"/>
    <x v="1"/>
    <x v="1"/>
    <x v="1"/>
  </r>
  <r>
    <n v="442"/>
    <x v="4"/>
    <x v="0"/>
    <n v="223"/>
    <n v="3.7166666666666668"/>
    <n v="5.7"/>
    <n v="1295"/>
    <n v="44"/>
    <n v="751"/>
    <n v="39"/>
    <x v="1"/>
    <x v="0"/>
    <x v="1"/>
  </r>
  <r>
    <n v="443"/>
    <x v="0"/>
    <x v="0"/>
    <n v="66"/>
    <n v="1.1000000000000001"/>
    <n v="1.1000000000000001"/>
    <n v="505"/>
    <n v="17"/>
    <n v="218"/>
    <n v="33"/>
    <x v="1"/>
    <x v="0"/>
    <x v="4"/>
  </r>
  <r>
    <n v="444"/>
    <x v="3"/>
    <x v="1"/>
    <n v="231"/>
    <n v="3.85"/>
    <n v="4"/>
    <n v="1664"/>
    <n v="48"/>
    <n v="724"/>
    <n v="29"/>
    <x v="1"/>
    <x v="1"/>
    <x v="1"/>
  </r>
  <r>
    <n v="445"/>
    <x v="3"/>
    <x v="1"/>
    <n v="555"/>
    <n v="9.25"/>
    <n v="8.8000000000000007"/>
    <n v="2540"/>
    <n v="97"/>
    <n v="2402"/>
    <n v="22"/>
    <x v="1"/>
    <x v="0"/>
    <x v="3"/>
  </r>
  <r>
    <n v="446"/>
    <x v="4"/>
    <x v="0"/>
    <n v="378"/>
    <n v="6.3"/>
    <n v="7.2"/>
    <n v="1859"/>
    <n v="61"/>
    <n v="1318"/>
    <n v="58"/>
    <x v="0"/>
    <x v="0"/>
    <x v="0"/>
  </r>
  <r>
    <n v="447"/>
    <x v="1"/>
    <x v="0"/>
    <n v="546"/>
    <n v="9.1"/>
    <n v="8.8000000000000007"/>
    <n v="2852"/>
    <n v="81"/>
    <n v="1641"/>
    <n v="24"/>
    <x v="1"/>
    <x v="0"/>
    <x v="3"/>
  </r>
  <r>
    <n v="448"/>
    <x v="4"/>
    <x v="0"/>
    <n v="234"/>
    <n v="3.9"/>
    <n v="5.2"/>
    <n v="1604"/>
    <n v="58"/>
    <n v="919"/>
    <n v="58"/>
    <x v="0"/>
    <x v="0"/>
    <x v="1"/>
  </r>
  <r>
    <n v="449"/>
    <x v="4"/>
    <x v="0"/>
    <n v="152"/>
    <n v="2.5333333333333332"/>
    <n v="3"/>
    <n v="617"/>
    <n v="22"/>
    <n v="306"/>
    <n v="22"/>
    <x v="1"/>
    <x v="1"/>
    <x v="2"/>
  </r>
  <r>
    <n v="450"/>
    <x v="0"/>
    <x v="0"/>
    <n v="34"/>
    <n v="0.56666666666666665"/>
    <n v="1.2"/>
    <n v="518"/>
    <n v="10"/>
    <n v="170"/>
    <n v="20"/>
    <x v="1"/>
    <x v="1"/>
    <x v="4"/>
  </r>
  <r>
    <n v="451"/>
    <x v="4"/>
    <x v="0"/>
    <n v="179"/>
    <n v="2.9833333333333334"/>
    <n v="3.5"/>
    <n v="1114"/>
    <n v="30"/>
    <n v="466"/>
    <n v="56"/>
    <x v="0"/>
    <x v="0"/>
    <x v="2"/>
  </r>
  <r>
    <n v="452"/>
    <x v="1"/>
    <x v="0"/>
    <n v="591"/>
    <n v="9.85"/>
    <n v="11.8"/>
    <n v="2953"/>
    <n v="92"/>
    <n v="1903"/>
    <n v="52"/>
    <x v="0"/>
    <x v="0"/>
    <x v="3"/>
  </r>
  <r>
    <n v="453"/>
    <x v="4"/>
    <x v="0"/>
    <n v="120"/>
    <n v="2"/>
    <n v="3.3"/>
    <n v="734"/>
    <n v="35"/>
    <n v="583"/>
    <n v="26"/>
    <x v="1"/>
    <x v="0"/>
    <x v="2"/>
  </r>
  <r>
    <n v="454"/>
    <x v="0"/>
    <x v="0"/>
    <n v="88"/>
    <n v="1.4666666666666666"/>
    <n v="1.3"/>
    <n v="557"/>
    <n v="13"/>
    <n v="164"/>
    <n v="43"/>
    <x v="0"/>
    <x v="0"/>
    <x v="4"/>
  </r>
  <r>
    <n v="455"/>
    <x v="3"/>
    <x v="1"/>
    <n v="143"/>
    <n v="2.3833333333333333"/>
    <n v="3.9"/>
    <n v="1160"/>
    <n v="24"/>
    <n v="398"/>
    <n v="45"/>
    <x v="0"/>
    <x v="0"/>
    <x v="2"/>
  </r>
  <r>
    <n v="456"/>
    <x v="3"/>
    <x v="1"/>
    <n v="74"/>
    <n v="1.2333333333333334"/>
    <n v="1.6"/>
    <n v="436"/>
    <n v="13"/>
    <n v="182"/>
    <n v="27"/>
    <x v="1"/>
    <x v="1"/>
    <x v="4"/>
  </r>
  <r>
    <n v="457"/>
    <x v="3"/>
    <x v="1"/>
    <n v="74"/>
    <n v="1.2333333333333334"/>
    <n v="1.6"/>
    <n v="587"/>
    <n v="15"/>
    <n v="275"/>
    <n v="27"/>
    <x v="1"/>
    <x v="1"/>
    <x v="4"/>
  </r>
  <r>
    <n v="458"/>
    <x v="1"/>
    <x v="0"/>
    <n v="234"/>
    <n v="3.9"/>
    <n v="4.7"/>
    <n v="1707"/>
    <n v="55"/>
    <n v="871"/>
    <n v="46"/>
    <x v="0"/>
    <x v="0"/>
    <x v="1"/>
  </r>
  <r>
    <n v="459"/>
    <x v="3"/>
    <x v="1"/>
    <n v="56"/>
    <n v="0.93333333333333335"/>
    <n v="1"/>
    <n v="547"/>
    <n v="10"/>
    <n v="142"/>
    <n v="58"/>
    <x v="0"/>
    <x v="1"/>
    <x v="4"/>
  </r>
  <r>
    <n v="460"/>
    <x v="1"/>
    <x v="0"/>
    <n v="174"/>
    <n v="2.9"/>
    <n v="2.4"/>
    <n v="639"/>
    <n v="37"/>
    <n v="545"/>
    <n v="50"/>
    <x v="0"/>
    <x v="0"/>
    <x v="2"/>
  </r>
  <r>
    <n v="461"/>
    <x v="4"/>
    <x v="0"/>
    <n v="523"/>
    <n v="8.7166666666666668"/>
    <n v="9"/>
    <n v="2696"/>
    <n v="91"/>
    <n v="1561"/>
    <n v="20"/>
    <x v="1"/>
    <x v="1"/>
    <x v="3"/>
  </r>
  <r>
    <n v="462"/>
    <x v="4"/>
    <x v="0"/>
    <n v="123"/>
    <n v="2.0499999999999998"/>
    <n v="3.3"/>
    <n v="938"/>
    <n v="36"/>
    <n v="438"/>
    <n v="55"/>
    <x v="0"/>
    <x v="0"/>
    <x v="2"/>
  </r>
  <r>
    <n v="463"/>
    <x v="4"/>
    <x v="0"/>
    <n v="216"/>
    <n v="3.6"/>
    <n v="5.9"/>
    <n v="1789"/>
    <n v="54"/>
    <n v="987"/>
    <n v="55"/>
    <x v="0"/>
    <x v="0"/>
    <x v="1"/>
  </r>
  <r>
    <n v="464"/>
    <x v="3"/>
    <x v="1"/>
    <n v="290"/>
    <n v="4.833333333333333"/>
    <n v="4.5999999999999996"/>
    <n v="1694"/>
    <n v="50"/>
    <n v="809"/>
    <n v="23"/>
    <x v="1"/>
    <x v="0"/>
    <x v="1"/>
  </r>
  <r>
    <n v="465"/>
    <x v="2"/>
    <x v="0"/>
    <n v="68"/>
    <n v="1.1333333333333333"/>
    <n v="1.3"/>
    <n v="583"/>
    <n v="10"/>
    <n v="281"/>
    <n v="26"/>
    <x v="1"/>
    <x v="1"/>
    <x v="4"/>
  </r>
  <r>
    <n v="466"/>
    <x v="1"/>
    <x v="0"/>
    <n v="265"/>
    <n v="4.416666666666667"/>
    <n v="4.8"/>
    <n v="1770"/>
    <n v="51"/>
    <n v="723"/>
    <n v="55"/>
    <x v="0"/>
    <x v="1"/>
    <x v="1"/>
  </r>
  <r>
    <n v="467"/>
    <x v="4"/>
    <x v="0"/>
    <n v="414"/>
    <n v="6.9"/>
    <n v="7.3"/>
    <n v="2349"/>
    <n v="75"/>
    <n v="1092"/>
    <n v="51"/>
    <x v="0"/>
    <x v="0"/>
    <x v="0"/>
  </r>
  <r>
    <n v="468"/>
    <x v="0"/>
    <x v="0"/>
    <n v="238"/>
    <n v="3.9666666666666668"/>
    <n v="4"/>
    <n v="1414"/>
    <n v="47"/>
    <n v="661"/>
    <n v="41"/>
    <x v="0"/>
    <x v="1"/>
    <x v="1"/>
  </r>
  <r>
    <n v="469"/>
    <x v="2"/>
    <x v="0"/>
    <n v="429"/>
    <n v="7.15"/>
    <n v="7.5"/>
    <n v="1921"/>
    <n v="61"/>
    <n v="1102"/>
    <n v="46"/>
    <x v="0"/>
    <x v="0"/>
    <x v="0"/>
  </r>
  <r>
    <n v="470"/>
    <x v="2"/>
    <x v="0"/>
    <n v="39"/>
    <n v="0.65"/>
    <n v="1.9"/>
    <n v="541"/>
    <n v="16"/>
    <n v="294"/>
    <n v="37"/>
    <x v="1"/>
    <x v="0"/>
    <x v="4"/>
  </r>
  <r>
    <n v="471"/>
    <x v="4"/>
    <x v="0"/>
    <n v="248"/>
    <n v="4.1333333333333337"/>
    <n v="4.5999999999999996"/>
    <n v="1396"/>
    <n v="52"/>
    <n v="883"/>
    <n v="40"/>
    <x v="0"/>
    <x v="0"/>
    <x v="1"/>
  </r>
  <r>
    <n v="472"/>
    <x v="2"/>
    <x v="0"/>
    <n v="541"/>
    <n v="9.0166666666666675"/>
    <n v="9.4"/>
    <n v="2452"/>
    <n v="93"/>
    <n v="1811"/>
    <n v="53"/>
    <x v="0"/>
    <x v="1"/>
    <x v="3"/>
  </r>
  <r>
    <n v="473"/>
    <x v="2"/>
    <x v="0"/>
    <n v="139"/>
    <n v="2.3166666666666669"/>
    <n v="3"/>
    <n v="697"/>
    <n v="37"/>
    <n v="513"/>
    <n v="26"/>
    <x v="1"/>
    <x v="1"/>
    <x v="2"/>
  </r>
  <r>
    <n v="474"/>
    <x v="3"/>
    <x v="1"/>
    <n v="289"/>
    <n v="4.8166666666666664"/>
    <n v="5"/>
    <n v="1625"/>
    <n v="45"/>
    <n v="687"/>
    <n v="29"/>
    <x v="1"/>
    <x v="0"/>
    <x v="1"/>
  </r>
  <r>
    <n v="475"/>
    <x v="2"/>
    <x v="0"/>
    <n v="210"/>
    <n v="3.5"/>
    <n v="4.9000000000000004"/>
    <n v="1657"/>
    <n v="55"/>
    <n v="765"/>
    <n v="49"/>
    <x v="0"/>
    <x v="1"/>
    <x v="1"/>
  </r>
  <r>
    <n v="476"/>
    <x v="4"/>
    <x v="0"/>
    <n v="412"/>
    <n v="6.8666666666666663"/>
    <n v="6.2"/>
    <n v="2201"/>
    <n v="68"/>
    <n v="1085"/>
    <n v="54"/>
    <x v="0"/>
    <x v="1"/>
    <x v="0"/>
  </r>
  <r>
    <n v="477"/>
    <x v="0"/>
    <x v="0"/>
    <n v="318"/>
    <n v="5.3"/>
    <n v="6.6"/>
    <n v="2089"/>
    <n v="77"/>
    <n v="1126"/>
    <n v="49"/>
    <x v="0"/>
    <x v="1"/>
    <x v="0"/>
  </r>
  <r>
    <n v="478"/>
    <x v="3"/>
    <x v="1"/>
    <n v="258"/>
    <n v="4.3"/>
    <n v="4.2"/>
    <n v="1315"/>
    <n v="44"/>
    <n v="762"/>
    <n v="59"/>
    <x v="0"/>
    <x v="1"/>
    <x v="1"/>
  </r>
  <r>
    <n v="479"/>
    <x v="1"/>
    <x v="0"/>
    <n v="258"/>
    <n v="4.3"/>
    <n v="4.3"/>
    <n v="1759"/>
    <n v="59"/>
    <n v="718"/>
    <n v="41"/>
    <x v="0"/>
    <x v="1"/>
    <x v="1"/>
  </r>
  <r>
    <n v="480"/>
    <x v="4"/>
    <x v="0"/>
    <n v="189"/>
    <n v="3.15"/>
    <n v="4.8"/>
    <n v="1681"/>
    <n v="59"/>
    <n v="795"/>
    <n v="57"/>
    <x v="0"/>
    <x v="0"/>
    <x v="1"/>
  </r>
  <r>
    <n v="481"/>
    <x v="3"/>
    <x v="1"/>
    <n v="155"/>
    <n v="2.5833333333333335"/>
    <n v="2.4"/>
    <n v="954"/>
    <n v="39"/>
    <n v="441"/>
    <n v="51"/>
    <x v="0"/>
    <x v="0"/>
    <x v="2"/>
  </r>
  <r>
    <n v="482"/>
    <x v="4"/>
    <x v="0"/>
    <n v="528"/>
    <n v="8.8000000000000007"/>
    <n v="10.4"/>
    <n v="2717"/>
    <n v="87"/>
    <n v="2140"/>
    <n v="34"/>
    <x v="1"/>
    <x v="0"/>
    <x v="3"/>
  </r>
  <r>
    <n v="483"/>
    <x v="3"/>
    <x v="1"/>
    <n v="549"/>
    <n v="9.15"/>
    <n v="11.1"/>
    <n v="2851"/>
    <n v="87"/>
    <n v="1814"/>
    <n v="56"/>
    <x v="0"/>
    <x v="0"/>
    <x v="3"/>
  </r>
  <r>
    <n v="484"/>
    <x v="2"/>
    <x v="0"/>
    <n v="78"/>
    <n v="1.3"/>
    <n v="1.6"/>
    <n v="470"/>
    <n v="18"/>
    <n v="230"/>
    <n v="49"/>
    <x v="0"/>
    <x v="1"/>
    <x v="4"/>
  </r>
  <r>
    <n v="485"/>
    <x v="3"/>
    <x v="1"/>
    <n v="444"/>
    <n v="7.4"/>
    <n v="6"/>
    <n v="1873"/>
    <n v="61"/>
    <n v="1093"/>
    <n v="39"/>
    <x v="1"/>
    <x v="1"/>
    <x v="0"/>
  </r>
  <r>
    <n v="486"/>
    <x v="2"/>
    <x v="0"/>
    <n v="80"/>
    <n v="1.3333333333333333"/>
    <n v="1.1000000000000001"/>
    <n v="417"/>
    <n v="18"/>
    <n v="298"/>
    <n v="36"/>
    <x v="1"/>
    <x v="0"/>
    <x v="4"/>
  </r>
  <r>
    <n v="487"/>
    <x v="3"/>
    <x v="1"/>
    <n v="131"/>
    <n v="2.1833333333333331"/>
    <n v="3.8"/>
    <n v="739"/>
    <n v="34"/>
    <n v="330"/>
    <n v="57"/>
    <x v="0"/>
    <x v="1"/>
    <x v="2"/>
  </r>
  <r>
    <n v="488"/>
    <x v="3"/>
    <x v="1"/>
    <n v="228"/>
    <n v="3.8"/>
    <n v="4.4000000000000004"/>
    <n v="1734"/>
    <n v="46"/>
    <n v="804"/>
    <n v="57"/>
    <x v="0"/>
    <x v="1"/>
    <x v="1"/>
  </r>
  <r>
    <n v="489"/>
    <x v="2"/>
    <x v="0"/>
    <n v="416"/>
    <n v="6.9333333333333336"/>
    <n v="7.3"/>
    <n v="1882"/>
    <n v="62"/>
    <n v="1333"/>
    <n v="32"/>
    <x v="1"/>
    <x v="1"/>
    <x v="0"/>
  </r>
  <r>
    <n v="490"/>
    <x v="0"/>
    <x v="0"/>
    <n v="586"/>
    <n v="9.7666666666666675"/>
    <n v="9.3000000000000007"/>
    <n v="2403"/>
    <n v="94"/>
    <n v="2332"/>
    <n v="21"/>
    <x v="1"/>
    <x v="0"/>
    <x v="3"/>
  </r>
  <r>
    <n v="491"/>
    <x v="0"/>
    <x v="0"/>
    <n v="416"/>
    <n v="6.9333333333333336"/>
    <n v="6.1"/>
    <n v="2279"/>
    <n v="71"/>
    <n v="1096"/>
    <n v="47"/>
    <x v="0"/>
    <x v="0"/>
    <x v="0"/>
  </r>
  <r>
    <n v="492"/>
    <x v="3"/>
    <x v="1"/>
    <n v="152"/>
    <n v="2.5333333333333332"/>
    <n v="3.7"/>
    <n v="948"/>
    <n v="22"/>
    <n v="507"/>
    <n v="53"/>
    <x v="0"/>
    <x v="1"/>
    <x v="2"/>
  </r>
  <r>
    <n v="493"/>
    <x v="2"/>
    <x v="0"/>
    <n v="87"/>
    <n v="1.45"/>
    <n v="1.5"/>
    <n v="594"/>
    <n v="19"/>
    <n v="198"/>
    <n v="36"/>
    <x v="1"/>
    <x v="1"/>
    <x v="4"/>
  </r>
  <r>
    <n v="494"/>
    <x v="1"/>
    <x v="0"/>
    <n v="329"/>
    <n v="5.4833333333333334"/>
    <n v="6.8"/>
    <n v="1892"/>
    <n v="69"/>
    <n v="1383"/>
    <n v="23"/>
    <x v="1"/>
    <x v="0"/>
    <x v="0"/>
  </r>
  <r>
    <n v="495"/>
    <x v="4"/>
    <x v="0"/>
    <n v="107"/>
    <n v="1.7833333333333334"/>
    <n v="2.5"/>
    <n v="1176"/>
    <n v="24"/>
    <n v="545"/>
    <n v="29"/>
    <x v="1"/>
    <x v="1"/>
    <x v="2"/>
  </r>
  <r>
    <n v="496"/>
    <x v="0"/>
    <x v="0"/>
    <n v="493"/>
    <n v="8.2166666666666668"/>
    <n v="10.9"/>
    <n v="2928"/>
    <n v="88"/>
    <n v="2116"/>
    <n v="57"/>
    <x v="0"/>
    <x v="0"/>
    <x v="3"/>
  </r>
  <r>
    <n v="497"/>
    <x v="3"/>
    <x v="1"/>
    <n v="182"/>
    <n v="3.0333333333333332"/>
    <n v="4.8"/>
    <n v="1500"/>
    <n v="51"/>
    <n v="807"/>
    <n v="43"/>
    <x v="0"/>
    <x v="1"/>
    <x v="1"/>
  </r>
  <r>
    <n v="498"/>
    <x v="3"/>
    <x v="1"/>
    <n v="102"/>
    <n v="1.7"/>
    <n v="2.9"/>
    <n v="918"/>
    <n v="37"/>
    <n v="362"/>
    <n v="20"/>
    <x v="1"/>
    <x v="1"/>
    <x v="2"/>
  </r>
  <r>
    <n v="499"/>
    <x v="0"/>
    <x v="0"/>
    <n v="274"/>
    <n v="4.5666666666666664"/>
    <n v="4.5"/>
    <n v="1356"/>
    <n v="54"/>
    <n v="869"/>
    <n v="53"/>
    <x v="0"/>
    <x v="0"/>
    <x v="1"/>
  </r>
  <r>
    <n v="500"/>
    <x v="3"/>
    <x v="1"/>
    <n v="143"/>
    <n v="2.3833333333333333"/>
    <n v="3.6"/>
    <n v="988"/>
    <n v="26"/>
    <n v="504"/>
    <n v="45"/>
    <x v="0"/>
    <x v="1"/>
    <x v="2"/>
  </r>
  <r>
    <n v="501"/>
    <x v="0"/>
    <x v="0"/>
    <n v="66"/>
    <n v="1.1000000000000001"/>
    <n v="1.3"/>
    <n v="369"/>
    <n v="14"/>
    <n v="195"/>
    <n v="32"/>
    <x v="1"/>
    <x v="0"/>
    <x v="4"/>
  </r>
  <r>
    <n v="502"/>
    <x v="2"/>
    <x v="0"/>
    <n v="420"/>
    <n v="7"/>
    <n v="7.7"/>
    <n v="2017"/>
    <n v="74"/>
    <n v="1187"/>
    <n v="24"/>
    <x v="1"/>
    <x v="1"/>
    <x v="0"/>
  </r>
  <r>
    <n v="503"/>
    <x v="2"/>
    <x v="0"/>
    <n v="582"/>
    <n v="9.6999999999999993"/>
    <n v="8.4"/>
    <n v="2664"/>
    <n v="91"/>
    <n v="2493"/>
    <n v="55"/>
    <x v="0"/>
    <x v="1"/>
    <x v="3"/>
  </r>
  <r>
    <n v="504"/>
    <x v="0"/>
    <x v="0"/>
    <n v="200"/>
    <n v="3.3333333333333335"/>
    <n v="5.8"/>
    <n v="1291"/>
    <n v="50"/>
    <n v="965"/>
    <n v="52"/>
    <x v="0"/>
    <x v="0"/>
    <x v="1"/>
  </r>
  <r>
    <n v="505"/>
    <x v="0"/>
    <x v="0"/>
    <n v="493"/>
    <n v="8.2166666666666668"/>
    <n v="8.5"/>
    <n v="2859"/>
    <n v="99"/>
    <n v="2450"/>
    <n v="47"/>
    <x v="0"/>
    <x v="0"/>
    <x v="3"/>
  </r>
  <r>
    <n v="506"/>
    <x v="4"/>
    <x v="0"/>
    <n v="348"/>
    <n v="5.8"/>
    <n v="6.6"/>
    <n v="2398"/>
    <n v="66"/>
    <n v="1415"/>
    <n v="49"/>
    <x v="0"/>
    <x v="1"/>
    <x v="0"/>
  </r>
  <r>
    <n v="507"/>
    <x v="2"/>
    <x v="0"/>
    <n v="238"/>
    <n v="3.9666666666666668"/>
    <n v="5.0999999999999996"/>
    <n v="1408"/>
    <n v="45"/>
    <n v="941"/>
    <n v="27"/>
    <x v="1"/>
    <x v="0"/>
    <x v="1"/>
  </r>
  <r>
    <n v="508"/>
    <x v="2"/>
    <x v="0"/>
    <n v="33"/>
    <n v="0.55000000000000004"/>
    <n v="2"/>
    <n v="318"/>
    <n v="11"/>
    <n v="173"/>
    <n v="42"/>
    <x v="0"/>
    <x v="1"/>
    <x v="4"/>
  </r>
  <r>
    <n v="509"/>
    <x v="0"/>
    <x v="0"/>
    <n v="267"/>
    <n v="4.45"/>
    <n v="5.9"/>
    <n v="1740"/>
    <n v="45"/>
    <n v="791"/>
    <n v="22"/>
    <x v="1"/>
    <x v="0"/>
    <x v="1"/>
  </r>
  <r>
    <n v="510"/>
    <x v="3"/>
    <x v="1"/>
    <n v="492"/>
    <n v="8.1999999999999993"/>
    <n v="10"/>
    <n v="2513"/>
    <n v="90"/>
    <n v="1968"/>
    <n v="31"/>
    <x v="1"/>
    <x v="0"/>
    <x v="3"/>
  </r>
  <r>
    <n v="511"/>
    <x v="0"/>
    <x v="0"/>
    <n v="241"/>
    <n v="4.0166666666666666"/>
    <n v="5.3"/>
    <n v="1767"/>
    <n v="58"/>
    <n v="976"/>
    <n v="38"/>
    <x v="1"/>
    <x v="1"/>
    <x v="1"/>
  </r>
  <r>
    <n v="512"/>
    <x v="4"/>
    <x v="0"/>
    <n v="567"/>
    <n v="9.4499999999999993"/>
    <n v="10.8"/>
    <n v="2911"/>
    <n v="89"/>
    <n v="1682"/>
    <n v="39"/>
    <x v="1"/>
    <x v="0"/>
    <x v="3"/>
  </r>
  <r>
    <n v="513"/>
    <x v="4"/>
    <x v="0"/>
    <n v="36"/>
    <n v="0.6"/>
    <n v="1.6"/>
    <n v="442"/>
    <n v="17"/>
    <n v="249"/>
    <n v="34"/>
    <x v="1"/>
    <x v="0"/>
    <x v="4"/>
  </r>
  <r>
    <n v="514"/>
    <x v="1"/>
    <x v="0"/>
    <n v="110"/>
    <n v="1.8333333333333333"/>
    <n v="3.4"/>
    <n v="975"/>
    <n v="31"/>
    <n v="507"/>
    <n v="57"/>
    <x v="0"/>
    <x v="1"/>
    <x v="2"/>
  </r>
  <r>
    <n v="515"/>
    <x v="4"/>
    <x v="0"/>
    <n v="466"/>
    <n v="7.7666666666666666"/>
    <n v="7.1"/>
    <n v="1984"/>
    <n v="73"/>
    <n v="1461"/>
    <n v="54"/>
    <x v="0"/>
    <x v="0"/>
    <x v="0"/>
  </r>
  <r>
    <n v="516"/>
    <x v="1"/>
    <x v="0"/>
    <n v="126"/>
    <n v="2.1"/>
    <n v="2.2000000000000002"/>
    <n v="1187"/>
    <n v="28"/>
    <n v="599"/>
    <n v="25"/>
    <x v="1"/>
    <x v="0"/>
    <x v="2"/>
  </r>
  <r>
    <n v="517"/>
    <x v="2"/>
    <x v="0"/>
    <n v="120"/>
    <n v="2"/>
    <n v="3.8"/>
    <n v="940"/>
    <n v="36"/>
    <n v="535"/>
    <n v="44"/>
    <x v="0"/>
    <x v="0"/>
    <x v="2"/>
  </r>
  <r>
    <n v="518"/>
    <x v="3"/>
    <x v="1"/>
    <n v="64"/>
    <n v="1.0666666666666667"/>
    <n v="1.2"/>
    <n v="592"/>
    <n v="19"/>
    <n v="218"/>
    <n v="25"/>
    <x v="1"/>
    <x v="0"/>
    <x v="4"/>
  </r>
  <r>
    <n v="519"/>
    <x v="1"/>
    <x v="0"/>
    <n v="574"/>
    <n v="9.5666666666666664"/>
    <n v="8.5"/>
    <n v="2780"/>
    <n v="87"/>
    <n v="1809"/>
    <n v="34"/>
    <x v="1"/>
    <x v="1"/>
    <x v="3"/>
  </r>
  <r>
    <n v="520"/>
    <x v="1"/>
    <x v="0"/>
    <n v="119"/>
    <n v="1.9833333333333334"/>
    <n v="2.2000000000000002"/>
    <n v="1123"/>
    <n v="22"/>
    <n v="371"/>
    <n v="51"/>
    <x v="0"/>
    <x v="0"/>
    <x v="2"/>
  </r>
  <r>
    <n v="521"/>
    <x v="1"/>
    <x v="0"/>
    <n v="350"/>
    <n v="5.833333333333333"/>
    <n v="6.5"/>
    <n v="2364"/>
    <n v="75"/>
    <n v="1485"/>
    <n v="20"/>
    <x v="1"/>
    <x v="0"/>
    <x v="0"/>
  </r>
  <r>
    <n v="522"/>
    <x v="0"/>
    <x v="0"/>
    <n v="69"/>
    <n v="1.1499999999999999"/>
    <n v="1.1000000000000001"/>
    <n v="535"/>
    <n v="17"/>
    <n v="250"/>
    <n v="25"/>
    <x v="1"/>
    <x v="0"/>
    <x v="4"/>
  </r>
  <r>
    <n v="523"/>
    <x v="2"/>
    <x v="0"/>
    <n v="438"/>
    <n v="7.3"/>
    <n v="6.5"/>
    <n v="1849"/>
    <n v="64"/>
    <n v="1125"/>
    <n v="49"/>
    <x v="0"/>
    <x v="1"/>
    <x v="0"/>
  </r>
  <r>
    <n v="524"/>
    <x v="4"/>
    <x v="0"/>
    <n v="506"/>
    <n v="8.4333333333333336"/>
    <n v="11.2"/>
    <n v="2623"/>
    <n v="98"/>
    <n v="2460"/>
    <n v="48"/>
    <x v="0"/>
    <x v="0"/>
    <x v="3"/>
  </r>
  <r>
    <n v="525"/>
    <x v="4"/>
    <x v="0"/>
    <n v="272"/>
    <n v="4.5333333333333332"/>
    <n v="5.2"/>
    <n v="1390"/>
    <n v="45"/>
    <n v="792"/>
    <n v="57"/>
    <x v="0"/>
    <x v="1"/>
    <x v="1"/>
  </r>
  <r>
    <n v="526"/>
    <x v="4"/>
    <x v="0"/>
    <n v="224"/>
    <n v="3.7333333333333334"/>
    <n v="4.5"/>
    <n v="1646"/>
    <n v="57"/>
    <n v="665"/>
    <n v="59"/>
    <x v="0"/>
    <x v="0"/>
    <x v="1"/>
  </r>
  <r>
    <n v="527"/>
    <x v="0"/>
    <x v="0"/>
    <n v="99"/>
    <n v="1.65"/>
    <n v="2.4"/>
    <n v="689"/>
    <n v="36"/>
    <n v="318"/>
    <n v="29"/>
    <x v="1"/>
    <x v="1"/>
    <x v="2"/>
  </r>
  <r>
    <n v="528"/>
    <x v="3"/>
    <x v="1"/>
    <n v="44"/>
    <n v="0.73333333333333328"/>
    <n v="1.2"/>
    <n v="466"/>
    <n v="10"/>
    <n v="131"/>
    <n v="57"/>
    <x v="0"/>
    <x v="1"/>
    <x v="4"/>
  </r>
  <r>
    <n v="529"/>
    <x v="0"/>
    <x v="0"/>
    <n v="175"/>
    <n v="2.9166666666666665"/>
    <n v="3"/>
    <n v="801"/>
    <n v="32"/>
    <n v="338"/>
    <n v="24"/>
    <x v="1"/>
    <x v="0"/>
    <x v="2"/>
  </r>
  <r>
    <n v="530"/>
    <x v="0"/>
    <x v="0"/>
    <n v="228"/>
    <n v="3.8"/>
    <n v="4.8"/>
    <n v="1639"/>
    <n v="47"/>
    <n v="796"/>
    <n v="42"/>
    <x v="0"/>
    <x v="1"/>
    <x v="1"/>
  </r>
  <r>
    <n v="531"/>
    <x v="2"/>
    <x v="0"/>
    <n v="589"/>
    <n v="9.8166666666666664"/>
    <n v="11.8"/>
    <n v="2629"/>
    <n v="86"/>
    <n v="2479"/>
    <n v="43"/>
    <x v="0"/>
    <x v="1"/>
    <x v="3"/>
  </r>
  <r>
    <n v="532"/>
    <x v="1"/>
    <x v="0"/>
    <n v="339"/>
    <n v="5.65"/>
    <n v="7.9"/>
    <n v="1987"/>
    <n v="66"/>
    <n v="1191"/>
    <n v="47"/>
    <x v="0"/>
    <x v="0"/>
    <x v="0"/>
  </r>
  <r>
    <n v="533"/>
    <x v="3"/>
    <x v="1"/>
    <n v="431"/>
    <n v="7.1833333333333336"/>
    <n v="6.4"/>
    <n v="2206"/>
    <n v="66"/>
    <n v="1200"/>
    <n v="23"/>
    <x v="1"/>
    <x v="1"/>
    <x v="0"/>
  </r>
  <r>
    <n v="534"/>
    <x v="2"/>
    <x v="0"/>
    <n v="190"/>
    <n v="3.1666666666666665"/>
    <n v="4.7"/>
    <n v="1276"/>
    <n v="57"/>
    <n v="915"/>
    <n v="22"/>
    <x v="1"/>
    <x v="1"/>
    <x v="1"/>
  </r>
  <r>
    <n v="535"/>
    <x v="1"/>
    <x v="0"/>
    <n v="389"/>
    <n v="6.4833333333333334"/>
    <n v="6.1"/>
    <n v="2087"/>
    <n v="67"/>
    <n v="1383"/>
    <n v="30"/>
    <x v="1"/>
    <x v="0"/>
    <x v="0"/>
  </r>
  <r>
    <n v="536"/>
    <x v="4"/>
    <x v="0"/>
    <n v="139"/>
    <n v="2.3166666666666669"/>
    <n v="3.3"/>
    <n v="937"/>
    <n v="24"/>
    <n v="573"/>
    <n v="25"/>
    <x v="1"/>
    <x v="1"/>
    <x v="2"/>
  </r>
  <r>
    <n v="537"/>
    <x v="4"/>
    <x v="0"/>
    <n v="289"/>
    <n v="4.8166666666666664"/>
    <n v="5.9"/>
    <n v="1528"/>
    <n v="48"/>
    <n v="915"/>
    <n v="30"/>
    <x v="1"/>
    <x v="0"/>
    <x v="1"/>
  </r>
  <r>
    <n v="538"/>
    <x v="4"/>
    <x v="0"/>
    <n v="593"/>
    <n v="9.8833333333333329"/>
    <n v="11.1"/>
    <n v="2672"/>
    <n v="82"/>
    <n v="2258"/>
    <n v="34"/>
    <x v="1"/>
    <x v="1"/>
    <x v="3"/>
  </r>
  <r>
    <n v="539"/>
    <x v="0"/>
    <x v="0"/>
    <n v="576"/>
    <n v="9.6"/>
    <n v="9.5"/>
    <n v="2638"/>
    <n v="98"/>
    <n v="2281"/>
    <n v="38"/>
    <x v="1"/>
    <x v="1"/>
    <x v="3"/>
  </r>
  <r>
    <n v="540"/>
    <x v="1"/>
    <x v="0"/>
    <n v="592"/>
    <n v="9.8666666666666671"/>
    <n v="9.4"/>
    <n v="2867"/>
    <n v="95"/>
    <n v="1701"/>
    <n v="27"/>
    <x v="1"/>
    <x v="1"/>
    <x v="3"/>
  </r>
  <r>
    <n v="541"/>
    <x v="3"/>
    <x v="1"/>
    <n v="567"/>
    <n v="9.4499999999999993"/>
    <n v="10.5"/>
    <n v="2817"/>
    <n v="89"/>
    <n v="2194"/>
    <n v="52"/>
    <x v="0"/>
    <x v="0"/>
    <x v="3"/>
  </r>
  <r>
    <n v="542"/>
    <x v="3"/>
    <x v="1"/>
    <n v="170"/>
    <n v="2.8333333333333335"/>
    <n v="2.5"/>
    <n v="740"/>
    <n v="21"/>
    <n v="537"/>
    <n v="25"/>
    <x v="1"/>
    <x v="1"/>
    <x v="2"/>
  </r>
  <r>
    <n v="543"/>
    <x v="0"/>
    <x v="0"/>
    <n v="242"/>
    <n v="4.0333333333333332"/>
    <n v="5.4"/>
    <n v="1307"/>
    <n v="48"/>
    <n v="642"/>
    <n v="28"/>
    <x v="1"/>
    <x v="0"/>
    <x v="1"/>
  </r>
  <r>
    <n v="544"/>
    <x v="4"/>
    <x v="0"/>
    <n v="275"/>
    <n v="4.583333333333333"/>
    <n v="5.5"/>
    <n v="1616"/>
    <n v="48"/>
    <n v="656"/>
    <n v="55"/>
    <x v="0"/>
    <x v="0"/>
    <x v="1"/>
  </r>
  <r>
    <n v="545"/>
    <x v="0"/>
    <x v="0"/>
    <n v="544"/>
    <n v="9.0666666666666664"/>
    <n v="9.6999999999999993"/>
    <n v="2633"/>
    <n v="97"/>
    <n v="1727"/>
    <n v="28"/>
    <x v="1"/>
    <x v="1"/>
    <x v="3"/>
  </r>
  <r>
    <n v="546"/>
    <x v="1"/>
    <x v="0"/>
    <n v="50"/>
    <n v="0.83333333333333337"/>
    <n v="2"/>
    <n v="362"/>
    <n v="17"/>
    <n v="182"/>
    <n v="34"/>
    <x v="1"/>
    <x v="1"/>
    <x v="4"/>
  </r>
  <r>
    <n v="547"/>
    <x v="1"/>
    <x v="0"/>
    <n v="236"/>
    <n v="3.9333333333333331"/>
    <n v="4.5999999999999996"/>
    <n v="1750"/>
    <n v="45"/>
    <n v="971"/>
    <n v="21"/>
    <x v="1"/>
    <x v="1"/>
    <x v="1"/>
  </r>
  <r>
    <n v="548"/>
    <x v="3"/>
    <x v="1"/>
    <n v="139"/>
    <n v="2.3166666666666669"/>
    <n v="2.6"/>
    <n v="658"/>
    <n v="33"/>
    <n v="358"/>
    <n v="58"/>
    <x v="0"/>
    <x v="1"/>
    <x v="2"/>
  </r>
  <r>
    <n v="549"/>
    <x v="0"/>
    <x v="0"/>
    <n v="383"/>
    <n v="6.3833333333333337"/>
    <n v="6.6"/>
    <n v="2155"/>
    <n v="74"/>
    <n v="1360"/>
    <n v="45"/>
    <x v="0"/>
    <x v="0"/>
    <x v="0"/>
  </r>
  <r>
    <n v="550"/>
    <x v="4"/>
    <x v="0"/>
    <n v="172"/>
    <n v="2.8666666666666667"/>
    <n v="4"/>
    <n v="1047"/>
    <n v="32"/>
    <n v="508"/>
    <n v="21"/>
    <x v="1"/>
    <x v="1"/>
    <x v="2"/>
  </r>
  <r>
    <n v="551"/>
    <x v="2"/>
    <x v="0"/>
    <n v="455"/>
    <n v="7.583333333333333"/>
    <n v="6.2"/>
    <n v="1984"/>
    <n v="72"/>
    <n v="1287"/>
    <n v="42"/>
    <x v="0"/>
    <x v="0"/>
    <x v="0"/>
  </r>
  <r>
    <n v="552"/>
    <x v="4"/>
    <x v="0"/>
    <n v="157"/>
    <n v="2.6166666666666667"/>
    <n v="2.5"/>
    <n v="1110"/>
    <n v="30"/>
    <n v="373"/>
    <n v="37"/>
    <x v="1"/>
    <x v="1"/>
    <x v="2"/>
  </r>
  <r>
    <n v="553"/>
    <x v="3"/>
    <x v="1"/>
    <n v="173"/>
    <n v="2.8833333333333333"/>
    <n v="3.8"/>
    <n v="605"/>
    <n v="23"/>
    <n v="583"/>
    <n v="32"/>
    <x v="1"/>
    <x v="0"/>
    <x v="2"/>
  </r>
  <r>
    <n v="554"/>
    <x v="4"/>
    <x v="0"/>
    <n v="405"/>
    <n v="6.75"/>
    <n v="7.3"/>
    <n v="2082"/>
    <n v="75"/>
    <n v="1162"/>
    <n v="37"/>
    <x v="1"/>
    <x v="1"/>
    <x v="0"/>
  </r>
  <r>
    <n v="555"/>
    <x v="3"/>
    <x v="1"/>
    <n v="387"/>
    <n v="6.45"/>
    <n v="6.6"/>
    <n v="2168"/>
    <n v="61"/>
    <n v="1246"/>
    <n v="19"/>
    <x v="2"/>
    <x v="1"/>
    <x v="0"/>
  </r>
  <r>
    <n v="556"/>
    <x v="2"/>
    <x v="0"/>
    <n v="201"/>
    <n v="3.35"/>
    <n v="4.9000000000000004"/>
    <n v="1633"/>
    <n v="41"/>
    <n v="972"/>
    <n v="32"/>
    <x v="1"/>
    <x v="1"/>
    <x v="1"/>
  </r>
  <r>
    <n v="557"/>
    <x v="3"/>
    <x v="1"/>
    <n v="142"/>
    <n v="2.3666666666666667"/>
    <n v="3.5"/>
    <n v="625"/>
    <n v="25"/>
    <n v="370"/>
    <n v="40"/>
    <x v="0"/>
    <x v="1"/>
    <x v="2"/>
  </r>
  <r>
    <n v="558"/>
    <x v="4"/>
    <x v="0"/>
    <n v="198"/>
    <n v="3.3"/>
    <n v="4.2"/>
    <n v="1392"/>
    <n v="43"/>
    <n v="640"/>
    <n v="27"/>
    <x v="1"/>
    <x v="0"/>
    <x v="1"/>
  </r>
  <r>
    <n v="559"/>
    <x v="0"/>
    <x v="0"/>
    <n v="361"/>
    <n v="6.0166666666666666"/>
    <n v="7.6"/>
    <n v="2037"/>
    <n v="65"/>
    <n v="1056"/>
    <n v="55"/>
    <x v="0"/>
    <x v="0"/>
    <x v="0"/>
  </r>
  <r>
    <n v="560"/>
    <x v="1"/>
    <x v="0"/>
    <n v="553"/>
    <n v="9.2166666666666668"/>
    <n v="11.6"/>
    <n v="2914"/>
    <n v="81"/>
    <n v="1860"/>
    <n v="47"/>
    <x v="0"/>
    <x v="0"/>
    <x v="3"/>
  </r>
  <r>
    <n v="561"/>
    <x v="4"/>
    <x v="0"/>
    <n v="408"/>
    <n v="6.8"/>
    <n v="6.2"/>
    <n v="2245"/>
    <n v="69"/>
    <n v="1103"/>
    <n v="38"/>
    <x v="1"/>
    <x v="1"/>
    <x v="0"/>
  </r>
  <r>
    <n v="562"/>
    <x v="2"/>
    <x v="0"/>
    <n v="121"/>
    <n v="2.0166666666666666"/>
    <n v="2.1"/>
    <n v="1188"/>
    <n v="21"/>
    <n v="578"/>
    <n v="18"/>
    <x v="2"/>
    <x v="0"/>
    <x v="2"/>
  </r>
  <r>
    <n v="563"/>
    <x v="0"/>
    <x v="0"/>
    <n v="71"/>
    <n v="1.1833333333333333"/>
    <n v="1.4"/>
    <n v="508"/>
    <n v="15"/>
    <n v="265"/>
    <n v="33"/>
    <x v="1"/>
    <x v="1"/>
    <x v="4"/>
  </r>
  <r>
    <n v="564"/>
    <x v="3"/>
    <x v="1"/>
    <n v="46"/>
    <n v="0.76666666666666672"/>
    <n v="1.6"/>
    <n v="440"/>
    <n v="10"/>
    <n v="265"/>
    <n v="31"/>
    <x v="1"/>
    <x v="0"/>
    <x v="4"/>
  </r>
  <r>
    <n v="565"/>
    <x v="2"/>
    <x v="0"/>
    <n v="290"/>
    <n v="4.833333333333333"/>
    <n v="4.4000000000000004"/>
    <n v="1272"/>
    <n v="55"/>
    <n v="910"/>
    <n v="44"/>
    <x v="0"/>
    <x v="0"/>
    <x v="1"/>
  </r>
  <r>
    <n v="566"/>
    <x v="4"/>
    <x v="0"/>
    <n v="60"/>
    <n v="1"/>
    <n v="1.3"/>
    <n v="462"/>
    <n v="15"/>
    <n v="296"/>
    <n v="40"/>
    <x v="0"/>
    <x v="0"/>
    <x v="4"/>
  </r>
  <r>
    <n v="567"/>
    <x v="0"/>
    <x v="0"/>
    <n v="116"/>
    <n v="1.9333333333333333"/>
    <n v="3.9"/>
    <n v="1132"/>
    <n v="26"/>
    <n v="498"/>
    <n v="35"/>
    <x v="1"/>
    <x v="1"/>
    <x v="2"/>
  </r>
  <r>
    <n v="568"/>
    <x v="1"/>
    <x v="0"/>
    <n v="86"/>
    <n v="1.4333333333333333"/>
    <n v="1.7"/>
    <n v="312"/>
    <n v="16"/>
    <n v="227"/>
    <n v="32"/>
    <x v="1"/>
    <x v="0"/>
    <x v="4"/>
  </r>
  <r>
    <n v="569"/>
    <x v="0"/>
    <x v="0"/>
    <n v="291"/>
    <n v="4.8499999999999996"/>
    <n v="5.3"/>
    <n v="1537"/>
    <n v="43"/>
    <n v="700"/>
    <n v="49"/>
    <x v="0"/>
    <x v="1"/>
    <x v="1"/>
  </r>
  <r>
    <n v="570"/>
    <x v="0"/>
    <x v="0"/>
    <n v="404"/>
    <n v="6.7333333333333334"/>
    <n v="6.6"/>
    <n v="2181"/>
    <n v="77"/>
    <n v="1327"/>
    <n v="18"/>
    <x v="2"/>
    <x v="0"/>
    <x v="0"/>
  </r>
  <r>
    <n v="571"/>
    <x v="1"/>
    <x v="0"/>
    <n v="441"/>
    <n v="7.35"/>
    <n v="7.1"/>
    <n v="1928"/>
    <n v="74"/>
    <n v="1421"/>
    <n v="57"/>
    <x v="0"/>
    <x v="0"/>
    <x v="0"/>
  </r>
  <r>
    <n v="572"/>
    <x v="0"/>
    <x v="0"/>
    <n v="444"/>
    <n v="7.4"/>
    <n v="6.1"/>
    <n v="2229"/>
    <n v="73"/>
    <n v="1194"/>
    <n v="25"/>
    <x v="1"/>
    <x v="1"/>
    <x v="0"/>
  </r>
  <r>
    <n v="573"/>
    <x v="1"/>
    <x v="0"/>
    <n v="211"/>
    <n v="3.5166666666666666"/>
    <n v="5.9"/>
    <n v="1757"/>
    <n v="42"/>
    <n v="864"/>
    <n v="56"/>
    <x v="0"/>
    <x v="1"/>
    <x v="1"/>
  </r>
  <r>
    <n v="574"/>
    <x v="4"/>
    <x v="0"/>
    <n v="537"/>
    <n v="8.9499999999999993"/>
    <n v="9.1"/>
    <n v="2858"/>
    <n v="86"/>
    <n v="2158"/>
    <n v="22"/>
    <x v="1"/>
    <x v="0"/>
    <x v="3"/>
  </r>
  <r>
    <n v="575"/>
    <x v="2"/>
    <x v="0"/>
    <n v="519"/>
    <n v="8.65"/>
    <n v="10.9"/>
    <n v="2571"/>
    <n v="93"/>
    <n v="2163"/>
    <n v="47"/>
    <x v="0"/>
    <x v="1"/>
    <x v="3"/>
  </r>
  <r>
    <n v="576"/>
    <x v="4"/>
    <x v="0"/>
    <n v="94"/>
    <n v="1.5666666666666667"/>
    <n v="3.5"/>
    <n v="606"/>
    <n v="30"/>
    <n v="446"/>
    <n v="49"/>
    <x v="0"/>
    <x v="0"/>
    <x v="2"/>
  </r>
  <r>
    <n v="577"/>
    <x v="0"/>
    <x v="0"/>
    <n v="554"/>
    <n v="9.2333333333333325"/>
    <n v="10.3"/>
    <n v="2776"/>
    <n v="83"/>
    <n v="1606"/>
    <n v="34"/>
    <x v="1"/>
    <x v="1"/>
    <x v="3"/>
  </r>
  <r>
    <n v="578"/>
    <x v="3"/>
    <x v="1"/>
    <n v="381"/>
    <n v="6.35"/>
    <n v="7.5"/>
    <n v="2216"/>
    <n v="66"/>
    <n v="1291"/>
    <n v="37"/>
    <x v="1"/>
    <x v="1"/>
    <x v="0"/>
  </r>
  <r>
    <n v="579"/>
    <x v="1"/>
    <x v="0"/>
    <n v="257"/>
    <n v="4.2833333333333332"/>
    <n v="6"/>
    <n v="1715"/>
    <n v="49"/>
    <n v="916"/>
    <n v="40"/>
    <x v="0"/>
    <x v="1"/>
    <x v="1"/>
  </r>
  <r>
    <n v="580"/>
    <x v="4"/>
    <x v="0"/>
    <n v="47"/>
    <n v="0.78333333333333333"/>
    <n v="1.1000000000000001"/>
    <n v="532"/>
    <n v="18"/>
    <n v="122"/>
    <n v="36"/>
    <x v="1"/>
    <x v="0"/>
    <x v="4"/>
  </r>
  <r>
    <n v="581"/>
    <x v="3"/>
    <x v="1"/>
    <n v="527"/>
    <n v="8.7833333333333332"/>
    <n v="10"/>
    <n v="2430"/>
    <n v="82"/>
    <n v="1737"/>
    <n v="27"/>
    <x v="1"/>
    <x v="1"/>
    <x v="3"/>
  </r>
  <r>
    <n v="582"/>
    <x v="4"/>
    <x v="0"/>
    <n v="148"/>
    <n v="2.4666666666666668"/>
    <n v="2.7"/>
    <n v="625"/>
    <n v="34"/>
    <n v="416"/>
    <n v="27"/>
    <x v="1"/>
    <x v="0"/>
    <x v="2"/>
  </r>
  <r>
    <n v="583"/>
    <x v="3"/>
    <x v="1"/>
    <n v="191"/>
    <n v="3.1833333333333331"/>
    <n v="5.7"/>
    <n v="1414"/>
    <n v="53"/>
    <n v="991"/>
    <n v="19"/>
    <x v="2"/>
    <x v="1"/>
    <x v="1"/>
  </r>
  <r>
    <n v="584"/>
    <x v="0"/>
    <x v="0"/>
    <n v="71"/>
    <n v="1.1833333333333333"/>
    <n v="1.9"/>
    <n v="571"/>
    <n v="10"/>
    <n v="117"/>
    <n v="43"/>
    <x v="0"/>
    <x v="1"/>
    <x v="4"/>
  </r>
  <r>
    <n v="585"/>
    <x v="1"/>
    <x v="0"/>
    <n v="73"/>
    <n v="1.2166666666666666"/>
    <n v="1.3"/>
    <n v="538"/>
    <n v="19"/>
    <n v="175"/>
    <n v="30"/>
    <x v="1"/>
    <x v="1"/>
    <x v="4"/>
  </r>
  <r>
    <n v="586"/>
    <x v="1"/>
    <x v="0"/>
    <n v="149"/>
    <n v="2.4833333333333334"/>
    <n v="3.1"/>
    <n v="1191"/>
    <n v="28"/>
    <n v="563"/>
    <n v="29"/>
    <x v="1"/>
    <x v="0"/>
    <x v="2"/>
  </r>
  <r>
    <n v="587"/>
    <x v="2"/>
    <x v="0"/>
    <n v="197"/>
    <n v="3.2833333333333332"/>
    <n v="4.4000000000000004"/>
    <n v="1665"/>
    <n v="44"/>
    <n v="608"/>
    <n v="43"/>
    <x v="0"/>
    <x v="1"/>
    <x v="1"/>
  </r>
  <r>
    <n v="588"/>
    <x v="4"/>
    <x v="0"/>
    <n v="328"/>
    <n v="5.4666666666666668"/>
    <n v="6.1"/>
    <n v="1975"/>
    <n v="72"/>
    <n v="1101"/>
    <n v="24"/>
    <x v="1"/>
    <x v="0"/>
    <x v="0"/>
  </r>
  <r>
    <n v="589"/>
    <x v="1"/>
    <x v="0"/>
    <n v="424"/>
    <n v="7.0666666666666664"/>
    <n v="7.5"/>
    <n v="1995"/>
    <n v="75"/>
    <n v="1228"/>
    <n v="36"/>
    <x v="1"/>
    <x v="0"/>
    <x v="0"/>
  </r>
  <r>
    <n v="590"/>
    <x v="4"/>
    <x v="0"/>
    <n v="111"/>
    <n v="1.85"/>
    <n v="3.6"/>
    <n v="627"/>
    <n v="26"/>
    <n v="464"/>
    <n v="39"/>
    <x v="1"/>
    <x v="1"/>
    <x v="2"/>
  </r>
  <r>
    <n v="591"/>
    <x v="4"/>
    <x v="0"/>
    <n v="159"/>
    <n v="2.65"/>
    <n v="3.7"/>
    <n v="630"/>
    <n v="33"/>
    <n v="575"/>
    <n v="30"/>
    <x v="1"/>
    <x v="0"/>
    <x v="2"/>
  </r>
  <r>
    <n v="592"/>
    <x v="0"/>
    <x v="0"/>
    <n v="580"/>
    <n v="9.6666666666666661"/>
    <n v="11.5"/>
    <n v="2767"/>
    <n v="84"/>
    <n v="2341"/>
    <n v="36"/>
    <x v="1"/>
    <x v="1"/>
    <x v="3"/>
  </r>
  <r>
    <n v="593"/>
    <x v="4"/>
    <x v="0"/>
    <n v="379"/>
    <n v="6.3166666666666664"/>
    <n v="7.7"/>
    <n v="1809"/>
    <n v="64"/>
    <n v="1050"/>
    <n v="22"/>
    <x v="1"/>
    <x v="1"/>
    <x v="0"/>
  </r>
  <r>
    <n v="594"/>
    <x v="4"/>
    <x v="0"/>
    <n v="217"/>
    <n v="3.6166666666666667"/>
    <n v="4.2"/>
    <n v="1500"/>
    <n v="42"/>
    <n v="677"/>
    <n v="26"/>
    <x v="1"/>
    <x v="1"/>
    <x v="1"/>
  </r>
  <r>
    <n v="595"/>
    <x v="2"/>
    <x v="0"/>
    <n v="447"/>
    <n v="7.45"/>
    <n v="6.3"/>
    <n v="1959"/>
    <n v="63"/>
    <n v="1441"/>
    <n v="48"/>
    <x v="0"/>
    <x v="0"/>
    <x v="0"/>
  </r>
  <r>
    <n v="596"/>
    <x v="1"/>
    <x v="0"/>
    <n v="512"/>
    <n v="8.5333333333333332"/>
    <n v="10.5"/>
    <n v="2538"/>
    <n v="82"/>
    <n v="1694"/>
    <n v="41"/>
    <x v="0"/>
    <x v="0"/>
    <x v="3"/>
  </r>
  <r>
    <n v="597"/>
    <x v="2"/>
    <x v="0"/>
    <n v="511"/>
    <n v="8.5166666666666675"/>
    <n v="10.8"/>
    <n v="2529"/>
    <n v="91"/>
    <n v="2387"/>
    <n v="21"/>
    <x v="1"/>
    <x v="0"/>
    <x v="3"/>
  </r>
  <r>
    <n v="598"/>
    <x v="1"/>
    <x v="0"/>
    <n v="140"/>
    <n v="2.3333333333333335"/>
    <n v="2.5"/>
    <n v="825"/>
    <n v="31"/>
    <n v="347"/>
    <n v="59"/>
    <x v="0"/>
    <x v="0"/>
    <x v="2"/>
  </r>
  <r>
    <n v="599"/>
    <x v="4"/>
    <x v="0"/>
    <n v="114"/>
    <n v="1.9"/>
    <n v="3"/>
    <n v="1131"/>
    <n v="31"/>
    <n v="596"/>
    <n v="28"/>
    <x v="1"/>
    <x v="0"/>
    <x v="2"/>
  </r>
  <r>
    <n v="600"/>
    <x v="4"/>
    <x v="0"/>
    <n v="192"/>
    <n v="3.2"/>
    <n v="4.3"/>
    <n v="1382"/>
    <n v="42"/>
    <n v="905"/>
    <n v="47"/>
    <x v="0"/>
    <x v="1"/>
    <x v="1"/>
  </r>
  <r>
    <n v="601"/>
    <x v="3"/>
    <x v="1"/>
    <n v="325"/>
    <n v="5.416666666666667"/>
    <n v="6"/>
    <n v="2244"/>
    <n v="70"/>
    <n v="1296"/>
    <n v="30"/>
    <x v="1"/>
    <x v="1"/>
    <x v="0"/>
  </r>
  <r>
    <n v="602"/>
    <x v="1"/>
    <x v="0"/>
    <n v="83"/>
    <n v="1.3833333333333333"/>
    <n v="1.2"/>
    <n v="545"/>
    <n v="15"/>
    <n v="284"/>
    <n v="44"/>
    <x v="0"/>
    <x v="0"/>
    <x v="4"/>
  </r>
  <r>
    <n v="603"/>
    <x v="1"/>
    <x v="0"/>
    <n v="122"/>
    <n v="2.0333333333333332"/>
    <n v="3"/>
    <n v="922"/>
    <n v="32"/>
    <n v="373"/>
    <n v="43"/>
    <x v="0"/>
    <x v="0"/>
    <x v="2"/>
  </r>
  <r>
    <n v="604"/>
    <x v="1"/>
    <x v="0"/>
    <n v="138"/>
    <n v="2.2999999999999998"/>
    <n v="2.1"/>
    <n v="660"/>
    <n v="22"/>
    <n v="424"/>
    <n v="41"/>
    <x v="0"/>
    <x v="1"/>
    <x v="2"/>
  </r>
  <r>
    <n v="605"/>
    <x v="1"/>
    <x v="0"/>
    <n v="182"/>
    <n v="3.0333333333333332"/>
    <n v="5.3"/>
    <n v="1278"/>
    <n v="42"/>
    <n v="885"/>
    <n v="54"/>
    <x v="0"/>
    <x v="1"/>
    <x v="1"/>
  </r>
  <r>
    <n v="606"/>
    <x v="1"/>
    <x v="0"/>
    <n v="425"/>
    <n v="7.083333333333333"/>
    <n v="6"/>
    <n v="1928"/>
    <n v="72"/>
    <n v="1150"/>
    <n v="53"/>
    <x v="0"/>
    <x v="1"/>
    <x v="0"/>
  </r>
  <r>
    <n v="607"/>
    <x v="1"/>
    <x v="0"/>
    <n v="580"/>
    <n v="9.6666666666666661"/>
    <n v="10.4"/>
    <n v="2496"/>
    <n v="81"/>
    <n v="2441"/>
    <n v="37"/>
    <x v="1"/>
    <x v="1"/>
    <x v="3"/>
  </r>
  <r>
    <n v="608"/>
    <x v="2"/>
    <x v="0"/>
    <n v="203"/>
    <n v="3.3833333333333333"/>
    <n v="4"/>
    <n v="1323"/>
    <n v="56"/>
    <n v="787"/>
    <n v="21"/>
    <x v="1"/>
    <x v="0"/>
    <x v="1"/>
  </r>
  <r>
    <n v="609"/>
    <x v="2"/>
    <x v="0"/>
    <n v="258"/>
    <n v="4.3"/>
    <n v="4.9000000000000004"/>
    <n v="1596"/>
    <n v="56"/>
    <n v="937"/>
    <n v="40"/>
    <x v="0"/>
    <x v="1"/>
    <x v="1"/>
  </r>
  <r>
    <n v="610"/>
    <x v="3"/>
    <x v="1"/>
    <n v="551"/>
    <n v="9.1833333333333336"/>
    <n v="8.5"/>
    <n v="2927"/>
    <n v="92"/>
    <n v="1901"/>
    <n v="51"/>
    <x v="0"/>
    <x v="0"/>
    <x v="3"/>
  </r>
  <r>
    <n v="611"/>
    <x v="3"/>
    <x v="1"/>
    <n v="507"/>
    <n v="8.4499999999999993"/>
    <n v="9.6"/>
    <n v="2606"/>
    <n v="95"/>
    <n v="1543"/>
    <n v="48"/>
    <x v="0"/>
    <x v="0"/>
    <x v="3"/>
  </r>
  <r>
    <n v="612"/>
    <x v="2"/>
    <x v="0"/>
    <n v="57"/>
    <n v="0.95"/>
    <n v="1.3"/>
    <n v="489"/>
    <n v="16"/>
    <n v="131"/>
    <n v="37"/>
    <x v="1"/>
    <x v="0"/>
    <x v="4"/>
  </r>
  <r>
    <n v="613"/>
    <x v="2"/>
    <x v="0"/>
    <n v="553"/>
    <n v="9.2166666666666668"/>
    <n v="10.199999999999999"/>
    <n v="2911"/>
    <n v="82"/>
    <n v="2441"/>
    <n v="44"/>
    <x v="0"/>
    <x v="0"/>
    <x v="3"/>
  </r>
  <r>
    <n v="614"/>
    <x v="0"/>
    <x v="0"/>
    <n v="49"/>
    <n v="0.81666666666666665"/>
    <n v="1.1000000000000001"/>
    <n v="395"/>
    <n v="16"/>
    <n v="153"/>
    <n v="46"/>
    <x v="0"/>
    <x v="1"/>
    <x v="4"/>
  </r>
  <r>
    <n v="615"/>
    <x v="4"/>
    <x v="0"/>
    <n v="106"/>
    <n v="1.7666666666666666"/>
    <n v="4"/>
    <n v="1158"/>
    <n v="23"/>
    <n v="493"/>
    <n v="18"/>
    <x v="2"/>
    <x v="0"/>
    <x v="2"/>
  </r>
  <r>
    <n v="616"/>
    <x v="0"/>
    <x v="0"/>
    <n v="119"/>
    <n v="1.9833333333333334"/>
    <n v="3.7"/>
    <n v="608"/>
    <n v="36"/>
    <n v="461"/>
    <n v="52"/>
    <x v="0"/>
    <x v="0"/>
    <x v="2"/>
  </r>
  <r>
    <n v="617"/>
    <x v="1"/>
    <x v="0"/>
    <n v="288"/>
    <n v="4.8"/>
    <n v="5.4"/>
    <n v="1476"/>
    <n v="49"/>
    <n v="767"/>
    <n v="36"/>
    <x v="1"/>
    <x v="1"/>
    <x v="1"/>
  </r>
  <r>
    <n v="618"/>
    <x v="0"/>
    <x v="0"/>
    <n v="225"/>
    <n v="3.75"/>
    <n v="5.6"/>
    <n v="1388"/>
    <n v="55"/>
    <n v="965"/>
    <n v="36"/>
    <x v="1"/>
    <x v="1"/>
    <x v="1"/>
  </r>
  <r>
    <n v="619"/>
    <x v="1"/>
    <x v="0"/>
    <n v="342"/>
    <n v="5.7"/>
    <n v="7"/>
    <n v="1826"/>
    <n v="71"/>
    <n v="1077"/>
    <n v="26"/>
    <x v="1"/>
    <x v="1"/>
    <x v="0"/>
  </r>
  <r>
    <n v="620"/>
    <x v="4"/>
    <x v="0"/>
    <n v="292"/>
    <n v="4.8666666666666663"/>
    <n v="4.2"/>
    <n v="1407"/>
    <n v="54"/>
    <n v="867"/>
    <n v="59"/>
    <x v="0"/>
    <x v="0"/>
    <x v="1"/>
  </r>
  <r>
    <n v="621"/>
    <x v="3"/>
    <x v="1"/>
    <n v="218"/>
    <n v="3.6333333333333333"/>
    <n v="5"/>
    <n v="1475"/>
    <n v="46"/>
    <n v="972"/>
    <n v="59"/>
    <x v="0"/>
    <x v="1"/>
    <x v="1"/>
  </r>
  <r>
    <n v="622"/>
    <x v="0"/>
    <x v="0"/>
    <n v="64"/>
    <n v="1.0666666666666667"/>
    <n v="1.8"/>
    <n v="351"/>
    <n v="15"/>
    <n v="274"/>
    <n v="56"/>
    <x v="0"/>
    <x v="0"/>
    <x v="4"/>
  </r>
  <r>
    <n v="623"/>
    <x v="2"/>
    <x v="0"/>
    <n v="453"/>
    <n v="7.55"/>
    <n v="7.4"/>
    <n v="2363"/>
    <n v="65"/>
    <n v="1046"/>
    <n v="41"/>
    <x v="0"/>
    <x v="1"/>
    <x v="0"/>
  </r>
  <r>
    <n v="624"/>
    <x v="1"/>
    <x v="0"/>
    <n v="42"/>
    <n v="0.7"/>
    <n v="1.8"/>
    <n v="417"/>
    <n v="15"/>
    <n v="284"/>
    <n v="21"/>
    <x v="1"/>
    <x v="0"/>
    <x v="4"/>
  </r>
  <r>
    <n v="625"/>
    <x v="4"/>
    <x v="0"/>
    <n v="36"/>
    <n v="0.6"/>
    <n v="1.5"/>
    <n v="310"/>
    <n v="15"/>
    <n v="272"/>
    <n v="45"/>
    <x v="0"/>
    <x v="0"/>
    <x v="4"/>
  </r>
  <r>
    <n v="626"/>
    <x v="1"/>
    <x v="0"/>
    <n v="55"/>
    <n v="0.91666666666666663"/>
    <n v="1.8"/>
    <n v="328"/>
    <n v="12"/>
    <n v="196"/>
    <n v="31"/>
    <x v="1"/>
    <x v="1"/>
    <x v="4"/>
  </r>
  <r>
    <n v="627"/>
    <x v="3"/>
    <x v="1"/>
    <n v="210"/>
    <n v="3.5"/>
    <n v="5"/>
    <n v="1614"/>
    <n v="53"/>
    <n v="679"/>
    <n v="55"/>
    <x v="0"/>
    <x v="1"/>
    <x v="1"/>
  </r>
  <r>
    <n v="628"/>
    <x v="3"/>
    <x v="1"/>
    <n v="227"/>
    <n v="3.7833333333333332"/>
    <n v="5.2"/>
    <n v="1446"/>
    <n v="46"/>
    <n v="920"/>
    <n v="59"/>
    <x v="0"/>
    <x v="0"/>
    <x v="1"/>
  </r>
  <r>
    <n v="629"/>
    <x v="2"/>
    <x v="0"/>
    <n v="47"/>
    <n v="0.78333333333333333"/>
    <n v="1.2"/>
    <n v="437"/>
    <n v="18"/>
    <n v="234"/>
    <n v="55"/>
    <x v="0"/>
    <x v="0"/>
    <x v="4"/>
  </r>
  <r>
    <n v="630"/>
    <x v="3"/>
    <x v="1"/>
    <n v="461"/>
    <n v="7.6833333333333336"/>
    <n v="6.3"/>
    <n v="1988"/>
    <n v="62"/>
    <n v="1004"/>
    <n v="21"/>
    <x v="1"/>
    <x v="0"/>
    <x v="0"/>
  </r>
  <r>
    <n v="631"/>
    <x v="0"/>
    <x v="0"/>
    <n v="94"/>
    <n v="1.5666666666666667"/>
    <n v="3.1"/>
    <n v="1078"/>
    <n v="38"/>
    <n v="489"/>
    <n v="25"/>
    <x v="1"/>
    <x v="0"/>
    <x v="2"/>
  </r>
  <r>
    <n v="632"/>
    <x v="4"/>
    <x v="0"/>
    <n v="216"/>
    <n v="3.6"/>
    <n v="5.0999999999999996"/>
    <n v="1483"/>
    <n v="54"/>
    <n v="977"/>
    <n v="45"/>
    <x v="0"/>
    <x v="1"/>
    <x v="1"/>
  </r>
  <r>
    <n v="633"/>
    <x v="3"/>
    <x v="1"/>
    <n v="496"/>
    <n v="8.2666666666666675"/>
    <n v="10.199999999999999"/>
    <n v="2587"/>
    <n v="84"/>
    <n v="1921"/>
    <n v="56"/>
    <x v="0"/>
    <x v="1"/>
    <x v="3"/>
  </r>
  <r>
    <n v="634"/>
    <x v="1"/>
    <x v="0"/>
    <n v="138"/>
    <n v="2.2999999999999998"/>
    <n v="3.2"/>
    <n v="1142"/>
    <n v="31"/>
    <n v="366"/>
    <n v="29"/>
    <x v="1"/>
    <x v="1"/>
    <x v="2"/>
  </r>
  <r>
    <n v="635"/>
    <x v="3"/>
    <x v="1"/>
    <n v="318"/>
    <n v="5.3"/>
    <n v="6.6"/>
    <n v="2055"/>
    <n v="67"/>
    <n v="1253"/>
    <n v="43"/>
    <x v="0"/>
    <x v="0"/>
    <x v="0"/>
  </r>
  <r>
    <n v="636"/>
    <x v="4"/>
    <x v="0"/>
    <n v="96"/>
    <n v="1.6"/>
    <n v="3.4"/>
    <n v="1198"/>
    <n v="39"/>
    <n v="401"/>
    <n v="48"/>
    <x v="0"/>
    <x v="1"/>
    <x v="2"/>
  </r>
  <r>
    <n v="637"/>
    <x v="1"/>
    <x v="0"/>
    <n v="510"/>
    <n v="8.5"/>
    <n v="10.7"/>
    <n v="2433"/>
    <n v="90"/>
    <n v="1729"/>
    <n v="47"/>
    <x v="0"/>
    <x v="0"/>
    <x v="3"/>
  </r>
  <r>
    <n v="638"/>
    <x v="2"/>
    <x v="0"/>
    <n v="83"/>
    <n v="1.3833333333333333"/>
    <n v="1.1000000000000001"/>
    <n v="546"/>
    <n v="10"/>
    <n v="289"/>
    <n v="32"/>
    <x v="1"/>
    <x v="1"/>
    <x v="4"/>
  </r>
  <r>
    <n v="639"/>
    <x v="0"/>
    <x v="0"/>
    <n v="417"/>
    <n v="6.95"/>
    <n v="6.2"/>
    <n v="2074"/>
    <n v="63"/>
    <n v="1135"/>
    <n v="35"/>
    <x v="1"/>
    <x v="1"/>
    <x v="0"/>
  </r>
  <r>
    <n v="640"/>
    <x v="0"/>
    <x v="0"/>
    <n v="538"/>
    <n v="8.9666666666666668"/>
    <n v="9.8000000000000007"/>
    <n v="2778"/>
    <n v="91"/>
    <n v="2080"/>
    <n v="35"/>
    <x v="1"/>
    <x v="1"/>
    <x v="3"/>
  </r>
  <r>
    <n v="641"/>
    <x v="4"/>
    <x v="0"/>
    <n v="63"/>
    <n v="1.05"/>
    <n v="1.8"/>
    <n v="321"/>
    <n v="11"/>
    <n v="271"/>
    <n v="42"/>
    <x v="0"/>
    <x v="0"/>
    <x v="4"/>
  </r>
  <r>
    <n v="642"/>
    <x v="1"/>
    <x v="0"/>
    <n v="50"/>
    <n v="0.83333333333333337"/>
    <n v="1.4"/>
    <n v="443"/>
    <n v="16"/>
    <n v="255"/>
    <n v="26"/>
    <x v="1"/>
    <x v="1"/>
    <x v="4"/>
  </r>
  <r>
    <n v="643"/>
    <x v="0"/>
    <x v="0"/>
    <n v="502"/>
    <n v="8.3666666666666671"/>
    <n v="8.1999999999999993"/>
    <n v="2597"/>
    <n v="90"/>
    <n v="1553"/>
    <n v="27"/>
    <x v="1"/>
    <x v="0"/>
    <x v="3"/>
  </r>
  <r>
    <n v="644"/>
    <x v="1"/>
    <x v="0"/>
    <n v="105"/>
    <n v="1.75"/>
    <n v="3.3"/>
    <n v="723"/>
    <n v="35"/>
    <n v="566"/>
    <n v="46"/>
    <x v="0"/>
    <x v="0"/>
    <x v="2"/>
  </r>
  <r>
    <n v="645"/>
    <x v="0"/>
    <x v="0"/>
    <n v="186"/>
    <n v="3.1"/>
    <n v="4.8"/>
    <n v="1494"/>
    <n v="53"/>
    <n v="949"/>
    <n v="20"/>
    <x v="1"/>
    <x v="1"/>
    <x v="1"/>
  </r>
  <r>
    <n v="646"/>
    <x v="2"/>
    <x v="0"/>
    <n v="174"/>
    <n v="2.9"/>
    <n v="2.9"/>
    <n v="1197"/>
    <n v="23"/>
    <n v="345"/>
    <n v="20"/>
    <x v="1"/>
    <x v="1"/>
    <x v="2"/>
  </r>
  <r>
    <n v="647"/>
    <x v="4"/>
    <x v="0"/>
    <n v="89"/>
    <n v="1.4833333333333334"/>
    <n v="1.3"/>
    <n v="314"/>
    <n v="16"/>
    <n v="201"/>
    <n v="58"/>
    <x v="0"/>
    <x v="1"/>
    <x v="4"/>
  </r>
  <r>
    <n v="648"/>
    <x v="3"/>
    <x v="1"/>
    <n v="66"/>
    <n v="1.1000000000000001"/>
    <n v="1.5"/>
    <n v="565"/>
    <n v="17"/>
    <n v="283"/>
    <n v="42"/>
    <x v="0"/>
    <x v="1"/>
    <x v="4"/>
  </r>
  <r>
    <n v="649"/>
    <x v="3"/>
    <x v="1"/>
    <n v="389"/>
    <n v="6.4833333333333334"/>
    <n v="6.3"/>
    <n v="2294"/>
    <n v="76"/>
    <n v="1334"/>
    <n v="53"/>
    <x v="0"/>
    <x v="0"/>
    <x v="0"/>
  </r>
  <r>
    <n v="650"/>
    <x v="2"/>
    <x v="0"/>
    <n v="186"/>
    <n v="3.1"/>
    <n v="5.4"/>
    <n v="1627"/>
    <n v="58"/>
    <n v="790"/>
    <n v="31"/>
    <x v="1"/>
    <x v="1"/>
    <x v="1"/>
  </r>
  <r>
    <n v="651"/>
    <x v="0"/>
    <x v="0"/>
    <n v="149"/>
    <n v="2.4833333333333334"/>
    <n v="2"/>
    <n v="1041"/>
    <n v="39"/>
    <n v="356"/>
    <n v="49"/>
    <x v="0"/>
    <x v="0"/>
    <x v="2"/>
  </r>
  <r>
    <n v="652"/>
    <x v="3"/>
    <x v="1"/>
    <n v="69"/>
    <n v="1.1499999999999999"/>
    <n v="1.7"/>
    <n v="519"/>
    <n v="10"/>
    <n v="167"/>
    <n v="51"/>
    <x v="0"/>
    <x v="1"/>
    <x v="4"/>
  </r>
  <r>
    <n v="653"/>
    <x v="2"/>
    <x v="0"/>
    <n v="206"/>
    <n v="3.4333333333333331"/>
    <n v="5.2"/>
    <n v="1632"/>
    <n v="47"/>
    <n v="694"/>
    <n v="30"/>
    <x v="1"/>
    <x v="0"/>
    <x v="1"/>
  </r>
  <r>
    <n v="654"/>
    <x v="4"/>
    <x v="0"/>
    <n v="49"/>
    <n v="0.81666666666666665"/>
    <n v="1.2"/>
    <n v="365"/>
    <n v="19"/>
    <n v="144"/>
    <n v="29"/>
    <x v="1"/>
    <x v="0"/>
    <x v="4"/>
  </r>
  <r>
    <n v="655"/>
    <x v="0"/>
    <x v="0"/>
    <n v="594"/>
    <n v="9.9"/>
    <n v="10.5"/>
    <n v="2839"/>
    <n v="91"/>
    <n v="1647"/>
    <n v="56"/>
    <x v="0"/>
    <x v="0"/>
    <x v="3"/>
  </r>
  <r>
    <n v="656"/>
    <x v="0"/>
    <x v="0"/>
    <n v="104"/>
    <n v="1.7333333333333334"/>
    <n v="3.7"/>
    <n v="1028"/>
    <n v="29"/>
    <n v="493"/>
    <n v="39"/>
    <x v="1"/>
    <x v="0"/>
    <x v="2"/>
  </r>
  <r>
    <n v="657"/>
    <x v="0"/>
    <x v="0"/>
    <n v="262"/>
    <n v="4.3666666666666663"/>
    <n v="5.6"/>
    <n v="1489"/>
    <n v="59"/>
    <n v="628"/>
    <n v="54"/>
    <x v="0"/>
    <x v="1"/>
    <x v="1"/>
  </r>
  <r>
    <n v="658"/>
    <x v="2"/>
    <x v="0"/>
    <n v="278"/>
    <n v="4.6333333333333337"/>
    <n v="5.3"/>
    <n v="1368"/>
    <n v="56"/>
    <n v="894"/>
    <n v="40"/>
    <x v="0"/>
    <x v="1"/>
    <x v="1"/>
  </r>
  <r>
    <n v="659"/>
    <x v="2"/>
    <x v="0"/>
    <n v="463"/>
    <n v="7.7166666666666668"/>
    <n v="6.8"/>
    <n v="2358"/>
    <n v="68"/>
    <n v="1236"/>
    <n v="43"/>
    <x v="0"/>
    <x v="1"/>
    <x v="0"/>
  </r>
  <r>
    <n v="660"/>
    <x v="2"/>
    <x v="0"/>
    <n v="505"/>
    <n v="8.4166666666666661"/>
    <n v="9.6"/>
    <n v="2464"/>
    <n v="91"/>
    <n v="2375"/>
    <n v="35"/>
    <x v="1"/>
    <x v="0"/>
    <x v="3"/>
  </r>
  <r>
    <n v="661"/>
    <x v="0"/>
    <x v="0"/>
    <n v="50"/>
    <n v="0.83333333333333337"/>
    <n v="1.5"/>
    <n v="387"/>
    <n v="12"/>
    <n v="146"/>
    <n v="59"/>
    <x v="0"/>
    <x v="0"/>
    <x v="4"/>
  </r>
  <r>
    <n v="662"/>
    <x v="2"/>
    <x v="0"/>
    <n v="138"/>
    <n v="2.2999999999999998"/>
    <n v="3.1"/>
    <n v="947"/>
    <n v="29"/>
    <n v="545"/>
    <n v="48"/>
    <x v="0"/>
    <x v="0"/>
    <x v="2"/>
  </r>
  <r>
    <n v="663"/>
    <x v="2"/>
    <x v="0"/>
    <n v="130"/>
    <n v="2.1666666666666665"/>
    <n v="3.2"/>
    <n v="1189"/>
    <n v="37"/>
    <n v="448"/>
    <n v="45"/>
    <x v="0"/>
    <x v="0"/>
    <x v="2"/>
  </r>
  <r>
    <n v="664"/>
    <x v="0"/>
    <x v="0"/>
    <n v="469"/>
    <n v="7.8166666666666664"/>
    <n v="6.4"/>
    <n v="1858"/>
    <n v="78"/>
    <n v="1297"/>
    <n v="55"/>
    <x v="0"/>
    <x v="1"/>
    <x v="0"/>
  </r>
  <r>
    <n v="665"/>
    <x v="2"/>
    <x v="0"/>
    <n v="555"/>
    <n v="9.25"/>
    <n v="10.3"/>
    <n v="2568"/>
    <n v="83"/>
    <n v="2003"/>
    <n v="52"/>
    <x v="0"/>
    <x v="0"/>
    <x v="3"/>
  </r>
  <r>
    <n v="666"/>
    <x v="3"/>
    <x v="1"/>
    <n v="198"/>
    <n v="3.3"/>
    <n v="5.4"/>
    <n v="1544"/>
    <n v="53"/>
    <n v="635"/>
    <n v="53"/>
    <x v="0"/>
    <x v="0"/>
    <x v="1"/>
  </r>
  <r>
    <n v="667"/>
    <x v="4"/>
    <x v="0"/>
    <n v="529"/>
    <n v="8.8166666666666664"/>
    <n v="11.4"/>
    <n v="2891"/>
    <n v="82"/>
    <n v="1845"/>
    <n v="46"/>
    <x v="0"/>
    <x v="0"/>
    <x v="3"/>
  </r>
  <r>
    <n v="668"/>
    <x v="4"/>
    <x v="0"/>
    <n v="205"/>
    <n v="3.4166666666666665"/>
    <n v="5.5"/>
    <n v="1699"/>
    <n v="49"/>
    <n v="729"/>
    <n v="36"/>
    <x v="1"/>
    <x v="0"/>
    <x v="1"/>
  </r>
  <r>
    <n v="669"/>
    <x v="3"/>
    <x v="1"/>
    <n v="170"/>
    <n v="2.8333333333333335"/>
    <n v="2.4"/>
    <n v="1039"/>
    <n v="38"/>
    <n v="334"/>
    <n v="23"/>
    <x v="1"/>
    <x v="0"/>
    <x v="2"/>
  </r>
  <r>
    <n v="670"/>
    <x v="4"/>
    <x v="0"/>
    <n v="160"/>
    <n v="2.6666666666666665"/>
    <n v="3.2"/>
    <n v="648"/>
    <n v="31"/>
    <n v="339"/>
    <n v="27"/>
    <x v="1"/>
    <x v="1"/>
    <x v="2"/>
  </r>
  <r>
    <n v="671"/>
    <x v="3"/>
    <x v="1"/>
    <n v="81"/>
    <n v="1.35"/>
    <n v="1.6"/>
    <n v="387"/>
    <n v="13"/>
    <n v="224"/>
    <n v="48"/>
    <x v="0"/>
    <x v="0"/>
    <x v="4"/>
  </r>
  <r>
    <n v="672"/>
    <x v="0"/>
    <x v="0"/>
    <n v="468"/>
    <n v="7.8"/>
    <n v="7.3"/>
    <n v="1937"/>
    <n v="64"/>
    <n v="1209"/>
    <n v="22"/>
    <x v="1"/>
    <x v="0"/>
    <x v="0"/>
  </r>
  <r>
    <n v="673"/>
    <x v="2"/>
    <x v="0"/>
    <n v="500"/>
    <n v="8.3333333333333339"/>
    <n v="11.2"/>
    <n v="2925"/>
    <n v="84"/>
    <n v="2438"/>
    <n v="27"/>
    <x v="1"/>
    <x v="0"/>
    <x v="3"/>
  </r>
  <r>
    <n v="674"/>
    <x v="0"/>
    <x v="0"/>
    <n v="37"/>
    <n v="0.6166666666666667"/>
    <n v="1.6"/>
    <n v="490"/>
    <n v="18"/>
    <n v="216"/>
    <n v="52"/>
    <x v="0"/>
    <x v="0"/>
    <x v="4"/>
  </r>
  <r>
    <n v="675"/>
    <x v="2"/>
    <x v="0"/>
    <n v="522"/>
    <n v="8.6999999999999993"/>
    <n v="11.4"/>
    <n v="2776"/>
    <n v="93"/>
    <n v="1768"/>
    <n v="27"/>
    <x v="1"/>
    <x v="1"/>
    <x v="3"/>
  </r>
  <r>
    <n v="676"/>
    <x v="2"/>
    <x v="0"/>
    <n v="81"/>
    <n v="1.35"/>
    <n v="1.5"/>
    <n v="545"/>
    <n v="17"/>
    <n v="159"/>
    <n v="40"/>
    <x v="0"/>
    <x v="0"/>
    <x v="4"/>
  </r>
  <r>
    <n v="677"/>
    <x v="1"/>
    <x v="0"/>
    <n v="141"/>
    <n v="2.35"/>
    <n v="3.8"/>
    <n v="689"/>
    <n v="38"/>
    <n v="576"/>
    <n v="34"/>
    <x v="1"/>
    <x v="0"/>
    <x v="2"/>
  </r>
  <r>
    <n v="678"/>
    <x v="4"/>
    <x v="0"/>
    <n v="115"/>
    <n v="1.9166666666666667"/>
    <n v="3.5"/>
    <n v="706"/>
    <n v="26"/>
    <n v="495"/>
    <n v="52"/>
    <x v="0"/>
    <x v="1"/>
    <x v="2"/>
  </r>
  <r>
    <n v="679"/>
    <x v="0"/>
    <x v="0"/>
    <n v="298"/>
    <n v="4.9666666666666668"/>
    <n v="4.5999999999999996"/>
    <n v="1525"/>
    <n v="59"/>
    <n v="814"/>
    <n v="36"/>
    <x v="1"/>
    <x v="1"/>
    <x v="1"/>
  </r>
  <r>
    <n v="680"/>
    <x v="3"/>
    <x v="1"/>
    <n v="33"/>
    <n v="0.55000000000000004"/>
    <n v="1.8"/>
    <n v="334"/>
    <n v="16"/>
    <n v="113"/>
    <n v="36"/>
    <x v="1"/>
    <x v="1"/>
    <x v="4"/>
  </r>
  <r>
    <n v="681"/>
    <x v="0"/>
    <x v="0"/>
    <n v="307"/>
    <n v="5.1166666666666663"/>
    <n v="6.1"/>
    <n v="2105"/>
    <n v="76"/>
    <n v="1111"/>
    <n v="25"/>
    <x v="1"/>
    <x v="1"/>
    <x v="0"/>
  </r>
  <r>
    <n v="682"/>
    <x v="2"/>
    <x v="0"/>
    <n v="380"/>
    <n v="6.333333333333333"/>
    <n v="7.6"/>
    <n v="2354"/>
    <n v="77"/>
    <n v="1191"/>
    <n v="30"/>
    <x v="1"/>
    <x v="0"/>
    <x v="0"/>
  </r>
  <r>
    <n v="683"/>
    <x v="2"/>
    <x v="0"/>
    <n v="190"/>
    <n v="3.1666666666666665"/>
    <n v="5.5"/>
    <n v="1718"/>
    <n v="58"/>
    <n v="815"/>
    <n v="42"/>
    <x v="0"/>
    <x v="0"/>
    <x v="1"/>
  </r>
  <r>
    <n v="684"/>
    <x v="4"/>
    <x v="0"/>
    <n v="75"/>
    <n v="1.25"/>
    <n v="1.6"/>
    <n v="325"/>
    <n v="12"/>
    <n v="225"/>
    <n v="45"/>
    <x v="0"/>
    <x v="0"/>
    <x v="4"/>
  </r>
  <r>
    <n v="685"/>
    <x v="0"/>
    <x v="0"/>
    <n v="218"/>
    <n v="3.6333333333333333"/>
    <n v="4"/>
    <n v="1221"/>
    <n v="47"/>
    <n v="822"/>
    <n v="25"/>
    <x v="1"/>
    <x v="0"/>
    <x v="1"/>
  </r>
  <r>
    <n v="686"/>
    <x v="2"/>
    <x v="0"/>
    <n v="412"/>
    <n v="6.8666666666666663"/>
    <n v="6.6"/>
    <n v="1859"/>
    <n v="67"/>
    <n v="1393"/>
    <n v="18"/>
    <x v="2"/>
    <x v="0"/>
    <x v="0"/>
  </r>
  <r>
    <n v="687"/>
    <x v="0"/>
    <x v="0"/>
    <n v="335"/>
    <n v="5.583333333333333"/>
    <n v="7.7"/>
    <n v="2037"/>
    <n v="68"/>
    <n v="1007"/>
    <n v="18"/>
    <x v="2"/>
    <x v="0"/>
    <x v="0"/>
  </r>
  <r>
    <n v="688"/>
    <x v="1"/>
    <x v="0"/>
    <n v="387"/>
    <n v="6.45"/>
    <n v="6.3"/>
    <n v="2098"/>
    <n v="61"/>
    <n v="1178"/>
    <n v="54"/>
    <x v="0"/>
    <x v="0"/>
    <x v="0"/>
  </r>
  <r>
    <n v="689"/>
    <x v="0"/>
    <x v="0"/>
    <n v="261"/>
    <n v="4.3499999999999996"/>
    <n v="4.9000000000000004"/>
    <n v="1589"/>
    <n v="56"/>
    <n v="824"/>
    <n v="52"/>
    <x v="0"/>
    <x v="1"/>
    <x v="1"/>
  </r>
  <r>
    <n v="690"/>
    <x v="4"/>
    <x v="0"/>
    <n v="541"/>
    <n v="9.0166666666666675"/>
    <n v="9.5"/>
    <n v="2424"/>
    <n v="98"/>
    <n v="1550"/>
    <n v="32"/>
    <x v="1"/>
    <x v="0"/>
    <x v="3"/>
  </r>
  <r>
    <n v="691"/>
    <x v="0"/>
    <x v="0"/>
    <n v="195"/>
    <n v="3.25"/>
    <n v="5.7"/>
    <n v="1447"/>
    <n v="48"/>
    <n v="679"/>
    <n v="30"/>
    <x v="1"/>
    <x v="0"/>
    <x v="1"/>
  </r>
  <r>
    <n v="692"/>
    <x v="3"/>
    <x v="1"/>
    <n v="178"/>
    <n v="2.9666666666666668"/>
    <n v="4"/>
    <n v="856"/>
    <n v="37"/>
    <n v="569"/>
    <n v="51"/>
    <x v="0"/>
    <x v="1"/>
    <x v="2"/>
  </r>
  <r>
    <n v="693"/>
    <x v="2"/>
    <x v="0"/>
    <n v="378"/>
    <n v="6.3"/>
    <n v="6.7"/>
    <n v="1898"/>
    <n v="78"/>
    <n v="1455"/>
    <n v="48"/>
    <x v="0"/>
    <x v="1"/>
    <x v="0"/>
  </r>
  <r>
    <n v="694"/>
    <x v="2"/>
    <x v="0"/>
    <n v="505"/>
    <n v="8.4166666666666661"/>
    <n v="8.6"/>
    <n v="2792"/>
    <n v="82"/>
    <n v="1709"/>
    <n v="31"/>
    <x v="1"/>
    <x v="0"/>
    <x v="3"/>
  </r>
  <r>
    <n v="695"/>
    <x v="4"/>
    <x v="0"/>
    <n v="564"/>
    <n v="9.4"/>
    <n v="9.6999999999999993"/>
    <n v="2422"/>
    <n v="83"/>
    <n v="1985"/>
    <n v="34"/>
    <x v="1"/>
    <x v="1"/>
    <x v="3"/>
  </r>
  <r>
    <n v="696"/>
    <x v="3"/>
    <x v="1"/>
    <n v="92"/>
    <n v="1.5333333333333334"/>
    <n v="3.9"/>
    <n v="1082"/>
    <n v="26"/>
    <n v="381"/>
    <n v="22"/>
    <x v="1"/>
    <x v="0"/>
    <x v="2"/>
  </r>
  <r>
    <n v="697"/>
    <x v="2"/>
    <x v="0"/>
    <n v="316"/>
    <n v="5.2666666666666666"/>
    <n v="6.8"/>
    <n v="1965"/>
    <n v="68"/>
    <n v="1201"/>
    <n v="59"/>
    <x v="0"/>
    <x v="0"/>
    <x v="0"/>
  </r>
  <r>
    <n v="698"/>
    <x v="0"/>
    <x v="0"/>
    <n v="99"/>
    <n v="1.65"/>
    <n v="3.1"/>
    <n v="942"/>
    <n v="22"/>
    <n v="457"/>
    <n v="50"/>
    <x v="0"/>
    <x v="1"/>
    <x v="2"/>
  </r>
  <r>
    <n v="699"/>
    <x v="4"/>
    <x v="0"/>
    <n v="62"/>
    <n v="1.0333333333333334"/>
    <n v="1.7"/>
    <n v="431"/>
    <n v="13"/>
    <n v="224"/>
    <n v="44"/>
    <x v="0"/>
    <x v="0"/>
    <x v="4"/>
  </r>
  <r>
    <n v="700"/>
    <x v="1"/>
    <x v="0"/>
    <n v="212"/>
    <n v="3.5333333333333332"/>
    <n v="5.4"/>
    <n v="1306"/>
    <n v="49"/>
    <n v="828"/>
    <n v="23"/>
    <x v="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27D98C-5832-4F80-B593-39E5FEE615B2}"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7" firstHeaderRow="0" firstDataRow="1" firstDataCol="1"/>
  <pivotFields count="13">
    <pivotField showAll="0"/>
    <pivotField showAll="0"/>
    <pivotField showAll="0">
      <items count="3">
        <item x="0"/>
        <item h="1" x="1"/>
        <item t="default"/>
      </items>
    </pivotField>
    <pivotField showAll="0"/>
    <pivotField dataField="1" numFmtId="164" showAll="0"/>
    <pivotField dataField="1" showAll="0"/>
    <pivotField showAll="0"/>
    <pivotField showAll="0"/>
    <pivotField showAll="0"/>
    <pivotField showAll="0"/>
    <pivotField axis="axisRow" showAll="0">
      <items count="7">
        <item m="1" x="4"/>
        <item m="1" x="3"/>
        <item m="1" x="5"/>
        <item x="0"/>
        <item x="1"/>
        <item x="2"/>
        <item t="default"/>
      </items>
    </pivotField>
    <pivotField showAll="0">
      <items count="3">
        <item x="1"/>
        <item x="0"/>
        <item t="default"/>
      </items>
    </pivotField>
    <pivotField showAll="0"/>
  </pivotFields>
  <rowFields count="1">
    <field x="10"/>
  </rowFields>
  <rowItems count="4">
    <i>
      <x v="3"/>
    </i>
    <i>
      <x v="4"/>
    </i>
    <i>
      <x v="5"/>
    </i>
    <i t="grand">
      <x/>
    </i>
  </rowItems>
  <colFields count="1">
    <field x="-2"/>
  </colFields>
  <colItems count="2">
    <i>
      <x/>
    </i>
    <i i="1">
      <x v="1"/>
    </i>
  </colItems>
  <dataFields count="2">
    <dataField name="Average of Screen On Time (hours/day)" fld="5" subtotal="average" baseField="9" baseItem="3" numFmtId="164"/>
    <dataField name="Average of App Usage Time (hrs/day)" fld="4" subtotal="average" baseField="10" baseItem="3" numFmtId="165"/>
  </dataFields>
  <formats count="5">
    <format dxfId="1021">
      <pivotArea outline="0" collapsedLevelsAreSubtotals="1" fieldPosition="0"/>
    </format>
    <format dxfId="1020">
      <pivotArea collapsedLevelsAreSubtotals="1" fieldPosition="0">
        <references count="2">
          <reference field="4294967294" count="1" selected="0">
            <x v="0"/>
          </reference>
          <reference field="10" count="1">
            <x v="3"/>
          </reference>
        </references>
      </pivotArea>
    </format>
    <format dxfId="1019">
      <pivotArea collapsedLevelsAreSubtotals="1" fieldPosition="0">
        <references count="2">
          <reference field="4294967294" count="1" selected="0">
            <x v="0"/>
          </reference>
          <reference field="10" count="2">
            <x v="4"/>
            <x v="5"/>
          </reference>
        </references>
      </pivotArea>
    </format>
    <format dxfId="1018">
      <pivotArea field="10" grandRow="1" outline="0" collapsedLevelsAreSubtotals="1" axis="axisRow" fieldPosition="0">
        <references count="1">
          <reference field="4294967294" count="1" selected="0">
            <x v="0"/>
          </reference>
        </references>
      </pivotArea>
    </format>
    <format dxfId="1017">
      <pivotArea outline="0" collapsedLevelsAreSubtotals="1" fieldPosition="0">
        <references count="1">
          <reference field="4294967294" count="1" selected="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1"/>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D5F5F47-F357-4514-BD3E-051C40CCD7E6}" name="PivotTable8"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C11:D12" firstHeaderRow="1" firstDataRow="1" firstDataCol="1"/>
  <pivotFields count="13">
    <pivotField showAll="0"/>
    <pivotField axis="axisRow" showAll="0" measureFilter="1">
      <items count="6">
        <item x="0"/>
        <item x="3"/>
        <item x="1"/>
        <item x="4"/>
        <item x="2"/>
        <item t="default"/>
      </items>
    </pivotField>
    <pivotField showAll="0">
      <items count="3">
        <item x="0"/>
        <item h="1" x="1"/>
        <item t="default"/>
      </items>
    </pivotField>
    <pivotField showAll="0"/>
    <pivotField numFmtId="164" showAll="0"/>
    <pivotField showAll="0"/>
    <pivotField dataField="1" showAll="0"/>
    <pivotField showAll="0"/>
    <pivotField showAll="0"/>
    <pivotField showAll="0"/>
    <pivotField showAll="0">
      <items count="7">
        <item m="1" x="4"/>
        <item x="1"/>
        <item m="1" x="3"/>
        <item x="0"/>
        <item m="1" x="5"/>
        <item x="2"/>
        <item t="default"/>
      </items>
    </pivotField>
    <pivotField showAll="0">
      <items count="3">
        <item x="1"/>
        <item x="0"/>
        <item t="default"/>
      </items>
    </pivotField>
    <pivotField showAll="0"/>
  </pivotFields>
  <rowFields count="1">
    <field x="1"/>
  </rowFields>
  <rowItems count="1">
    <i>
      <x v="4"/>
    </i>
  </rowItems>
  <colItems count="1">
    <i/>
  </colItems>
  <dataFields count="1">
    <dataField name="Average of Battery Drain (mAh/day)" fld="6" subtotal="average" baseField="1" baseItem="0" numFmtId="1"/>
  </dataFields>
  <formats count="1">
    <format dxfId="1006">
      <pivotArea outline="0" collapsedLevelsAreSubtotals="1" fieldPosition="0"/>
    </format>
  </formats>
  <pivotTableStyleInfo name="PivotStyleLight16" showRowHeaders="1" showColHeaders="1" showRowStripes="0" showColStripes="0" showLastColumn="1"/>
  <filters count="1">
    <filter fld="1"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DAAEB3-1D74-4649-8F95-C5A772D0C3B8}"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5" firstHeaderRow="0" firstDataRow="1" firstDataCol="1"/>
  <pivotFields count="13">
    <pivotField showAll="0"/>
    <pivotField showAll="0"/>
    <pivotField axis="axisRow" showAll="0">
      <items count="3">
        <item x="0"/>
        <item h="1" x="1"/>
        <item t="default"/>
      </items>
    </pivotField>
    <pivotField showAll="0"/>
    <pivotField dataField="1" numFmtId="164" showAll="0"/>
    <pivotField showAll="0"/>
    <pivotField dataField="1" showAll="0"/>
    <pivotField showAll="0"/>
    <pivotField showAll="0"/>
    <pivotField showAll="0"/>
    <pivotField showAll="0">
      <items count="7">
        <item m="1" x="4"/>
        <item x="1"/>
        <item m="1" x="3"/>
        <item x="0"/>
        <item m="1" x="5"/>
        <item x="2"/>
        <item t="default"/>
      </items>
    </pivotField>
    <pivotField showAll="0">
      <items count="3">
        <item x="1"/>
        <item x="0"/>
        <item t="default"/>
      </items>
    </pivotField>
    <pivotField showAll="0"/>
  </pivotFields>
  <rowFields count="1">
    <field x="2"/>
  </rowFields>
  <rowItems count="2">
    <i>
      <x/>
    </i>
    <i t="grand">
      <x/>
    </i>
  </rowItems>
  <colFields count="1">
    <field x="-2"/>
  </colFields>
  <colItems count="2">
    <i>
      <x/>
    </i>
    <i i="1">
      <x v="1"/>
    </i>
  </colItems>
  <dataFields count="2">
    <dataField name="Average of Battery Drain (mAh/day)" fld="6" subtotal="average" baseField="2" baseItem="0" numFmtId="166"/>
    <dataField name="Average of App Usage Time (hrs/day)" fld="4" subtotal="average" baseField="2" baseItem="0" numFmtId="165"/>
  </dataFields>
  <formats count="3">
    <format dxfId="1016">
      <pivotArea outline="0" collapsedLevelsAreSubtotals="1" fieldPosition="0"/>
    </format>
    <format dxfId="1015">
      <pivotArea outline="0" collapsedLevelsAreSubtotals="1" fieldPosition="0">
        <references count="1">
          <reference field="4294967294" count="1" selected="0">
            <x v="1"/>
          </reference>
        </references>
      </pivotArea>
    </format>
    <format dxfId="1014">
      <pivotArea outline="0" collapsedLevelsAreSubtotals="1" fieldPosition="0">
        <references count="1">
          <reference field="4294967294" count="1" selected="0">
            <x v="0"/>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328A52-041C-4D8C-9876-AB7D4563196D}"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13">
    <pivotField showAll="0"/>
    <pivotField showAll="0"/>
    <pivotField showAll="0">
      <items count="3">
        <item x="0"/>
        <item h="1" x="1"/>
        <item t="default"/>
      </items>
    </pivotField>
    <pivotField showAll="0"/>
    <pivotField numFmtId="164" showAll="0"/>
    <pivotField dataField="1" showAll="0"/>
    <pivotField showAll="0"/>
    <pivotField showAll="0"/>
    <pivotField showAll="0"/>
    <pivotField showAll="0"/>
    <pivotField showAll="0">
      <items count="7">
        <item m="1" x="4"/>
        <item x="1"/>
        <item m="1" x="3"/>
        <item x="0"/>
        <item m="1" x="5"/>
        <item x="2"/>
        <item t="default"/>
      </items>
    </pivotField>
    <pivotField showAll="0">
      <items count="3">
        <item x="1"/>
        <item x="0"/>
        <item t="default"/>
      </items>
    </pivotField>
    <pivotField axis="axisRow" showAll="0">
      <items count="6">
        <item x="4"/>
        <item x="2"/>
        <item x="1"/>
        <item x="0"/>
        <item x="3"/>
        <item t="default"/>
      </items>
    </pivotField>
  </pivotFields>
  <rowFields count="1">
    <field x="12"/>
  </rowFields>
  <rowItems count="6">
    <i>
      <x/>
    </i>
    <i>
      <x v="1"/>
    </i>
    <i>
      <x v="2"/>
    </i>
    <i>
      <x v="3"/>
    </i>
    <i>
      <x v="4"/>
    </i>
    <i t="grand">
      <x/>
    </i>
  </rowItems>
  <colItems count="1">
    <i/>
  </colItems>
  <dataFields count="1">
    <dataField name="Average of Screen On Time (hours/day)" fld="5" subtotal="average" baseField="12" baseItem="0" numFmtId="165"/>
  </dataFields>
  <formats count="1">
    <format dxfId="1013">
      <pivotArea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 chart="0" format="4">
      <pivotArea type="data" outline="0" fieldPosition="0">
        <references count="2">
          <reference field="4294967294" count="1" selected="0">
            <x v="0"/>
          </reference>
          <reference field="12" count="1" selected="0">
            <x v="3"/>
          </reference>
        </references>
      </pivotArea>
    </chartFormat>
    <chartFormat chart="0" format="5">
      <pivotArea type="data" outline="0" fieldPosition="0">
        <references count="2">
          <reference field="4294967294" count="1" selected="0">
            <x v="0"/>
          </reference>
          <reference field="12" count="1" selected="0">
            <x v="4"/>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12" count="1" selected="0">
            <x v="0"/>
          </reference>
        </references>
      </pivotArea>
    </chartFormat>
    <chartFormat chart="3" format="14">
      <pivotArea type="data" outline="0" fieldPosition="0">
        <references count="2">
          <reference field="4294967294" count="1" selected="0">
            <x v="0"/>
          </reference>
          <reference field="12" count="1" selected="0">
            <x v="1"/>
          </reference>
        </references>
      </pivotArea>
    </chartFormat>
    <chartFormat chart="3" format="15">
      <pivotArea type="data" outline="0" fieldPosition="0">
        <references count="2">
          <reference field="4294967294" count="1" selected="0">
            <x v="0"/>
          </reference>
          <reference field="12" count="1" selected="0">
            <x v="2"/>
          </reference>
        </references>
      </pivotArea>
    </chartFormat>
    <chartFormat chart="3" format="16">
      <pivotArea type="data" outline="0" fieldPosition="0">
        <references count="2">
          <reference field="4294967294" count="1" selected="0">
            <x v="0"/>
          </reference>
          <reference field="12" count="1" selected="0">
            <x v="3"/>
          </reference>
        </references>
      </pivotArea>
    </chartFormat>
    <chartFormat chart="3" format="17">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8F8C6C-E195-4B02-9B65-EB66E643D55D}" name="PivotTable5"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8" firstHeaderRow="0" firstDataRow="1" firstDataCol="1"/>
  <pivotFields count="13">
    <pivotField showAll="0"/>
    <pivotField axis="axisRow" showAll="0">
      <items count="6">
        <item x="0"/>
        <item x="3"/>
        <item x="1"/>
        <item x="4"/>
        <item x="2"/>
        <item t="default"/>
      </items>
    </pivotField>
    <pivotField showAll="0">
      <items count="3">
        <item x="0"/>
        <item h="1" x="1"/>
        <item t="default"/>
      </items>
    </pivotField>
    <pivotField showAll="0"/>
    <pivotField numFmtId="164" showAll="0"/>
    <pivotField showAll="0"/>
    <pivotField dataField="1" showAll="0"/>
    <pivotField dataField="1" showAll="0"/>
    <pivotField showAll="0"/>
    <pivotField showAll="0"/>
    <pivotField showAll="0">
      <items count="7">
        <item m="1" x="4"/>
        <item x="1"/>
        <item m="1" x="3"/>
        <item x="0"/>
        <item m="1" x="5"/>
        <item x="2"/>
        <item t="default"/>
      </items>
    </pivotField>
    <pivotField showAll="0">
      <items count="3">
        <item x="1"/>
        <item x="0"/>
        <item t="default"/>
      </items>
    </pivotField>
    <pivotField showAll="0"/>
  </pivotFields>
  <rowFields count="1">
    <field x="1"/>
  </rowFields>
  <rowItems count="5">
    <i>
      <x/>
    </i>
    <i>
      <x v="2"/>
    </i>
    <i>
      <x v="3"/>
    </i>
    <i>
      <x v="4"/>
    </i>
    <i t="grand">
      <x/>
    </i>
  </rowItems>
  <colFields count="1">
    <field x="-2"/>
  </colFields>
  <colItems count="2">
    <i>
      <x/>
    </i>
    <i i="1">
      <x v="1"/>
    </i>
  </colItems>
  <dataFields count="2">
    <dataField name="Average of Battery Drain (mAh/day)" fld="6" subtotal="average" baseField="0" baseItem="1" numFmtId="1"/>
    <dataField name="Average of Number of Apps Installed" fld="7" subtotal="average" baseField="12" baseItem="2" numFmtId="1"/>
  </dataFields>
  <formats count="2">
    <format dxfId="1012">
      <pivotArea outline="0" collapsedLevelsAreSubtotals="1" fieldPosition="0">
        <references count="1">
          <reference field="4294967294" count="1" selected="0">
            <x v="0"/>
          </reference>
        </references>
      </pivotArea>
    </format>
    <format dxfId="1011">
      <pivotArea outline="0" collapsedLevelsAreSubtotals="1" fieldPosition="0">
        <references count="1">
          <reference field="4294967294" count="1" selected="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F70360D-812A-4D20-851C-CF56138F24C9}" name="PivotTable1"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D9" firstHeaderRow="1" firstDataRow="2" firstDataCol="1"/>
  <pivotFields count="13">
    <pivotField showAll="0"/>
    <pivotField showAll="0"/>
    <pivotField showAll="0">
      <items count="3">
        <item x="0"/>
        <item h="1" x="1"/>
        <item t="default"/>
      </items>
    </pivotField>
    <pivotField showAll="0"/>
    <pivotField numFmtId="164" showAll="0"/>
    <pivotField showAll="0"/>
    <pivotField showAll="0"/>
    <pivotField showAll="0"/>
    <pivotField dataField="1" showAll="0"/>
    <pivotField showAll="0"/>
    <pivotField axis="axisCol" showAll="0">
      <items count="7">
        <item m="1" x="4"/>
        <item x="1"/>
        <item m="1" x="3"/>
        <item x="0"/>
        <item m="1" x="5"/>
        <item x="2"/>
        <item t="default"/>
      </items>
    </pivotField>
    <pivotField showAll="0">
      <items count="3">
        <item x="1"/>
        <item x="0"/>
        <item t="default"/>
      </items>
    </pivotField>
    <pivotField axis="axisRow" showAll="0">
      <items count="6">
        <item x="4"/>
        <item x="2"/>
        <item x="1"/>
        <item x="0"/>
        <item x="3"/>
        <item t="default"/>
      </items>
    </pivotField>
  </pivotFields>
  <rowFields count="1">
    <field x="12"/>
  </rowFields>
  <rowItems count="5">
    <i>
      <x/>
    </i>
    <i>
      <x v="1"/>
    </i>
    <i>
      <x v="2"/>
    </i>
    <i>
      <x v="3"/>
    </i>
    <i>
      <x v="4"/>
    </i>
  </rowItems>
  <colFields count="1">
    <field x="10"/>
  </colFields>
  <colItems count="3">
    <i>
      <x v="1"/>
    </i>
    <i>
      <x v="3"/>
    </i>
    <i>
      <x v="5"/>
    </i>
  </colItems>
  <dataFields count="1">
    <dataField name="Average of Data Usage (MB/day)" fld="8" subtotal="average" baseField="12" baseItem="0"/>
  </dataFields>
  <formats count="4">
    <format dxfId="1010">
      <pivotArea outline="0" collapsedLevelsAreSubtotals="1" fieldPosition="0">
        <references count="2">
          <reference field="4294967294" count="1" selected="0">
            <x v="0"/>
          </reference>
          <reference field="10" count="1" selected="0">
            <x v="1"/>
          </reference>
        </references>
      </pivotArea>
    </format>
    <format dxfId="1009">
      <pivotArea collapsedLevelsAreSubtotals="1" fieldPosition="0">
        <references count="2">
          <reference field="10" count="1" selected="0">
            <x v="1"/>
          </reference>
          <reference field="12" count="1">
            <x v="0"/>
          </reference>
        </references>
      </pivotArea>
    </format>
    <format dxfId="1008">
      <pivotArea collapsedLevelsAreSubtotals="1" fieldPosition="0">
        <references count="2">
          <reference field="10" count="1" selected="0">
            <x v="1"/>
          </reference>
          <reference field="12" count="4">
            <x v="1"/>
            <x v="2"/>
            <x v="3"/>
            <x v="4"/>
          </reference>
        </references>
      </pivotArea>
    </format>
    <format dxfId="1007">
      <pivotArea outline="0" collapsedLevelsAreSubtotals="1" fieldPosition="0">
        <references count="1">
          <reference field="10" count="2" selected="0">
            <x v="3"/>
            <x v="5"/>
          </reference>
        </references>
      </pivotArea>
    </format>
  </formats>
  <chartFormats count="11">
    <chartFormat chart="0" format="0" series="1">
      <pivotArea type="data" outline="0" fieldPosition="0">
        <references count="2">
          <reference field="4294967294" count="1" selected="0">
            <x v="0"/>
          </reference>
          <reference field="10" count="1" selected="0">
            <x v="1"/>
          </reference>
        </references>
      </pivotArea>
    </chartFormat>
    <chartFormat chart="0" format="1" series="1">
      <pivotArea type="data" outline="0" fieldPosition="0">
        <references count="2">
          <reference field="4294967294" count="1" selected="0">
            <x v="0"/>
          </reference>
          <reference field="10" count="1" selected="0">
            <x v="3"/>
          </reference>
        </references>
      </pivotArea>
    </chartFormat>
    <chartFormat chart="0" format="2" series="1">
      <pivotArea type="data" outline="0" fieldPosition="0">
        <references count="2">
          <reference field="4294967294" count="1" selected="0">
            <x v="0"/>
          </reference>
          <reference field="10" count="1" selected="0">
            <x v="5"/>
          </reference>
        </references>
      </pivotArea>
    </chartFormat>
    <chartFormat chart="2" format="3" series="1">
      <pivotArea type="data" outline="0" fieldPosition="0">
        <references count="2">
          <reference field="4294967294" count="1" selected="0">
            <x v="0"/>
          </reference>
          <reference field="10" count="1" selected="0">
            <x v="1"/>
          </reference>
        </references>
      </pivotArea>
    </chartFormat>
    <chartFormat chart="2" format="4" series="1">
      <pivotArea type="data" outline="0" fieldPosition="0">
        <references count="2">
          <reference field="4294967294" count="1" selected="0">
            <x v="0"/>
          </reference>
          <reference field="10" count="1" selected="0">
            <x v="3"/>
          </reference>
        </references>
      </pivotArea>
    </chartFormat>
    <chartFormat chart="2" format="5" series="1">
      <pivotArea type="data" outline="0" fieldPosition="0">
        <references count="2">
          <reference field="4294967294" count="1" selected="0">
            <x v="0"/>
          </reference>
          <reference field="10" count="1" selected="0">
            <x v="5"/>
          </reference>
        </references>
      </pivotArea>
    </chartFormat>
    <chartFormat chart="3" format="6" series="1">
      <pivotArea type="data" outline="0" fieldPosition="0">
        <references count="2">
          <reference field="4294967294" count="1" selected="0">
            <x v="0"/>
          </reference>
          <reference field="10" count="1" selected="0">
            <x v="1"/>
          </reference>
        </references>
      </pivotArea>
    </chartFormat>
    <chartFormat chart="3" format="7" series="1">
      <pivotArea type="data" outline="0" fieldPosition="0">
        <references count="2">
          <reference field="4294967294" count="1" selected="0">
            <x v="0"/>
          </reference>
          <reference field="10" count="1" selected="0">
            <x v="3"/>
          </reference>
        </references>
      </pivotArea>
    </chartFormat>
    <chartFormat chart="3" format="8" series="1">
      <pivotArea type="data" outline="0" fieldPosition="0">
        <references count="2">
          <reference field="4294967294" count="1" selected="0">
            <x v="0"/>
          </reference>
          <reference field="10" count="1" selected="0">
            <x v="5"/>
          </reference>
        </references>
      </pivotArea>
    </chartFormat>
    <chartFormat chart="3"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1CCF38D-9B4B-45AC-934E-31C868446FC8}" name="Avg of data usage"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G4" firstHeaderRow="1" firstDataRow="1" firstDataCol="0"/>
  <pivotFields count="13">
    <pivotField showAll="0"/>
    <pivotField showAll="0"/>
    <pivotField showAll="0">
      <items count="3">
        <item x="0"/>
        <item h="1" x="1"/>
        <item t="default"/>
      </items>
    </pivotField>
    <pivotField showAll="0"/>
    <pivotField numFmtId="164" showAll="0"/>
    <pivotField showAll="0"/>
    <pivotField showAll="0"/>
    <pivotField showAll="0"/>
    <pivotField dataField="1" showAll="0"/>
    <pivotField showAll="0"/>
    <pivotField showAll="0">
      <items count="7">
        <item m="1" x="4"/>
        <item x="1"/>
        <item m="1" x="3"/>
        <item x="0"/>
        <item m="1" x="5"/>
        <item x="2"/>
        <item t="default"/>
      </items>
    </pivotField>
    <pivotField showAll="0">
      <items count="3">
        <item x="1"/>
        <item x="0"/>
        <item t="default"/>
      </items>
    </pivotField>
    <pivotField showAll="0"/>
  </pivotFields>
  <rowItems count="1">
    <i/>
  </rowItems>
  <colItems count="1">
    <i/>
  </colItems>
  <dataFields count="1">
    <dataField name="Average of Data Usage (MB/day)" fld="8" subtotal="average" baseField="0" baseItem="0"/>
  </dataFields>
  <formats count="1">
    <format dxfId="100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84DFE55-D3F6-4A74-B7BD-506606075FFE}" name="Avg battery drain"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4" firstHeaderRow="1" firstDataRow="1" firstDataCol="0"/>
  <pivotFields count="13">
    <pivotField showAll="0"/>
    <pivotField showAll="0"/>
    <pivotField showAll="0">
      <items count="3">
        <item x="0"/>
        <item h="1" x="1"/>
        <item t="default"/>
      </items>
    </pivotField>
    <pivotField showAll="0"/>
    <pivotField numFmtId="164" showAll="0"/>
    <pivotField showAll="0"/>
    <pivotField dataField="1" showAll="0"/>
    <pivotField showAll="0"/>
    <pivotField showAll="0"/>
    <pivotField showAll="0"/>
    <pivotField showAll="0">
      <items count="7">
        <item m="1" x="4"/>
        <item x="1"/>
        <item m="1" x="3"/>
        <item x="0"/>
        <item m="1" x="5"/>
        <item x="2"/>
        <item t="default"/>
      </items>
    </pivotField>
    <pivotField showAll="0">
      <items count="3">
        <item x="1"/>
        <item x="0"/>
        <item t="default"/>
      </items>
    </pivotField>
    <pivotField showAll="0"/>
  </pivotFields>
  <rowItems count="1">
    <i/>
  </rowItems>
  <colItems count="1">
    <i/>
  </colItems>
  <dataFields count="1">
    <dataField name="Average of Battery Drain (mAh/day)" fld="6" subtotal="average" baseField="0" baseItem="0" numFmtId="1"/>
  </dataFields>
  <formats count="1">
    <format dxfId="100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FCA77BB-6C03-47DE-AB6D-749EF9AB88CA}" name="Avg App usage time"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13">
    <pivotField showAll="0"/>
    <pivotField showAll="0"/>
    <pivotField showAll="0">
      <items count="3">
        <item x="0"/>
        <item h="1" x="1"/>
        <item t="default"/>
      </items>
    </pivotField>
    <pivotField showAll="0"/>
    <pivotField dataField="1" numFmtId="164" showAll="0"/>
    <pivotField showAll="0"/>
    <pivotField showAll="0"/>
    <pivotField showAll="0"/>
    <pivotField showAll="0"/>
    <pivotField showAll="0"/>
    <pivotField showAll="0">
      <items count="7">
        <item m="1" x="4"/>
        <item x="1"/>
        <item m="1" x="3"/>
        <item x="0"/>
        <item m="1" x="5"/>
        <item x="2"/>
        <item t="default"/>
      </items>
    </pivotField>
    <pivotField showAll="0">
      <items count="3">
        <item x="1"/>
        <item x="0"/>
        <item t="default"/>
      </items>
    </pivotField>
    <pivotField showAll="0"/>
  </pivotFields>
  <rowItems count="1">
    <i/>
  </rowItems>
  <colItems count="1">
    <i/>
  </colItems>
  <dataFields count="1">
    <dataField name="Average of App Usage Time (hrs/day)" fld="4" subtotal="average" baseField="0" baseItem="0"/>
  </dataFields>
  <formats count="1">
    <format dxfId="100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D313311-7445-4A7B-98BC-334E6231CE78}" name="Avg Screen on time"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3">
    <pivotField showAll="0"/>
    <pivotField showAll="0"/>
    <pivotField showAll="0">
      <items count="3">
        <item x="0"/>
        <item h="1" x="1"/>
        <item t="default"/>
      </items>
    </pivotField>
    <pivotField showAll="0"/>
    <pivotField numFmtId="164" showAll="0"/>
    <pivotField dataField="1" showAll="0"/>
    <pivotField showAll="0"/>
    <pivotField showAll="0"/>
    <pivotField showAll="0"/>
    <pivotField showAll="0"/>
    <pivotField showAll="0">
      <items count="7">
        <item m="1" x="4"/>
        <item x="1"/>
        <item m="1" x="3"/>
        <item x="0"/>
        <item m="1" x="5"/>
        <item x="2"/>
        <item t="default"/>
      </items>
    </pivotField>
    <pivotField showAll="0">
      <items count="3">
        <item x="1"/>
        <item x="0"/>
        <item t="default"/>
      </items>
    </pivotField>
    <pivotField showAll="0"/>
  </pivotFields>
  <rowItems count="1">
    <i/>
  </rowItems>
  <colItems count="1">
    <i/>
  </colItems>
  <dataFields count="1">
    <dataField name="Average of Screen On Time (hours/day)" fld="5" subtotal="average" baseField="0" baseItem="0" numFmtId="164"/>
  </dataFields>
  <formats count="1">
    <format dxfId="100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erating_System" xr10:uid="{8D369CE1-5C8C-43E7-B223-9AD1DACE7878}" sourceName="Operating System">
  <pivotTables>
    <pivotTable tabId="2" name="PivotTable1"/>
    <pivotTable tabId="8" name="PivotTable5"/>
    <pivotTable tabId="11" name="Avg App usage time"/>
    <pivotTable tabId="11" name="Avg battery drain"/>
    <pivotTable tabId="11" name="Avg of data usage"/>
    <pivotTable tabId="11" name="Avg Screen on time"/>
    <pivotTable tabId="11" name="PivotTable8"/>
    <pivotTable tabId="5" name="PivotTable2"/>
    <pivotTable tabId="9" name="PivotTable1"/>
    <pivotTable tabId="6" name="PivotTable3"/>
  </pivotTables>
  <data>
    <tabular pivotCacheId="196204871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6C78119-9D92-407C-8C77-DE99B696BE12}" sourceName="Gender">
  <pivotTables>
    <pivotTable tabId="2" name="PivotTable1"/>
    <pivotTable tabId="8" name="PivotTable5"/>
    <pivotTable tabId="11" name="Avg App usage time"/>
    <pivotTable tabId="11" name="Avg battery drain"/>
    <pivotTable tabId="11" name="Avg of data usage"/>
    <pivotTable tabId="11" name="Avg Screen on time"/>
    <pivotTable tabId="11" name="PivotTable8"/>
    <pivotTable tabId="5" name="PivotTable2"/>
    <pivotTable tabId="9" name="PivotTable1"/>
    <pivotTable tabId="6" name="PivotTable3"/>
  </pivotTables>
  <data>
    <tabular pivotCacheId="1962048710">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8EA57A35-327C-437C-B578-251A0669A122}" sourceName="Age group">
  <pivotTables>
    <pivotTable tabId="2" name="PivotTable1"/>
    <pivotTable tabId="8" name="PivotTable5"/>
    <pivotTable tabId="11" name="Avg App usage time"/>
    <pivotTable tabId="11" name="Avg battery drain"/>
    <pivotTable tabId="11" name="Avg of data usage"/>
    <pivotTable tabId="11" name="Avg Screen on time"/>
    <pivotTable tabId="11" name="PivotTable8"/>
    <pivotTable tabId="5" name="PivotTable2"/>
    <pivotTable tabId="9" name="PivotTable1"/>
    <pivotTable tabId="6" name="PivotTable3"/>
  </pivotTables>
  <data>
    <tabular pivotCacheId="1962048710" showMissing="0">
      <items count="6">
        <i x="1" s="1"/>
        <i x="0" s="1"/>
        <i x="2" s="1"/>
        <i x="4" s="1" nd="1"/>
        <i x="3"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erating System" xr10:uid="{CEAE88C7-CCE3-46B5-B2BD-942523D3CBF6}" cache="Slicer_Operating_System" caption="Operating System" style="SlicerStyleLight2" rowHeight="234950"/>
  <slicer name="Gender" xr10:uid="{CB90A085-199F-48AD-85C3-8FD3E00FCA35}" cache="Slicer_Gender" caption="Gender" style="SlicerStyleLight2" rowHeight="234950"/>
  <slicer name="Age group" xr10:uid="{580BCB3D-85B7-4B80-BDB7-3022354498B3}" cache="Slicer_Age_group" caption="Age group" columnCount="3"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484A00-497D-41CC-A330-0293F12435AE}" name="Table1" displayName="Table1" ref="A1:M701" totalsRowShown="0">
  <autoFilter ref="A1:M701" xr:uid="{A7484A00-497D-41CC-A330-0293F12435AE}"/>
  <tableColumns count="13">
    <tableColumn id="1" xr3:uid="{1BD0271E-DDD2-4685-A1E9-65A3179B5F16}" name="User ID"/>
    <tableColumn id="2" xr3:uid="{6D5DA1CC-32F1-4ED0-A9E7-931C399F9F20}" name="Device Model"/>
    <tableColumn id="3" xr3:uid="{972B3651-538D-4024-B26C-78091FDEEDC6}" name="Operating System"/>
    <tableColumn id="4" xr3:uid="{5492884B-EBD0-4E1B-A4EF-0479E671AFF7}" name="App Usage Time (min/day)"/>
    <tableColumn id="13" xr3:uid="{6F10A708-31E8-4135-985B-517133D781F7}" name="App Usage Time (hrs/day)" dataDxfId="1001">
      <calculatedColumnFormula>Table1[[#This Row],[App Usage Time (min/day)]]/60</calculatedColumnFormula>
    </tableColumn>
    <tableColumn id="5" xr3:uid="{65362ED1-F591-4C4F-A691-3F1BDD46A898}" name="Screen On Time (hours/day)"/>
    <tableColumn id="6" xr3:uid="{652DE04C-EE12-4942-9408-9DA3E14AC413}" name="Battery Drain (mAh/day)"/>
    <tableColumn id="7" xr3:uid="{8484BB9E-3E06-44C9-915A-ADF662DED7BE}" name="Number of Apps Installed"/>
    <tableColumn id="8" xr3:uid="{64421914-7928-41D6-8696-8753C6C1DB49}" name="Data Usage (MB/day)"/>
    <tableColumn id="9" xr3:uid="{2605CC3B-9AEC-47AF-8B93-CDFA69C7B64C}" name="Age"/>
    <tableColumn id="12" xr3:uid="{AA4EEFF8-15BA-4163-A2E9-36B54CA4E137}" name="Age group" dataDxfId="1000">
      <calculatedColumnFormula>IF(AND(J2&gt;=13, J2&lt;=19), "Teen [13-19]", IF(AND(J2&gt;=20, J2&lt;=39), "Adult [20-39]", IF(AND(J2&gt;=40, J2&lt;=59), "Middle Age Adult [40-59]", "Senior Adult [60+]")))</calculatedColumnFormula>
    </tableColumn>
    <tableColumn id="10" xr3:uid="{5A823E63-80A6-4B29-86D4-D32CB1DDA1E6}" name="Gender"/>
    <tableColumn id="11" xr3:uid="{78C603AA-2FE9-4B88-9BA6-ED70A05BD880}" name="User Behavior Clas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ustom 1">
      <a:dk1>
        <a:sysClr val="windowText" lastClr="000000"/>
      </a:dk1>
      <a:lt1>
        <a:srgbClr val="EBDAE2"/>
      </a:lt1>
      <a:dk2>
        <a:srgbClr val="9E00D0"/>
      </a:dk2>
      <a:lt2>
        <a:srgbClr val="3E0072"/>
      </a:lt2>
      <a:accent1>
        <a:srgbClr val="CF27AB"/>
      </a:accent1>
      <a:accent2>
        <a:srgbClr val="6B00C4"/>
      </a:accent2>
      <a:accent3>
        <a:srgbClr val="4633FB"/>
      </a:accent3>
      <a:accent4>
        <a:srgbClr val="00B0F0"/>
      </a:accent4>
      <a:accent5>
        <a:srgbClr val="00BC5A"/>
      </a:accent5>
      <a:accent6>
        <a:srgbClr val="70AD47"/>
      </a:accent6>
      <a:hlink>
        <a:srgbClr val="FFFFFF"/>
      </a:hlink>
      <a:folHlink>
        <a:srgbClr val="59595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85AC4-1C8C-40B6-960D-28DDA41FDE86}">
  <dimension ref="A3:C7"/>
  <sheetViews>
    <sheetView workbookViewId="0">
      <selection activeCell="B4" sqref="B4"/>
    </sheetView>
  </sheetViews>
  <sheetFormatPr defaultRowHeight="14.4" x14ac:dyDescent="0.3"/>
  <cols>
    <col min="1" max="1" width="21.44140625" bestFit="1" customWidth="1"/>
    <col min="2" max="2" width="34.88671875" bestFit="1" customWidth="1"/>
    <col min="3" max="3" width="33" bestFit="1" customWidth="1"/>
  </cols>
  <sheetData>
    <row r="3" spans="1:3" x14ac:dyDescent="0.3">
      <c r="A3" s="1" t="s">
        <v>21</v>
      </c>
      <c r="B3" t="s">
        <v>26</v>
      </c>
      <c r="C3" t="s">
        <v>28</v>
      </c>
    </row>
    <row r="4" spans="1:3" x14ac:dyDescent="0.3">
      <c r="A4" s="2" t="s">
        <v>23</v>
      </c>
      <c r="B4" s="5">
        <v>5.296969696969696</v>
      </c>
      <c r="C4" s="5">
        <v>4.5340909090909074</v>
      </c>
    </row>
    <row r="5" spans="1:3" x14ac:dyDescent="0.3">
      <c r="A5" s="2" t="s">
        <v>24</v>
      </c>
      <c r="B5" s="5">
        <v>5.1608856088560859</v>
      </c>
      <c r="C5" s="5">
        <v>4.4103936039360399</v>
      </c>
    </row>
    <row r="6" spans="1:3" x14ac:dyDescent="0.3">
      <c r="A6" s="2" t="s">
        <v>25</v>
      </c>
      <c r="B6" s="5">
        <v>5.3157894736842106</v>
      </c>
      <c r="C6" s="5">
        <v>4.4578947368421042</v>
      </c>
    </row>
    <row r="7" spans="1:3" x14ac:dyDescent="0.3">
      <c r="A7" s="2" t="s">
        <v>22</v>
      </c>
      <c r="B7" s="5">
        <v>5.2310469314079429</v>
      </c>
      <c r="C7" s="5">
        <v>4.4709687123947059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E7453-A39A-429E-B27F-BF8A0369203E}">
  <dimension ref="A3:C5"/>
  <sheetViews>
    <sheetView workbookViewId="0">
      <selection activeCell="B5" sqref="B5"/>
    </sheetView>
  </sheetViews>
  <sheetFormatPr defaultRowHeight="14.4" x14ac:dyDescent="0.3"/>
  <cols>
    <col min="1" max="1" width="12.5546875" bestFit="1" customWidth="1"/>
    <col min="2" max="2" width="31.88671875" bestFit="1" customWidth="1"/>
    <col min="3" max="3" width="33" bestFit="1" customWidth="1"/>
  </cols>
  <sheetData>
    <row r="3" spans="1:3" x14ac:dyDescent="0.3">
      <c r="A3" s="1" t="s">
        <v>21</v>
      </c>
      <c r="B3" t="s">
        <v>29</v>
      </c>
      <c r="C3" t="s">
        <v>28</v>
      </c>
    </row>
    <row r="4" spans="1:3" x14ac:dyDescent="0.3">
      <c r="A4" s="2" t="s">
        <v>12</v>
      </c>
      <c r="B4" s="6">
        <v>1508.1985559566788</v>
      </c>
      <c r="C4" s="5">
        <v>4.4709687123947086</v>
      </c>
    </row>
    <row r="5" spans="1:3" x14ac:dyDescent="0.3">
      <c r="A5" s="2" t="s">
        <v>22</v>
      </c>
      <c r="B5" s="6">
        <v>1508.1985559566788</v>
      </c>
      <c r="C5" s="5">
        <v>4.4709687123947086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200A0-2026-4F13-B1F1-DE2025DA3F7F}">
  <dimension ref="A3:B9"/>
  <sheetViews>
    <sheetView workbookViewId="0">
      <selection activeCell="B4" sqref="B4"/>
    </sheetView>
  </sheetViews>
  <sheetFormatPr defaultRowHeight="14.4" x14ac:dyDescent="0.3"/>
  <cols>
    <col min="1" max="1" width="12.5546875" bestFit="1" customWidth="1"/>
    <col min="2" max="2" width="34.88671875" bestFit="1" customWidth="1"/>
  </cols>
  <sheetData>
    <row r="3" spans="1:2" x14ac:dyDescent="0.3">
      <c r="A3" s="1" t="s">
        <v>21</v>
      </c>
      <c r="B3" t="s">
        <v>26</v>
      </c>
    </row>
    <row r="4" spans="1:2" x14ac:dyDescent="0.3">
      <c r="A4" s="2">
        <v>1</v>
      </c>
      <c r="B4" s="5">
        <v>1.492105263157895</v>
      </c>
    </row>
    <row r="5" spans="1:2" x14ac:dyDescent="0.3">
      <c r="A5" s="2">
        <v>2</v>
      </c>
      <c r="B5" s="5">
        <v>3.0307017543859649</v>
      </c>
    </row>
    <row r="6" spans="1:2" x14ac:dyDescent="0.3">
      <c r="A6" s="2">
        <v>3</v>
      </c>
      <c r="B6" s="5">
        <v>4.9774774774774766</v>
      </c>
    </row>
    <row r="7" spans="1:2" x14ac:dyDescent="0.3">
      <c r="A7" s="2">
        <v>4</v>
      </c>
      <c r="B7" s="5">
        <v>6.913636363636364</v>
      </c>
    </row>
    <row r="8" spans="1:2" x14ac:dyDescent="0.3">
      <c r="A8" s="2">
        <v>5</v>
      </c>
      <c r="B8" s="5">
        <v>10.184761904761899</v>
      </c>
    </row>
    <row r="9" spans="1:2" x14ac:dyDescent="0.3">
      <c r="A9" s="2" t="s">
        <v>22</v>
      </c>
      <c r="B9" s="5">
        <v>5.2310469314079473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0EF80-5303-412B-BA7B-56517E514B49}">
  <dimension ref="A3:F8"/>
  <sheetViews>
    <sheetView workbookViewId="0">
      <selection activeCell="E8" sqref="E8"/>
    </sheetView>
  </sheetViews>
  <sheetFormatPr defaultRowHeight="14.4" x14ac:dyDescent="0.3"/>
  <cols>
    <col min="1" max="1" width="17.5546875" bestFit="1" customWidth="1"/>
    <col min="2" max="2" width="31.88671875" bestFit="1" customWidth="1"/>
    <col min="3" max="3" width="32.44140625" bestFit="1" customWidth="1"/>
    <col min="5" max="5" width="17.5546875" bestFit="1" customWidth="1"/>
    <col min="6" max="6" width="18.77734375" bestFit="1" customWidth="1"/>
  </cols>
  <sheetData>
    <row r="3" spans="1:6" x14ac:dyDescent="0.3">
      <c r="A3" s="1" t="s">
        <v>21</v>
      </c>
      <c r="B3" t="s">
        <v>29</v>
      </c>
      <c r="C3" t="s">
        <v>31</v>
      </c>
    </row>
    <row r="4" spans="1:6" x14ac:dyDescent="0.3">
      <c r="A4" s="2" t="s">
        <v>11</v>
      </c>
      <c r="B4" s="4">
        <v>1475.6760563380283</v>
      </c>
      <c r="C4" s="4">
        <v>49.908450704225352</v>
      </c>
      <c r="E4" s="4"/>
      <c r="F4" s="4"/>
    </row>
    <row r="5" spans="1:6" x14ac:dyDescent="0.3">
      <c r="A5" s="2" t="s">
        <v>14</v>
      </c>
      <c r="B5" s="4">
        <v>1523.8496240601503</v>
      </c>
      <c r="C5" s="4">
        <v>49.969924812030072</v>
      </c>
      <c r="E5" s="4"/>
      <c r="F5" s="4"/>
    </row>
    <row r="6" spans="1:6" x14ac:dyDescent="0.3">
      <c r="A6" s="2" t="s">
        <v>19</v>
      </c>
      <c r="B6" s="4">
        <v>1504.5714285714287</v>
      </c>
      <c r="C6" s="4">
        <v>50.804511278195491</v>
      </c>
      <c r="E6" s="4"/>
      <c r="F6" s="4"/>
    </row>
    <row r="7" spans="1:6" x14ac:dyDescent="0.3">
      <c r="A7" s="2" t="s">
        <v>16</v>
      </c>
      <c r="B7" s="4">
        <v>1528.8767123287671</v>
      </c>
      <c r="C7" s="4">
        <v>49.924657534246577</v>
      </c>
      <c r="E7" s="4"/>
      <c r="F7" s="4"/>
    </row>
    <row r="8" spans="1:6" x14ac:dyDescent="0.3">
      <c r="A8" s="2" t="s">
        <v>22</v>
      </c>
      <c r="B8" s="4">
        <v>1508.1985559566788</v>
      </c>
      <c r="C8" s="4">
        <v>50.142599277978341</v>
      </c>
      <c r="E8" s="4"/>
      <c r="F8" s="4"/>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A0847-11A2-417E-919D-6850ACE5B68F}">
  <dimension ref="A3:D9"/>
  <sheetViews>
    <sheetView workbookViewId="0">
      <selection activeCell="C7" sqref="C7"/>
    </sheetView>
  </sheetViews>
  <sheetFormatPr defaultRowHeight="14.4" x14ac:dyDescent="0.3"/>
  <cols>
    <col min="1" max="1" width="29.109375" bestFit="1" customWidth="1"/>
    <col min="2" max="2" width="15.5546875" bestFit="1" customWidth="1"/>
    <col min="3" max="3" width="22.33203125" bestFit="1" customWidth="1"/>
    <col min="4" max="4" width="11.5546875" bestFit="1" customWidth="1"/>
    <col min="5" max="5" width="29.109375" bestFit="1" customWidth="1"/>
    <col min="6" max="6" width="14.88671875" bestFit="1" customWidth="1"/>
    <col min="7" max="7" width="29.109375" bestFit="1" customWidth="1"/>
  </cols>
  <sheetData>
    <row r="3" spans="1:4" x14ac:dyDescent="0.3">
      <c r="A3" s="1" t="s">
        <v>30</v>
      </c>
      <c r="B3" s="1" t="s">
        <v>32</v>
      </c>
    </row>
    <row r="4" spans="1:4" x14ac:dyDescent="0.3">
      <c r="A4" s="1" t="s">
        <v>21</v>
      </c>
      <c r="B4" t="s">
        <v>24</v>
      </c>
      <c r="C4" t="s">
        <v>23</v>
      </c>
      <c r="D4" t="s">
        <v>25</v>
      </c>
    </row>
    <row r="5" spans="1:4" x14ac:dyDescent="0.3">
      <c r="A5" s="2">
        <v>1</v>
      </c>
      <c r="B5" s="7">
        <v>217.32786885245901</v>
      </c>
      <c r="C5" s="7">
        <v>184.6</v>
      </c>
      <c r="D5" s="7">
        <v>199</v>
      </c>
    </row>
    <row r="6" spans="1:4" x14ac:dyDescent="0.3">
      <c r="A6" s="2">
        <v>2</v>
      </c>
      <c r="B6" s="7">
        <v>473.80357142857144</v>
      </c>
      <c r="C6" s="7">
        <v>425.24074074074076</v>
      </c>
      <c r="D6" s="7">
        <v>492</v>
      </c>
    </row>
    <row r="7" spans="1:4" x14ac:dyDescent="0.3">
      <c r="A7" s="2">
        <v>3</v>
      </c>
      <c r="B7" s="7">
        <v>827.07407407407402</v>
      </c>
      <c r="C7" s="7">
        <v>815.72222222222217</v>
      </c>
      <c r="D7" s="7">
        <v>779.33333333333337</v>
      </c>
    </row>
    <row r="8" spans="1:4" x14ac:dyDescent="0.3">
      <c r="A8" s="2">
        <v>4</v>
      </c>
      <c r="B8" s="7">
        <v>1227.0232558139535</v>
      </c>
      <c r="C8" s="7">
        <v>1242.4426229508197</v>
      </c>
      <c r="D8" s="7">
        <v>1217.8333333333333</v>
      </c>
    </row>
    <row r="9" spans="1:4" x14ac:dyDescent="0.3">
      <c r="A9" s="2">
        <v>5</v>
      </c>
      <c r="B9" s="7">
        <v>1935.578947368421</v>
      </c>
      <c r="C9" s="7">
        <v>2036.3555555555556</v>
      </c>
      <c r="D9" s="7">
        <v>2145.6666666666665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05711-B6AE-4927-9A50-10BC26154774}">
  <dimension ref="A3:G14"/>
  <sheetViews>
    <sheetView workbookViewId="0">
      <selection activeCell="C14" sqref="C14"/>
    </sheetView>
  </sheetViews>
  <sheetFormatPr defaultRowHeight="14.4" x14ac:dyDescent="0.3"/>
  <cols>
    <col min="1" max="1" width="34.88671875" bestFit="1" customWidth="1"/>
    <col min="3" max="3" width="12.5546875" bestFit="1" customWidth="1"/>
    <col min="4" max="5" width="31.88671875" bestFit="1" customWidth="1"/>
    <col min="7" max="8" width="29.109375" bestFit="1" customWidth="1"/>
    <col min="9" max="9" width="26" bestFit="1" customWidth="1"/>
  </cols>
  <sheetData>
    <row r="3" spans="1:7" x14ac:dyDescent="0.3">
      <c r="A3" t="s">
        <v>26</v>
      </c>
      <c r="C3" t="s">
        <v>28</v>
      </c>
      <c r="E3" t="s">
        <v>29</v>
      </c>
      <c r="G3" t="s">
        <v>30</v>
      </c>
    </row>
    <row r="4" spans="1:7" x14ac:dyDescent="0.3">
      <c r="A4" s="3">
        <v>5.2310469314079464</v>
      </c>
      <c r="C4" s="3">
        <v>4.4709687123947086</v>
      </c>
      <c r="E4" s="4">
        <v>1508.1985559566788</v>
      </c>
      <c r="G4" s="4">
        <v>920.31768953068593</v>
      </c>
    </row>
    <row r="6" spans="1:7" x14ac:dyDescent="0.3">
      <c r="A6" s="5">
        <f>GETPIVOTDATA("Screen On Time (hours/day)",$A$3)</f>
        <v>5.2310469314079464</v>
      </c>
      <c r="B6" s="3"/>
      <c r="C6" s="5">
        <f>GETPIVOTDATA("App Usage Time (hrs/day)",$C$3)</f>
        <v>4.4709687123947086</v>
      </c>
      <c r="D6" s="3"/>
      <c r="E6" s="6">
        <f>GETPIVOTDATA("Battery Drain (mAh/day)",$E$3)</f>
        <v>1508.1985559566788</v>
      </c>
      <c r="G6" s="7">
        <f>GETPIVOTDATA("Data Usage (MB/day)",$G$3)</f>
        <v>920.31768953068593</v>
      </c>
    </row>
    <row r="11" spans="1:7" x14ac:dyDescent="0.3">
      <c r="C11" s="1" t="s">
        <v>21</v>
      </c>
      <c r="D11" t="s">
        <v>29</v>
      </c>
    </row>
    <row r="12" spans="1:7" x14ac:dyDescent="0.3">
      <c r="C12" s="2" t="s">
        <v>16</v>
      </c>
      <c r="D12" s="4">
        <v>1528.8767123287671</v>
      </c>
    </row>
    <row r="14" spans="1:7" x14ac:dyDescent="0.3">
      <c r="C14" t="str">
        <f>C12</f>
        <v>Xiaomi Mi 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1A965-913E-4D99-A620-38A90D87820E}">
  <dimension ref="A1:M701"/>
  <sheetViews>
    <sheetView topLeftCell="E1" workbookViewId="0">
      <selection activeCell="I5" sqref="I5"/>
    </sheetView>
  </sheetViews>
  <sheetFormatPr defaultRowHeight="14.4" x14ac:dyDescent="0.3"/>
  <cols>
    <col min="2" max="2" width="14.33203125" customWidth="1"/>
    <col min="3" max="3" width="17.77734375" customWidth="1"/>
    <col min="4" max="4" width="25.44140625" customWidth="1"/>
    <col min="5" max="5" width="26.5546875" style="3" customWidth="1"/>
    <col min="6" max="6" width="23.6640625" customWidth="1"/>
    <col min="7" max="7" width="24.21875" customWidth="1"/>
    <col min="8" max="8" width="21" customWidth="1"/>
    <col min="10" max="10" width="20.88671875" bestFit="1" customWidth="1"/>
    <col min="11" max="11" width="9" customWidth="1"/>
    <col min="12" max="12" width="19.109375" customWidth="1"/>
    <col min="13" max="13" width="19.6640625" bestFit="1" customWidth="1"/>
  </cols>
  <sheetData>
    <row r="1" spans="1:13" x14ac:dyDescent="0.3">
      <c r="A1" t="s">
        <v>0</v>
      </c>
      <c r="B1" t="s">
        <v>1</v>
      </c>
      <c r="C1" t="s">
        <v>2</v>
      </c>
      <c r="D1" t="s">
        <v>3</v>
      </c>
      <c r="E1" s="3" t="s">
        <v>27</v>
      </c>
      <c r="F1" t="s">
        <v>4</v>
      </c>
      <c r="G1" t="s">
        <v>5</v>
      </c>
      <c r="H1" t="s">
        <v>6</v>
      </c>
      <c r="I1" t="s">
        <v>7</v>
      </c>
      <c r="J1" t="s">
        <v>8</v>
      </c>
      <c r="K1" t="s">
        <v>20</v>
      </c>
      <c r="L1" t="s">
        <v>9</v>
      </c>
      <c r="M1" t="s">
        <v>10</v>
      </c>
    </row>
    <row r="2" spans="1:13" x14ac:dyDescent="0.3">
      <c r="A2">
        <v>1</v>
      </c>
      <c r="B2" t="s">
        <v>11</v>
      </c>
      <c r="C2" t="s">
        <v>12</v>
      </c>
      <c r="D2">
        <v>393</v>
      </c>
      <c r="E2" s="3">
        <f>Table1[[#This Row],[App Usage Time (min/day)]]/60</f>
        <v>6.55</v>
      </c>
      <c r="F2">
        <v>6.4</v>
      </c>
      <c r="G2">
        <v>1872</v>
      </c>
      <c r="H2">
        <v>67</v>
      </c>
      <c r="I2">
        <v>1122</v>
      </c>
      <c r="J2">
        <v>40</v>
      </c>
      <c r="K2" t="str">
        <f t="shared" ref="K2:K65" si="0">IF(AND(J2&gt;=13, J2&lt;=19), "Teen [13-19]", IF(AND(J2&gt;=20, J2&lt;=39), "Adult [20-39]", IF(AND(J2&gt;=40, J2&lt;=59), "Middle Age Adult [40-59]", "Senior Adult [60+]")))</f>
        <v>Middle Age Adult [40-59]</v>
      </c>
      <c r="L2" t="s">
        <v>13</v>
      </c>
      <c r="M2">
        <v>4</v>
      </c>
    </row>
    <row r="3" spans="1:13" x14ac:dyDescent="0.3">
      <c r="A3">
        <v>2</v>
      </c>
      <c r="B3" t="s">
        <v>14</v>
      </c>
      <c r="C3" t="s">
        <v>12</v>
      </c>
      <c r="D3">
        <v>268</v>
      </c>
      <c r="E3" s="3">
        <f>Table1[[#This Row],[App Usage Time (min/day)]]/60</f>
        <v>4.4666666666666668</v>
      </c>
      <c r="F3">
        <v>4.7</v>
      </c>
      <c r="G3">
        <v>1331</v>
      </c>
      <c r="H3">
        <v>42</v>
      </c>
      <c r="I3">
        <v>944</v>
      </c>
      <c r="J3">
        <v>47</v>
      </c>
      <c r="K3" t="str">
        <f t="shared" si="0"/>
        <v>Middle Age Adult [40-59]</v>
      </c>
      <c r="L3" t="s">
        <v>15</v>
      </c>
      <c r="M3">
        <v>3</v>
      </c>
    </row>
    <row r="4" spans="1:13" x14ac:dyDescent="0.3">
      <c r="A4">
        <v>3</v>
      </c>
      <c r="B4" t="s">
        <v>16</v>
      </c>
      <c r="C4" t="s">
        <v>12</v>
      </c>
      <c r="D4">
        <v>154</v>
      </c>
      <c r="E4" s="3">
        <f>Table1[[#This Row],[App Usage Time (min/day)]]/60</f>
        <v>2.5666666666666669</v>
      </c>
      <c r="F4">
        <v>4</v>
      </c>
      <c r="G4">
        <v>761</v>
      </c>
      <c r="H4">
        <v>32</v>
      </c>
      <c r="I4">
        <v>322</v>
      </c>
      <c r="J4">
        <v>42</v>
      </c>
      <c r="K4" t="str">
        <f t="shared" si="0"/>
        <v>Middle Age Adult [40-59]</v>
      </c>
      <c r="L4" t="s">
        <v>13</v>
      </c>
      <c r="M4">
        <v>2</v>
      </c>
    </row>
    <row r="5" spans="1:13" x14ac:dyDescent="0.3">
      <c r="A5">
        <v>4</v>
      </c>
      <c r="B5" t="s">
        <v>11</v>
      </c>
      <c r="C5" t="s">
        <v>12</v>
      </c>
      <c r="D5">
        <v>239</v>
      </c>
      <c r="E5" s="3">
        <f>Table1[[#This Row],[App Usage Time (min/day)]]/60</f>
        <v>3.9833333333333334</v>
      </c>
      <c r="F5">
        <v>4.8</v>
      </c>
      <c r="G5">
        <v>1676</v>
      </c>
      <c r="H5">
        <v>56</v>
      </c>
      <c r="I5">
        <v>871</v>
      </c>
      <c r="J5">
        <v>20</v>
      </c>
      <c r="K5" t="str">
        <f t="shared" si="0"/>
        <v>Adult [20-39]</v>
      </c>
      <c r="L5" t="s">
        <v>13</v>
      </c>
      <c r="M5">
        <v>3</v>
      </c>
    </row>
    <row r="6" spans="1:13" x14ac:dyDescent="0.3">
      <c r="A6">
        <v>5</v>
      </c>
      <c r="B6" t="s">
        <v>17</v>
      </c>
      <c r="C6" t="s">
        <v>18</v>
      </c>
      <c r="D6">
        <v>187</v>
      </c>
      <c r="E6" s="3">
        <f>Table1[[#This Row],[App Usage Time (min/day)]]/60</f>
        <v>3.1166666666666667</v>
      </c>
      <c r="F6">
        <v>4.3</v>
      </c>
      <c r="G6">
        <v>1367</v>
      </c>
      <c r="H6">
        <v>58</v>
      </c>
      <c r="I6">
        <v>988</v>
      </c>
      <c r="J6">
        <v>31</v>
      </c>
      <c r="K6" t="str">
        <f t="shared" si="0"/>
        <v>Adult [20-39]</v>
      </c>
      <c r="L6" t="s">
        <v>15</v>
      </c>
      <c r="M6">
        <v>3</v>
      </c>
    </row>
    <row r="7" spans="1:13" x14ac:dyDescent="0.3">
      <c r="A7">
        <v>6</v>
      </c>
      <c r="B7" t="s">
        <v>11</v>
      </c>
      <c r="C7" t="s">
        <v>12</v>
      </c>
      <c r="D7">
        <v>99</v>
      </c>
      <c r="E7" s="3">
        <f>Table1[[#This Row],[App Usage Time (min/day)]]/60</f>
        <v>1.65</v>
      </c>
      <c r="F7">
        <v>2</v>
      </c>
      <c r="G7">
        <v>940</v>
      </c>
      <c r="H7">
        <v>35</v>
      </c>
      <c r="I7">
        <v>564</v>
      </c>
      <c r="J7">
        <v>31</v>
      </c>
      <c r="K7" t="str">
        <f t="shared" si="0"/>
        <v>Adult [20-39]</v>
      </c>
      <c r="L7" t="s">
        <v>13</v>
      </c>
      <c r="M7">
        <v>2</v>
      </c>
    </row>
    <row r="8" spans="1:13" x14ac:dyDescent="0.3">
      <c r="A8">
        <v>7</v>
      </c>
      <c r="B8" t="s">
        <v>19</v>
      </c>
      <c r="C8" t="s">
        <v>12</v>
      </c>
      <c r="D8">
        <v>350</v>
      </c>
      <c r="E8" s="3">
        <f>Table1[[#This Row],[App Usage Time (min/day)]]/60</f>
        <v>5.833333333333333</v>
      </c>
      <c r="F8">
        <v>7.3</v>
      </c>
      <c r="G8">
        <v>1802</v>
      </c>
      <c r="H8">
        <v>66</v>
      </c>
      <c r="I8">
        <v>1054</v>
      </c>
      <c r="J8">
        <v>21</v>
      </c>
      <c r="K8" t="str">
        <f t="shared" si="0"/>
        <v>Adult [20-39]</v>
      </c>
      <c r="L8" t="s">
        <v>15</v>
      </c>
      <c r="M8">
        <v>4</v>
      </c>
    </row>
    <row r="9" spans="1:13" x14ac:dyDescent="0.3">
      <c r="A9">
        <v>8</v>
      </c>
      <c r="B9" t="s">
        <v>14</v>
      </c>
      <c r="C9" t="s">
        <v>12</v>
      </c>
      <c r="D9">
        <v>543</v>
      </c>
      <c r="E9" s="3">
        <f>Table1[[#This Row],[App Usage Time (min/day)]]/60</f>
        <v>9.0500000000000007</v>
      </c>
      <c r="F9">
        <v>11.4</v>
      </c>
      <c r="G9">
        <v>2956</v>
      </c>
      <c r="H9">
        <v>82</v>
      </c>
      <c r="I9">
        <v>1702</v>
      </c>
      <c r="J9">
        <v>31</v>
      </c>
      <c r="K9" t="str">
        <f t="shared" si="0"/>
        <v>Adult [20-39]</v>
      </c>
      <c r="L9" t="s">
        <v>13</v>
      </c>
      <c r="M9">
        <v>5</v>
      </c>
    </row>
    <row r="10" spans="1:13" x14ac:dyDescent="0.3">
      <c r="A10">
        <v>9</v>
      </c>
      <c r="B10" t="s">
        <v>19</v>
      </c>
      <c r="C10" t="s">
        <v>12</v>
      </c>
      <c r="D10">
        <v>340</v>
      </c>
      <c r="E10" s="3">
        <f>Table1[[#This Row],[App Usage Time (min/day)]]/60</f>
        <v>5.666666666666667</v>
      </c>
      <c r="F10">
        <v>7.7</v>
      </c>
      <c r="G10">
        <v>2138</v>
      </c>
      <c r="H10">
        <v>75</v>
      </c>
      <c r="I10">
        <v>1053</v>
      </c>
      <c r="J10">
        <v>42</v>
      </c>
      <c r="K10" t="str">
        <f t="shared" si="0"/>
        <v>Middle Age Adult [40-59]</v>
      </c>
      <c r="L10" t="s">
        <v>15</v>
      </c>
      <c r="M10">
        <v>4</v>
      </c>
    </row>
    <row r="11" spans="1:13" x14ac:dyDescent="0.3">
      <c r="A11">
        <v>10</v>
      </c>
      <c r="B11" t="s">
        <v>17</v>
      </c>
      <c r="C11" t="s">
        <v>18</v>
      </c>
      <c r="D11">
        <v>424</v>
      </c>
      <c r="E11" s="3">
        <f>Table1[[#This Row],[App Usage Time (min/day)]]/60</f>
        <v>7.0666666666666664</v>
      </c>
      <c r="F11">
        <v>6.6</v>
      </c>
      <c r="G11">
        <v>1957</v>
      </c>
      <c r="H11">
        <v>75</v>
      </c>
      <c r="I11">
        <v>1301</v>
      </c>
      <c r="J11">
        <v>42</v>
      </c>
      <c r="K11" t="str">
        <f t="shared" si="0"/>
        <v>Middle Age Adult [40-59]</v>
      </c>
      <c r="L11" t="s">
        <v>13</v>
      </c>
      <c r="M11">
        <v>4</v>
      </c>
    </row>
    <row r="12" spans="1:13" x14ac:dyDescent="0.3">
      <c r="A12">
        <v>11</v>
      </c>
      <c r="B12" t="s">
        <v>11</v>
      </c>
      <c r="C12" t="s">
        <v>12</v>
      </c>
      <c r="D12">
        <v>53</v>
      </c>
      <c r="E12" s="3">
        <f>Table1[[#This Row],[App Usage Time (min/day)]]/60</f>
        <v>0.8833333333333333</v>
      </c>
      <c r="F12">
        <v>1.4</v>
      </c>
      <c r="G12">
        <v>435</v>
      </c>
      <c r="H12">
        <v>17</v>
      </c>
      <c r="I12">
        <v>162</v>
      </c>
      <c r="J12">
        <v>34</v>
      </c>
      <c r="K12" t="str">
        <f t="shared" si="0"/>
        <v>Adult [20-39]</v>
      </c>
      <c r="L12" t="s">
        <v>15</v>
      </c>
      <c r="M12">
        <v>1</v>
      </c>
    </row>
    <row r="13" spans="1:13" x14ac:dyDescent="0.3">
      <c r="A13">
        <v>12</v>
      </c>
      <c r="B13" t="s">
        <v>14</v>
      </c>
      <c r="C13" t="s">
        <v>12</v>
      </c>
      <c r="D13">
        <v>215</v>
      </c>
      <c r="E13" s="3">
        <f>Table1[[#This Row],[App Usage Time (min/day)]]/60</f>
        <v>3.5833333333333335</v>
      </c>
      <c r="F13">
        <v>5.5</v>
      </c>
      <c r="G13">
        <v>1690</v>
      </c>
      <c r="H13">
        <v>47</v>
      </c>
      <c r="I13">
        <v>641</v>
      </c>
      <c r="J13">
        <v>24</v>
      </c>
      <c r="K13" t="str">
        <f t="shared" si="0"/>
        <v>Adult [20-39]</v>
      </c>
      <c r="L13" t="s">
        <v>13</v>
      </c>
      <c r="M13">
        <v>3</v>
      </c>
    </row>
    <row r="14" spans="1:13" x14ac:dyDescent="0.3">
      <c r="A14">
        <v>13</v>
      </c>
      <c r="B14" t="s">
        <v>14</v>
      </c>
      <c r="C14" t="s">
        <v>12</v>
      </c>
      <c r="D14">
        <v>462</v>
      </c>
      <c r="E14" s="3">
        <f>Table1[[#This Row],[App Usage Time (min/day)]]/60</f>
        <v>7.7</v>
      </c>
      <c r="F14">
        <v>6.2</v>
      </c>
      <c r="G14">
        <v>2303</v>
      </c>
      <c r="H14">
        <v>65</v>
      </c>
      <c r="I14">
        <v>1099</v>
      </c>
      <c r="J14">
        <v>57</v>
      </c>
      <c r="K14" t="str">
        <f t="shared" si="0"/>
        <v>Middle Age Adult [40-59]</v>
      </c>
      <c r="L14" t="s">
        <v>15</v>
      </c>
      <c r="M14">
        <v>4</v>
      </c>
    </row>
    <row r="15" spans="1:13" x14ac:dyDescent="0.3">
      <c r="A15">
        <v>14</v>
      </c>
      <c r="B15" t="s">
        <v>16</v>
      </c>
      <c r="C15" t="s">
        <v>12</v>
      </c>
      <c r="D15">
        <v>215</v>
      </c>
      <c r="E15" s="3">
        <f>Table1[[#This Row],[App Usage Time (min/day)]]/60</f>
        <v>3.5833333333333335</v>
      </c>
      <c r="F15">
        <v>4.9000000000000004</v>
      </c>
      <c r="G15">
        <v>1662</v>
      </c>
      <c r="H15">
        <v>43</v>
      </c>
      <c r="I15">
        <v>857</v>
      </c>
      <c r="J15">
        <v>43</v>
      </c>
      <c r="K15" t="str">
        <f t="shared" si="0"/>
        <v>Middle Age Adult [40-59]</v>
      </c>
      <c r="L15" t="s">
        <v>13</v>
      </c>
      <c r="M15">
        <v>3</v>
      </c>
    </row>
    <row r="16" spans="1:13" x14ac:dyDescent="0.3">
      <c r="A16">
        <v>15</v>
      </c>
      <c r="B16" t="s">
        <v>17</v>
      </c>
      <c r="C16" t="s">
        <v>18</v>
      </c>
      <c r="D16">
        <v>189</v>
      </c>
      <c r="E16" s="3">
        <f>Table1[[#This Row],[App Usage Time (min/day)]]/60</f>
        <v>3.15</v>
      </c>
      <c r="F16">
        <v>5.4</v>
      </c>
      <c r="G16">
        <v>1754</v>
      </c>
      <c r="H16">
        <v>53</v>
      </c>
      <c r="I16">
        <v>779</v>
      </c>
      <c r="J16">
        <v>49</v>
      </c>
      <c r="K16" t="str">
        <f t="shared" si="0"/>
        <v>Middle Age Adult [40-59]</v>
      </c>
      <c r="L16" t="s">
        <v>15</v>
      </c>
      <c r="M16">
        <v>3</v>
      </c>
    </row>
    <row r="17" spans="1:13" x14ac:dyDescent="0.3">
      <c r="A17">
        <v>16</v>
      </c>
      <c r="B17" t="s">
        <v>11</v>
      </c>
      <c r="C17" t="s">
        <v>12</v>
      </c>
      <c r="D17">
        <v>503</v>
      </c>
      <c r="E17" s="3">
        <f>Table1[[#This Row],[App Usage Time (min/day)]]/60</f>
        <v>8.3833333333333329</v>
      </c>
      <c r="F17">
        <v>10.4</v>
      </c>
      <c r="G17">
        <v>2571</v>
      </c>
      <c r="H17">
        <v>84</v>
      </c>
      <c r="I17">
        <v>2025</v>
      </c>
      <c r="J17">
        <v>39</v>
      </c>
      <c r="K17" t="str">
        <f t="shared" si="0"/>
        <v>Adult [20-39]</v>
      </c>
      <c r="L17" t="s">
        <v>15</v>
      </c>
      <c r="M17">
        <v>5</v>
      </c>
    </row>
    <row r="18" spans="1:13" x14ac:dyDescent="0.3">
      <c r="A18">
        <v>17</v>
      </c>
      <c r="B18" t="s">
        <v>14</v>
      </c>
      <c r="C18" t="s">
        <v>12</v>
      </c>
      <c r="D18">
        <v>132</v>
      </c>
      <c r="E18" s="3">
        <f>Table1[[#This Row],[App Usage Time (min/day)]]/60</f>
        <v>2.2000000000000002</v>
      </c>
      <c r="F18">
        <v>3.6</v>
      </c>
      <c r="G18">
        <v>628</v>
      </c>
      <c r="H18">
        <v>32</v>
      </c>
      <c r="I18">
        <v>344</v>
      </c>
      <c r="J18">
        <v>47</v>
      </c>
      <c r="K18" t="str">
        <f t="shared" si="0"/>
        <v>Middle Age Adult [40-59]</v>
      </c>
      <c r="L18" t="s">
        <v>15</v>
      </c>
      <c r="M18">
        <v>2</v>
      </c>
    </row>
    <row r="19" spans="1:13" x14ac:dyDescent="0.3">
      <c r="A19">
        <v>18</v>
      </c>
      <c r="B19" t="s">
        <v>17</v>
      </c>
      <c r="C19" t="s">
        <v>18</v>
      </c>
      <c r="D19">
        <v>299</v>
      </c>
      <c r="E19" s="3">
        <f>Table1[[#This Row],[App Usage Time (min/day)]]/60</f>
        <v>4.9833333333333334</v>
      </c>
      <c r="F19">
        <v>5.8</v>
      </c>
      <c r="G19">
        <v>1431</v>
      </c>
      <c r="H19">
        <v>41</v>
      </c>
      <c r="I19">
        <v>985</v>
      </c>
      <c r="J19">
        <v>44</v>
      </c>
      <c r="K19" t="str">
        <f t="shared" si="0"/>
        <v>Middle Age Adult [40-59]</v>
      </c>
      <c r="L19" t="s">
        <v>15</v>
      </c>
      <c r="M19">
        <v>3</v>
      </c>
    </row>
    <row r="20" spans="1:13" x14ac:dyDescent="0.3">
      <c r="A20">
        <v>19</v>
      </c>
      <c r="B20" t="s">
        <v>11</v>
      </c>
      <c r="C20" t="s">
        <v>12</v>
      </c>
      <c r="D20">
        <v>81</v>
      </c>
      <c r="E20" s="3">
        <f>Table1[[#This Row],[App Usage Time (min/day)]]/60</f>
        <v>1.35</v>
      </c>
      <c r="F20">
        <v>1.4</v>
      </c>
      <c r="G20">
        <v>558</v>
      </c>
      <c r="H20">
        <v>16</v>
      </c>
      <c r="I20">
        <v>297</v>
      </c>
      <c r="J20">
        <v>26</v>
      </c>
      <c r="K20" t="str">
        <f t="shared" si="0"/>
        <v>Adult [20-39]</v>
      </c>
      <c r="L20" t="s">
        <v>15</v>
      </c>
      <c r="M20">
        <v>1</v>
      </c>
    </row>
    <row r="21" spans="1:13" x14ac:dyDescent="0.3">
      <c r="A21">
        <v>20</v>
      </c>
      <c r="B21" t="s">
        <v>17</v>
      </c>
      <c r="C21" t="s">
        <v>18</v>
      </c>
      <c r="D21">
        <v>577</v>
      </c>
      <c r="E21" s="3">
        <f>Table1[[#This Row],[App Usage Time (min/day)]]/60</f>
        <v>9.6166666666666671</v>
      </c>
      <c r="F21">
        <v>8.5</v>
      </c>
      <c r="G21">
        <v>2774</v>
      </c>
      <c r="H21">
        <v>89</v>
      </c>
      <c r="I21">
        <v>2192</v>
      </c>
      <c r="J21">
        <v>29</v>
      </c>
      <c r="K21" t="str">
        <f t="shared" si="0"/>
        <v>Adult [20-39]</v>
      </c>
      <c r="L21" t="s">
        <v>15</v>
      </c>
      <c r="M21">
        <v>5</v>
      </c>
    </row>
    <row r="22" spans="1:13" x14ac:dyDescent="0.3">
      <c r="A22">
        <v>21</v>
      </c>
      <c r="B22" t="s">
        <v>19</v>
      </c>
      <c r="C22" t="s">
        <v>12</v>
      </c>
      <c r="D22">
        <v>93</v>
      </c>
      <c r="E22" s="3">
        <f>Table1[[#This Row],[App Usage Time (min/day)]]/60</f>
        <v>1.55</v>
      </c>
      <c r="F22">
        <v>2.6</v>
      </c>
      <c r="G22">
        <v>681</v>
      </c>
      <c r="H22">
        <v>37</v>
      </c>
      <c r="I22">
        <v>302</v>
      </c>
      <c r="J22">
        <v>45</v>
      </c>
      <c r="K22" t="str">
        <f t="shared" si="0"/>
        <v>Middle Age Adult [40-59]</v>
      </c>
      <c r="L22" t="s">
        <v>15</v>
      </c>
      <c r="M22">
        <v>2</v>
      </c>
    </row>
    <row r="23" spans="1:13" x14ac:dyDescent="0.3">
      <c r="A23">
        <v>22</v>
      </c>
      <c r="B23" t="s">
        <v>14</v>
      </c>
      <c r="C23" t="s">
        <v>12</v>
      </c>
      <c r="D23">
        <v>576</v>
      </c>
      <c r="E23" s="3">
        <f>Table1[[#This Row],[App Usage Time (min/day)]]/60</f>
        <v>9.6</v>
      </c>
      <c r="F23">
        <v>11.6</v>
      </c>
      <c r="G23">
        <v>2803</v>
      </c>
      <c r="H23">
        <v>82</v>
      </c>
      <c r="I23">
        <v>1553</v>
      </c>
      <c r="J23">
        <v>43</v>
      </c>
      <c r="K23" t="str">
        <f t="shared" si="0"/>
        <v>Middle Age Adult [40-59]</v>
      </c>
      <c r="L23" t="s">
        <v>15</v>
      </c>
      <c r="M23">
        <v>5</v>
      </c>
    </row>
    <row r="24" spans="1:13" x14ac:dyDescent="0.3">
      <c r="A24">
        <v>23</v>
      </c>
      <c r="B24" t="s">
        <v>19</v>
      </c>
      <c r="C24" t="s">
        <v>12</v>
      </c>
      <c r="D24">
        <v>423</v>
      </c>
      <c r="E24" s="3">
        <f>Table1[[#This Row],[App Usage Time (min/day)]]/60</f>
        <v>7.05</v>
      </c>
      <c r="F24">
        <v>6.5</v>
      </c>
      <c r="G24">
        <v>2094</v>
      </c>
      <c r="H24">
        <v>65</v>
      </c>
      <c r="I24">
        <v>1372</v>
      </c>
      <c r="J24">
        <v>23</v>
      </c>
      <c r="K24" t="str">
        <f t="shared" si="0"/>
        <v>Adult [20-39]</v>
      </c>
      <c r="L24" t="s">
        <v>15</v>
      </c>
      <c r="M24">
        <v>4</v>
      </c>
    </row>
    <row r="25" spans="1:13" x14ac:dyDescent="0.3">
      <c r="A25">
        <v>24</v>
      </c>
      <c r="B25" t="s">
        <v>11</v>
      </c>
      <c r="C25" t="s">
        <v>12</v>
      </c>
      <c r="D25">
        <v>292</v>
      </c>
      <c r="E25" s="3">
        <f>Table1[[#This Row],[App Usage Time (min/day)]]/60</f>
        <v>4.8666666666666663</v>
      </c>
      <c r="F25">
        <v>5.6</v>
      </c>
      <c r="G25">
        <v>1401</v>
      </c>
      <c r="H25">
        <v>46</v>
      </c>
      <c r="I25">
        <v>949</v>
      </c>
      <c r="J25">
        <v>37</v>
      </c>
      <c r="K25" t="str">
        <f t="shared" si="0"/>
        <v>Adult [20-39]</v>
      </c>
      <c r="L25" t="s">
        <v>15</v>
      </c>
      <c r="M25">
        <v>3</v>
      </c>
    </row>
    <row r="26" spans="1:13" x14ac:dyDescent="0.3">
      <c r="A26">
        <v>25</v>
      </c>
      <c r="B26" t="s">
        <v>14</v>
      </c>
      <c r="C26" t="s">
        <v>12</v>
      </c>
      <c r="D26">
        <v>216</v>
      </c>
      <c r="E26" s="3">
        <f>Table1[[#This Row],[App Usage Time (min/day)]]/60</f>
        <v>3.6</v>
      </c>
      <c r="F26">
        <v>4</v>
      </c>
      <c r="G26">
        <v>1711</v>
      </c>
      <c r="H26">
        <v>59</v>
      </c>
      <c r="I26">
        <v>748</v>
      </c>
      <c r="J26">
        <v>58</v>
      </c>
      <c r="K26" t="str">
        <f t="shared" si="0"/>
        <v>Middle Age Adult [40-59]</v>
      </c>
      <c r="L26" t="s">
        <v>13</v>
      </c>
      <c r="M26">
        <v>3</v>
      </c>
    </row>
    <row r="27" spans="1:13" x14ac:dyDescent="0.3">
      <c r="A27">
        <v>26</v>
      </c>
      <c r="B27" t="s">
        <v>19</v>
      </c>
      <c r="C27" t="s">
        <v>12</v>
      </c>
      <c r="D27">
        <v>91</v>
      </c>
      <c r="E27" s="3">
        <f>Table1[[#This Row],[App Usage Time (min/day)]]/60</f>
        <v>1.5166666666666666</v>
      </c>
      <c r="F27">
        <v>3.4</v>
      </c>
      <c r="G27">
        <v>1073</v>
      </c>
      <c r="H27">
        <v>38</v>
      </c>
      <c r="I27">
        <v>451</v>
      </c>
      <c r="J27">
        <v>52</v>
      </c>
      <c r="K27" t="str">
        <f t="shared" si="0"/>
        <v>Middle Age Adult [40-59]</v>
      </c>
      <c r="L27" t="s">
        <v>13</v>
      </c>
      <c r="M27">
        <v>2</v>
      </c>
    </row>
    <row r="28" spans="1:13" x14ac:dyDescent="0.3">
      <c r="A28">
        <v>27</v>
      </c>
      <c r="B28" t="s">
        <v>17</v>
      </c>
      <c r="C28" t="s">
        <v>18</v>
      </c>
      <c r="D28">
        <v>444</v>
      </c>
      <c r="E28" s="3">
        <f>Table1[[#This Row],[App Usage Time (min/day)]]/60</f>
        <v>7.4</v>
      </c>
      <c r="F28">
        <v>7.6</v>
      </c>
      <c r="G28">
        <v>2372</v>
      </c>
      <c r="H28">
        <v>77</v>
      </c>
      <c r="I28">
        <v>1002</v>
      </c>
      <c r="J28">
        <v>29</v>
      </c>
      <c r="K28" t="str">
        <f t="shared" si="0"/>
        <v>Adult [20-39]</v>
      </c>
      <c r="L28" t="s">
        <v>13</v>
      </c>
      <c r="M28">
        <v>4</v>
      </c>
    </row>
    <row r="29" spans="1:13" x14ac:dyDescent="0.3">
      <c r="A29">
        <v>28</v>
      </c>
      <c r="B29" t="s">
        <v>11</v>
      </c>
      <c r="C29" t="s">
        <v>12</v>
      </c>
      <c r="D29">
        <v>512</v>
      </c>
      <c r="E29" s="3">
        <f>Table1[[#This Row],[App Usage Time (min/day)]]/60</f>
        <v>8.5333333333333332</v>
      </c>
      <c r="F29">
        <v>10.5</v>
      </c>
      <c r="G29">
        <v>2409</v>
      </c>
      <c r="H29">
        <v>89</v>
      </c>
      <c r="I29">
        <v>1599</v>
      </c>
      <c r="J29">
        <v>33</v>
      </c>
      <c r="K29" t="str">
        <f t="shared" si="0"/>
        <v>Adult [20-39]</v>
      </c>
      <c r="L29" t="s">
        <v>13</v>
      </c>
      <c r="M29">
        <v>5</v>
      </c>
    </row>
    <row r="30" spans="1:13" x14ac:dyDescent="0.3">
      <c r="A30">
        <v>29</v>
      </c>
      <c r="B30" t="s">
        <v>14</v>
      </c>
      <c r="C30" t="s">
        <v>12</v>
      </c>
      <c r="D30">
        <v>452</v>
      </c>
      <c r="E30" s="3">
        <f>Table1[[#This Row],[App Usage Time (min/day)]]/60</f>
        <v>7.5333333333333332</v>
      </c>
      <c r="F30">
        <v>6.8</v>
      </c>
      <c r="G30">
        <v>2387</v>
      </c>
      <c r="H30">
        <v>77</v>
      </c>
      <c r="I30">
        <v>1456</v>
      </c>
      <c r="J30">
        <v>55</v>
      </c>
      <c r="K30" t="str">
        <f t="shared" si="0"/>
        <v>Middle Age Adult [40-59]</v>
      </c>
      <c r="L30" t="s">
        <v>15</v>
      </c>
      <c r="M30">
        <v>4</v>
      </c>
    </row>
    <row r="31" spans="1:13" x14ac:dyDescent="0.3">
      <c r="A31">
        <v>30</v>
      </c>
      <c r="B31" t="s">
        <v>19</v>
      </c>
      <c r="C31" t="s">
        <v>12</v>
      </c>
      <c r="D31">
        <v>412</v>
      </c>
      <c r="E31" s="3">
        <f>Table1[[#This Row],[App Usage Time (min/day)]]/60</f>
        <v>6.8666666666666663</v>
      </c>
      <c r="F31">
        <v>6.2</v>
      </c>
      <c r="G31">
        <v>1899</v>
      </c>
      <c r="H31">
        <v>78</v>
      </c>
      <c r="I31">
        <v>1384</v>
      </c>
      <c r="J31">
        <v>19</v>
      </c>
      <c r="K31" t="str">
        <f t="shared" si="0"/>
        <v>Teen [13-19]</v>
      </c>
      <c r="L31" t="s">
        <v>15</v>
      </c>
      <c r="M31">
        <v>4</v>
      </c>
    </row>
    <row r="32" spans="1:13" x14ac:dyDescent="0.3">
      <c r="A32">
        <v>31</v>
      </c>
      <c r="B32" t="s">
        <v>16</v>
      </c>
      <c r="C32" t="s">
        <v>12</v>
      </c>
      <c r="D32">
        <v>260</v>
      </c>
      <c r="E32" s="3">
        <f>Table1[[#This Row],[App Usage Time (min/day)]]/60</f>
        <v>4.333333333333333</v>
      </c>
      <c r="F32">
        <v>6</v>
      </c>
      <c r="G32">
        <v>1361</v>
      </c>
      <c r="H32">
        <v>44</v>
      </c>
      <c r="I32">
        <v>889</v>
      </c>
      <c r="J32">
        <v>37</v>
      </c>
      <c r="K32" t="str">
        <f t="shared" si="0"/>
        <v>Adult [20-39]</v>
      </c>
      <c r="L32" t="s">
        <v>15</v>
      </c>
      <c r="M32">
        <v>3</v>
      </c>
    </row>
    <row r="33" spans="1:13" x14ac:dyDescent="0.3">
      <c r="A33">
        <v>32</v>
      </c>
      <c r="B33" t="s">
        <v>16</v>
      </c>
      <c r="C33" t="s">
        <v>12</v>
      </c>
      <c r="D33">
        <v>197</v>
      </c>
      <c r="E33" s="3">
        <f>Table1[[#This Row],[App Usage Time (min/day)]]/60</f>
        <v>3.2833333333333332</v>
      </c>
      <c r="F33">
        <v>4.5999999999999996</v>
      </c>
      <c r="G33">
        <v>1660</v>
      </c>
      <c r="H33">
        <v>59</v>
      </c>
      <c r="I33">
        <v>975</v>
      </c>
      <c r="J33">
        <v>25</v>
      </c>
      <c r="K33" t="str">
        <f t="shared" si="0"/>
        <v>Adult [20-39]</v>
      </c>
      <c r="L33" t="s">
        <v>13</v>
      </c>
      <c r="M33">
        <v>3</v>
      </c>
    </row>
    <row r="34" spans="1:13" x14ac:dyDescent="0.3">
      <c r="A34">
        <v>33</v>
      </c>
      <c r="B34" t="s">
        <v>11</v>
      </c>
      <c r="C34" t="s">
        <v>12</v>
      </c>
      <c r="D34">
        <v>278</v>
      </c>
      <c r="E34" s="3">
        <f>Table1[[#This Row],[App Usage Time (min/day)]]/60</f>
        <v>4.6333333333333337</v>
      </c>
      <c r="F34">
        <v>4.7</v>
      </c>
      <c r="G34">
        <v>1484</v>
      </c>
      <c r="H34">
        <v>55</v>
      </c>
      <c r="I34">
        <v>917</v>
      </c>
      <c r="J34">
        <v>21</v>
      </c>
      <c r="K34" t="str">
        <f t="shared" si="0"/>
        <v>Adult [20-39]</v>
      </c>
      <c r="L34" t="s">
        <v>13</v>
      </c>
      <c r="M34">
        <v>3</v>
      </c>
    </row>
    <row r="35" spans="1:13" x14ac:dyDescent="0.3">
      <c r="A35">
        <v>34</v>
      </c>
      <c r="B35" t="s">
        <v>11</v>
      </c>
      <c r="C35" t="s">
        <v>12</v>
      </c>
      <c r="D35">
        <v>46</v>
      </c>
      <c r="E35" s="3">
        <f>Table1[[#This Row],[App Usage Time (min/day)]]/60</f>
        <v>0.76666666666666672</v>
      </c>
      <c r="F35">
        <v>2</v>
      </c>
      <c r="G35">
        <v>457</v>
      </c>
      <c r="H35">
        <v>14</v>
      </c>
      <c r="I35">
        <v>105</v>
      </c>
      <c r="J35">
        <v>58</v>
      </c>
      <c r="K35" t="str">
        <f t="shared" si="0"/>
        <v>Middle Age Adult [40-59]</v>
      </c>
      <c r="L35" t="s">
        <v>13</v>
      </c>
      <c r="M35">
        <v>1</v>
      </c>
    </row>
    <row r="36" spans="1:13" x14ac:dyDescent="0.3">
      <c r="A36">
        <v>35</v>
      </c>
      <c r="B36" t="s">
        <v>16</v>
      </c>
      <c r="C36" t="s">
        <v>12</v>
      </c>
      <c r="D36">
        <v>593</v>
      </c>
      <c r="E36" s="3">
        <f>Table1[[#This Row],[App Usage Time (min/day)]]/60</f>
        <v>9.8833333333333329</v>
      </c>
      <c r="F36">
        <v>10.199999999999999</v>
      </c>
      <c r="G36">
        <v>2499</v>
      </c>
      <c r="H36">
        <v>81</v>
      </c>
      <c r="I36">
        <v>1616</v>
      </c>
      <c r="J36">
        <v>38</v>
      </c>
      <c r="K36" t="str">
        <f t="shared" si="0"/>
        <v>Adult [20-39]</v>
      </c>
      <c r="L36" t="s">
        <v>15</v>
      </c>
      <c r="M36">
        <v>5</v>
      </c>
    </row>
    <row r="37" spans="1:13" x14ac:dyDescent="0.3">
      <c r="A37">
        <v>36</v>
      </c>
      <c r="B37" t="s">
        <v>19</v>
      </c>
      <c r="C37" t="s">
        <v>12</v>
      </c>
      <c r="D37">
        <v>32</v>
      </c>
      <c r="E37" s="3">
        <f>Table1[[#This Row],[App Usage Time (min/day)]]/60</f>
        <v>0.53333333333333333</v>
      </c>
      <c r="F37">
        <v>1.2</v>
      </c>
      <c r="G37">
        <v>580</v>
      </c>
      <c r="H37">
        <v>19</v>
      </c>
      <c r="I37">
        <v>153</v>
      </c>
      <c r="J37">
        <v>20</v>
      </c>
      <c r="K37" t="str">
        <f t="shared" si="0"/>
        <v>Adult [20-39]</v>
      </c>
      <c r="L37" t="s">
        <v>15</v>
      </c>
      <c r="M37">
        <v>1</v>
      </c>
    </row>
    <row r="38" spans="1:13" x14ac:dyDescent="0.3">
      <c r="A38">
        <v>37</v>
      </c>
      <c r="B38" t="s">
        <v>17</v>
      </c>
      <c r="C38" t="s">
        <v>18</v>
      </c>
      <c r="D38">
        <v>122</v>
      </c>
      <c r="E38" s="3">
        <f>Table1[[#This Row],[App Usage Time (min/day)]]/60</f>
        <v>2.0333333333333332</v>
      </c>
      <c r="F38">
        <v>3.3</v>
      </c>
      <c r="G38">
        <v>755</v>
      </c>
      <c r="H38">
        <v>30</v>
      </c>
      <c r="I38">
        <v>573</v>
      </c>
      <c r="J38">
        <v>26</v>
      </c>
      <c r="K38" t="str">
        <f t="shared" si="0"/>
        <v>Adult [20-39]</v>
      </c>
      <c r="L38" t="s">
        <v>13</v>
      </c>
      <c r="M38">
        <v>2</v>
      </c>
    </row>
    <row r="39" spans="1:13" x14ac:dyDescent="0.3">
      <c r="A39">
        <v>38</v>
      </c>
      <c r="B39" t="s">
        <v>19</v>
      </c>
      <c r="C39" t="s">
        <v>12</v>
      </c>
      <c r="D39">
        <v>522</v>
      </c>
      <c r="E39" s="3">
        <f>Table1[[#This Row],[App Usage Time (min/day)]]/60</f>
        <v>8.6999999999999993</v>
      </c>
      <c r="F39">
        <v>11.2</v>
      </c>
      <c r="G39">
        <v>2808</v>
      </c>
      <c r="H39">
        <v>93</v>
      </c>
      <c r="I39">
        <v>2328</v>
      </c>
      <c r="J39">
        <v>24</v>
      </c>
      <c r="K39" t="str">
        <f t="shared" si="0"/>
        <v>Adult [20-39]</v>
      </c>
      <c r="L39" t="s">
        <v>13</v>
      </c>
      <c r="M39">
        <v>5</v>
      </c>
    </row>
    <row r="40" spans="1:13" x14ac:dyDescent="0.3">
      <c r="A40">
        <v>39</v>
      </c>
      <c r="B40" t="s">
        <v>14</v>
      </c>
      <c r="C40" t="s">
        <v>12</v>
      </c>
      <c r="D40">
        <v>473</v>
      </c>
      <c r="E40" s="3">
        <f>Table1[[#This Row],[App Usage Time (min/day)]]/60</f>
        <v>7.8833333333333337</v>
      </c>
      <c r="F40">
        <v>6.4</v>
      </c>
      <c r="G40">
        <v>2312</v>
      </c>
      <c r="H40">
        <v>74</v>
      </c>
      <c r="I40">
        <v>1400</v>
      </c>
      <c r="J40">
        <v>40</v>
      </c>
      <c r="K40" t="str">
        <f t="shared" si="0"/>
        <v>Middle Age Adult [40-59]</v>
      </c>
      <c r="L40" t="s">
        <v>13</v>
      </c>
      <c r="M40">
        <v>4</v>
      </c>
    </row>
    <row r="41" spans="1:13" x14ac:dyDescent="0.3">
      <c r="A41">
        <v>40</v>
      </c>
      <c r="B41" t="s">
        <v>19</v>
      </c>
      <c r="C41" t="s">
        <v>12</v>
      </c>
      <c r="D41">
        <v>398</v>
      </c>
      <c r="E41" s="3">
        <f>Table1[[#This Row],[App Usage Time (min/day)]]/60</f>
        <v>6.6333333333333337</v>
      </c>
      <c r="F41">
        <v>6.2</v>
      </c>
      <c r="G41">
        <v>1851</v>
      </c>
      <c r="H41">
        <v>77</v>
      </c>
      <c r="I41">
        <v>1180</v>
      </c>
      <c r="J41">
        <v>23</v>
      </c>
      <c r="K41" t="str">
        <f t="shared" si="0"/>
        <v>Adult [20-39]</v>
      </c>
      <c r="L41" t="s">
        <v>13</v>
      </c>
      <c r="M41">
        <v>4</v>
      </c>
    </row>
    <row r="42" spans="1:13" x14ac:dyDescent="0.3">
      <c r="A42">
        <v>41</v>
      </c>
      <c r="B42" t="s">
        <v>16</v>
      </c>
      <c r="C42" t="s">
        <v>12</v>
      </c>
      <c r="D42">
        <v>240</v>
      </c>
      <c r="E42" s="3">
        <f>Table1[[#This Row],[App Usage Time (min/day)]]/60</f>
        <v>4</v>
      </c>
      <c r="F42">
        <v>4.7</v>
      </c>
      <c r="G42">
        <v>1464</v>
      </c>
      <c r="H42">
        <v>52</v>
      </c>
      <c r="I42">
        <v>708</v>
      </c>
      <c r="J42">
        <v>56</v>
      </c>
      <c r="K42" t="str">
        <f t="shared" si="0"/>
        <v>Middle Age Adult [40-59]</v>
      </c>
      <c r="L42" t="s">
        <v>15</v>
      </c>
      <c r="M42">
        <v>3</v>
      </c>
    </row>
    <row r="43" spans="1:13" x14ac:dyDescent="0.3">
      <c r="A43">
        <v>42</v>
      </c>
      <c r="B43" t="s">
        <v>14</v>
      </c>
      <c r="C43" t="s">
        <v>12</v>
      </c>
      <c r="D43">
        <v>576</v>
      </c>
      <c r="E43" s="3">
        <f>Table1[[#This Row],[App Usage Time (min/day)]]/60</f>
        <v>9.6</v>
      </c>
      <c r="F43">
        <v>10.1</v>
      </c>
      <c r="G43">
        <v>2447</v>
      </c>
      <c r="H43">
        <v>83</v>
      </c>
      <c r="I43">
        <v>2323</v>
      </c>
      <c r="J43">
        <v>33</v>
      </c>
      <c r="K43" t="str">
        <f t="shared" si="0"/>
        <v>Adult [20-39]</v>
      </c>
      <c r="L43" t="s">
        <v>13</v>
      </c>
      <c r="M43">
        <v>5</v>
      </c>
    </row>
    <row r="44" spans="1:13" x14ac:dyDescent="0.3">
      <c r="A44">
        <v>43</v>
      </c>
      <c r="B44" t="s">
        <v>19</v>
      </c>
      <c r="C44" t="s">
        <v>12</v>
      </c>
      <c r="D44">
        <v>120</v>
      </c>
      <c r="E44" s="3">
        <f>Table1[[#This Row],[App Usage Time (min/day)]]/60</f>
        <v>2</v>
      </c>
      <c r="F44">
        <v>2.1</v>
      </c>
      <c r="G44">
        <v>720</v>
      </c>
      <c r="H44">
        <v>39</v>
      </c>
      <c r="I44">
        <v>392</v>
      </c>
      <c r="J44">
        <v>43</v>
      </c>
      <c r="K44" t="str">
        <f t="shared" si="0"/>
        <v>Middle Age Adult [40-59]</v>
      </c>
      <c r="L44" t="s">
        <v>13</v>
      </c>
      <c r="M44">
        <v>2</v>
      </c>
    </row>
    <row r="45" spans="1:13" x14ac:dyDescent="0.3">
      <c r="A45">
        <v>44</v>
      </c>
      <c r="B45" t="s">
        <v>19</v>
      </c>
      <c r="C45" t="s">
        <v>12</v>
      </c>
      <c r="D45">
        <v>152</v>
      </c>
      <c r="E45" s="3">
        <f>Table1[[#This Row],[App Usage Time (min/day)]]/60</f>
        <v>2.5333333333333332</v>
      </c>
      <c r="F45">
        <v>3.7</v>
      </c>
      <c r="G45">
        <v>993</v>
      </c>
      <c r="H45">
        <v>32</v>
      </c>
      <c r="I45">
        <v>429</v>
      </c>
      <c r="J45">
        <v>18</v>
      </c>
      <c r="K45" t="str">
        <f t="shared" si="0"/>
        <v>Teen [13-19]</v>
      </c>
      <c r="L45" t="s">
        <v>13</v>
      </c>
      <c r="M45">
        <v>2</v>
      </c>
    </row>
    <row r="46" spans="1:13" x14ac:dyDescent="0.3">
      <c r="A46">
        <v>45</v>
      </c>
      <c r="B46" t="s">
        <v>16</v>
      </c>
      <c r="C46" t="s">
        <v>12</v>
      </c>
      <c r="D46">
        <v>138</v>
      </c>
      <c r="E46" s="3">
        <f>Table1[[#This Row],[App Usage Time (min/day)]]/60</f>
        <v>2.2999999999999998</v>
      </c>
      <c r="F46">
        <v>2.4</v>
      </c>
      <c r="G46">
        <v>837</v>
      </c>
      <c r="H46">
        <v>21</v>
      </c>
      <c r="I46">
        <v>572</v>
      </c>
      <c r="J46">
        <v>56</v>
      </c>
      <c r="K46" t="str">
        <f t="shared" si="0"/>
        <v>Middle Age Adult [40-59]</v>
      </c>
      <c r="L46" t="s">
        <v>15</v>
      </c>
      <c r="M46">
        <v>2</v>
      </c>
    </row>
    <row r="47" spans="1:13" x14ac:dyDescent="0.3">
      <c r="A47">
        <v>46</v>
      </c>
      <c r="B47" t="s">
        <v>16</v>
      </c>
      <c r="C47" t="s">
        <v>12</v>
      </c>
      <c r="D47">
        <v>502</v>
      </c>
      <c r="E47" s="3">
        <f>Table1[[#This Row],[App Usage Time (min/day)]]/60</f>
        <v>8.3666666666666671</v>
      </c>
      <c r="F47">
        <v>10.9</v>
      </c>
      <c r="G47">
        <v>2476</v>
      </c>
      <c r="H47">
        <v>96</v>
      </c>
      <c r="I47">
        <v>1935</v>
      </c>
      <c r="J47">
        <v>39</v>
      </c>
      <c r="K47" t="str">
        <f t="shared" si="0"/>
        <v>Adult [20-39]</v>
      </c>
      <c r="L47" t="s">
        <v>13</v>
      </c>
      <c r="M47">
        <v>5</v>
      </c>
    </row>
    <row r="48" spans="1:13" x14ac:dyDescent="0.3">
      <c r="A48">
        <v>47</v>
      </c>
      <c r="B48" t="s">
        <v>14</v>
      </c>
      <c r="C48" t="s">
        <v>12</v>
      </c>
      <c r="D48">
        <v>558</v>
      </c>
      <c r="E48" s="3">
        <f>Table1[[#This Row],[App Usage Time (min/day)]]/60</f>
        <v>9.3000000000000007</v>
      </c>
      <c r="F48">
        <v>8.4</v>
      </c>
      <c r="G48">
        <v>2447</v>
      </c>
      <c r="H48">
        <v>97</v>
      </c>
      <c r="I48">
        <v>1594</v>
      </c>
      <c r="J48">
        <v>22</v>
      </c>
      <c r="K48" t="str">
        <f t="shared" si="0"/>
        <v>Adult [20-39]</v>
      </c>
      <c r="L48" t="s">
        <v>15</v>
      </c>
      <c r="M48">
        <v>5</v>
      </c>
    </row>
    <row r="49" spans="1:13" x14ac:dyDescent="0.3">
      <c r="A49">
        <v>48</v>
      </c>
      <c r="B49" t="s">
        <v>19</v>
      </c>
      <c r="C49" t="s">
        <v>12</v>
      </c>
      <c r="D49">
        <v>138</v>
      </c>
      <c r="E49" s="3">
        <f>Table1[[#This Row],[App Usage Time (min/day)]]/60</f>
        <v>2.2999999999999998</v>
      </c>
      <c r="F49">
        <v>3.6</v>
      </c>
      <c r="G49">
        <v>889</v>
      </c>
      <c r="H49">
        <v>25</v>
      </c>
      <c r="I49">
        <v>323</v>
      </c>
      <c r="J49">
        <v>27</v>
      </c>
      <c r="K49" t="str">
        <f t="shared" si="0"/>
        <v>Adult [20-39]</v>
      </c>
      <c r="L49" t="s">
        <v>15</v>
      </c>
      <c r="M49">
        <v>2</v>
      </c>
    </row>
    <row r="50" spans="1:13" x14ac:dyDescent="0.3">
      <c r="A50">
        <v>49</v>
      </c>
      <c r="B50" t="s">
        <v>11</v>
      </c>
      <c r="C50" t="s">
        <v>12</v>
      </c>
      <c r="D50">
        <v>580</v>
      </c>
      <c r="E50" s="3">
        <f>Table1[[#This Row],[App Usage Time (min/day)]]/60</f>
        <v>9.6666666666666661</v>
      </c>
      <c r="F50">
        <v>8.1999999999999993</v>
      </c>
      <c r="G50">
        <v>2623</v>
      </c>
      <c r="H50">
        <v>90</v>
      </c>
      <c r="I50">
        <v>2262</v>
      </c>
      <c r="J50">
        <v>49</v>
      </c>
      <c r="K50" t="str">
        <f t="shared" si="0"/>
        <v>Middle Age Adult [40-59]</v>
      </c>
      <c r="L50" t="s">
        <v>13</v>
      </c>
      <c r="M50">
        <v>5</v>
      </c>
    </row>
    <row r="51" spans="1:13" x14ac:dyDescent="0.3">
      <c r="A51">
        <v>50</v>
      </c>
      <c r="B51" t="s">
        <v>14</v>
      </c>
      <c r="C51" t="s">
        <v>12</v>
      </c>
      <c r="D51">
        <v>589</v>
      </c>
      <c r="E51" s="3">
        <f>Table1[[#This Row],[App Usage Time (min/day)]]/60</f>
        <v>9.8166666666666664</v>
      </c>
      <c r="F51">
        <v>8.6999999999999993</v>
      </c>
      <c r="G51">
        <v>2736</v>
      </c>
      <c r="H51">
        <v>82</v>
      </c>
      <c r="I51">
        <v>1997</v>
      </c>
      <c r="J51">
        <v>49</v>
      </c>
      <c r="K51" t="str">
        <f t="shared" si="0"/>
        <v>Middle Age Adult [40-59]</v>
      </c>
      <c r="L51" t="s">
        <v>13</v>
      </c>
      <c r="M51">
        <v>5</v>
      </c>
    </row>
    <row r="52" spans="1:13" x14ac:dyDescent="0.3">
      <c r="A52">
        <v>51</v>
      </c>
      <c r="B52" t="s">
        <v>16</v>
      </c>
      <c r="C52" t="s">
        <v>12</v>
      </c>
      <c r="D52">
        <v>452</v>
      </c>
      <c r="E52" s="3">
        <f>Table1[[#This Row],[App Usage Time (min/day)]]/60</f>
        <v>7.5333333333333332</v>
      </c>
      <c r="F52">
        <v>7.4</v>
      </c>
      <c r="G52">
        <v>2180</v>
      </c>
      <c r="H52">
        <v>61</v>
      </c>
      <c r="I52">
        <v>1417</v>
      </c>
      <c r="J52">
        <v>54</v>
      </c>
      <c r="K52" t="str">
        <f t="shared" si="0"/>
        <v>Middle Age Adult [40-59]</v>
      </c>
      <c r="L52" t="s">
        <v>15</v>
      </c>
      <c r="M52">
        <v>4</v>
      </c>
    </row>
    <row r="53" spans="1:13" x14ac:dyDescent="0.3">
      <c r="A53">
        <v>52</v>
      </c>
      <c r="B53" t="s">
        <v>16</v>
      </c>
      <c r="C53" t="s">
        <v>12</v>
      </c>
      <c r="D53">
        <v>245</v>
      </c>
      <c r="E53" s="3">
        <f>Table1[[#This Row],[App Usage Time (min/day)]]/60</f>
        <v>4.083333333333333</v>
      </c>
      <c r="F53">
        <v>5.9</v>
      </c>
      <c r="G53">
        <v>1243</v>
      </c>
      <c r="H53">
        <v>52</v>
      </c>
      <c r="I53">
        <v>885</v>
      </c>
      <c r="J53">
        <v>29</v>
      </c>
      <c r="K53" t="str">
        <f t="shared" si="0"/>
        <v>Adult [20-39]</v>
      </c>
      <c r="L53" t="s">
        <v>13</v>
      </c>
      <c r="M53">
        <v>3</v>
      </c>
    </row>
    <row r="54" spans="1:13" x14ac:dyDescent="0.3">
      <c r="A54">
        <v>53</v>
      </c>
      <c r="B54" t="s">
        <v>19</v>
      </c>
      <c r="C54" t="s">
        <v>12</v>
      </c>
      <c r="D54">
        <v>125</v>
      </c>
      <c r="E54" s="3">
        <f>Table1[[#This Row],[App Usage Time (min/day)]]/60</f>
        <v>2.0833333333333335</v>
      </c>
      <c r="F54">
        <v>2.7</v>
      </c>
      <c r="G54">
        <v>690</v>
      </c>
      <c r="H54">
        <v>28</v>
      </c>
      <c r="I54">
        <v>393</v>
      </c>
      <c r="J54">
        <v>27</v>
      </c>
      <c r="K54" t="str">
        <f t="shared" si="0"/>
        <v>Adult [20-39]</v>
      </c>
      <c r="L54" t="s">
        <v>15</v>
      </c>
      <c r="M54">
        <v>2</v>
      </c>
    </row>
    <row r="55" spans="1:13" x14ac:dyDescent="0.3">
      <c r="A55">
        <v>54</v>
      </c>
      <c r="B55" t="s">
        <v>16</v>
      </c>
      <c r="C55" t="s">
        <v>12</v>
      </c>
      <c r="D55">
        <v>97</v>
      </c>
      <c r="E55" s="3">
        <f>Table1[[#This Row],[App Usage Time (min/day)]]/60</f>
        <v>1.6166666666666667</v>
      </c>
      <c r="F55">
        <v>2.2000000000000002</v>
      </c>
      <c r="G55">
        <v>1101</v>
      </c>
      <c r="H55">
        <v>38</v>
      </c>
      <c r="I55">
        <v>375</v>
      </c>
      <c r="J55">
        <v>53</v>
      </c>
      <c r="K55" t="str">
        <f t="shared" si="0"/>
        <v>Middle Age Adult [40-59]</v>
      </c>
      <c r="L55" t="s">
        <v>13</v>
      </c>
      <c r="M55">
        <v>2</v>
      </c>
    </row>
    <row r="56" spans="1:13" x14ac:dyDescent="0.3">
      <c r="A56">
        <v>55</v>
      </c>
      <c r="B56" t="s">
        <v>11</v>
      </c>
      <c r="C56" t="s">
        <v>12</v>
      </c>
      <c r="D56">
        <v>516</v>
      </c>
      <c r="E56" s="3">
        <f>Table1[[#This Row],[App Usage Time (min/day)]]/60</f>
        <v>8.6</v>
      </c>
      <c r="F56">
        <v>8.6999999999999993</v>
      </c>
      <c r="G56">
        <v>2857</v>
      </c>
      <c r="H56">
        <v>83</v>
      </c>
      <c r="I56">
        <v>2189</v>
      </c>
      <c r="J56">
        <v>53</v>
      </c>
      <c r="K56" t="str">
        <f t="shared" si="0"/>
        <v>Middle Age Adult [40-59]</v>
      </c>
      <c r="L56" t="s">
        <v>15</v>
      </c>
      <c r="M56">
        <v>5</v>
      </c>
    </row>
    <row r="57" spans="1:13" x14ac:dyDescent="0.3">
      <c r="A57">
        <v>56</v>
      </c>
      <c r="B57" t="s">
        <v>17</v>
      </c>
      <c r="C57" t="s">
        <v>18</v>
      </c>
      <c r="D57">
        <v>68</v>
      </c>
      <c r="E57" s="3">
        <f>Table1[[#This Row],[App Usage Time (min/day)]]/60</f>
        <v>1.1333333333333333</v>
      </c>
      <c r="F57">
        <v>1.6</v>
      </c>
      <c r="G57">
        <v>450</v>
      </c>
      <c r="H57">
        <v>14</v>
      </c>
      <c r="I57">
        <v>111</v>
      </c>
      <c r="J57">
        <v>30</v>
      </c>
      <c r="K57" t="str">
        <f t="shared" si="0"/>
        <v>Adult [20-39]</v>
      </c>
      <c r="L57" t="s">
        <v>13</v>
      </c>
      <c r="M57">
        <v>1</v>
      </c>
    </row>
    <row r="58" spans="1:13" x14ac:dyDescent="0.3">
      <c r="A58">
        <v>57</v>
      </c>
      <c r="B58" t="s">
        <v>14</v>
      </c>
      <c r="C58" t="s">
        <v>12</v>
      </c>
      <c r="D58">
        <v>64</v>
      </c>
      <c r="E58" s="3">
        <f>Table1[[#This Row],[App Usage Time (min/day)]]/60</f>
        <v>1.0666666666666667</v>
      </c>
      <c r="F58">
        <v>1.1000000000000001</v>
      </c>
      <c r="G58">
        <v>572</v>
      </c>
      <c r="H58">
        <v>10</v>
      </c>
      <c r="I58">
        <v>161</v>
      </c>
      <c r="J58">
        <v>42</v>
      </c>
      <c r="K58" t="str">
        <f t="shared" si="0"/>
        <v>Middle Age Adult [40-59]</v>
      </c>
      <c r="L58" t="s">
        <v>15</v>
      </c>
      <c r="M58">
        <v>1</v>
      </c>
    </row>
    <row r="59" spans="1:13" x14ac:dyDescent="0.3">
      <c r="A59">
        <v>58</v>
      </c>
      <c r="B59" t="s">
        <v>14</v>
      </c>
      <c r="C59" t="s">
        <v>12</v>
      </c>
      <c r="D59">
        <v>539</v>
      </c>
      <c r="E59" s="3">
        <f>Table1[[#This Row],[App Usage Time (min/day)]]/60</f>
        <v>8.9833333333333325</v>
      </c>
      <c r="F59">
        <v>8.4</v>
      </c>
      <c r="G59">
        <v>2796</v>
      </c>
      <c r="H59">
        <v>89</v>
      </c>
      <c r="I59">
        <v>2415</v>
      </c>
      <c r="J59">
        <v>26</v>
      </c>
      <c r="K59" t="str">
        <f t="shared" si="0"/>
        <v>Adult [20-39]</v>
      </c>
      <c r="L59" t="s">
        <v>13</v>
      </c>
      <c r="M59">
        <v>5</v>
      </c>
    </row>
    <row r="60" spans="1:13" x14ac:dyDescent="0.3">
      <c r="A60">
        <v>59</v>
      </c>
      <c r="B60" t="s">
        <v>16</v>
      </c>
      <c r="C60" t="s">
        <v>12</v>
      </c>
      <c r="D60">
        <v>428</v>
      </c>
      <c r="E60" s="3">
        <f>Table1[[#This Row],[App Usage Time (min/day)]]/60</f>
        <v>7.1333333333333337</v>
      </c>
      <c r="F60">
        <v>7</v>
      </c>
      <c r="G60">
        <v>2306</v>
      </c>
      <c r="H60">
        <v>75</v>
      </c>
      <c r="I60">
        <v>1144</v>
      </c>
      <c r="J60">
        <v>22</v>
      </c>
      <c r="K60" t="str">
        <f t="shared" si="0"/>
        <v>Adult [20-39]</v>
      </c>
      <c r="L60" t="s">
        <v>13</v>
      </c>
      <c r="M60">
        <v>4</v>
      </c>
    </row>
    <row r="61" spans="1:13" x14ac:dyDescent="0.3">
      <c r="A61">
        <v>60</v>
      </c>
      <c r="B61" t="s">
        <v>17</v>
      </c>
      <c r="C61" t="s">
        <v>18</v>
      </c>
      <c r="D61">
        <v>325</v>
      </c>
      <c r="E61" s="3">
        <f>Table1[[#This Row],[App Usage Time (min/day)]]/60</f>
        <v>5.416666666666667</v>
      </c>
      <c r="F61">
        <v>7.1</v>
      </c>
      <c r="G61">
        <v>2269</v>
      </c>
      <c r="H61">
        <v>64</v>
      </c>
      <c r="I61">
        <v>1053</v>
      </c>
      <c r="J61">
        <v>56</v>
      </c>
      <c r="K61" t="str">
        <f t="shared" si="0"/>
        <v>Middle Age Adult [40-59]</v>
      </c>
      <c r="L61" t="s">
        <v>13</v>
      </c>
      <c r="M61">
        <v>4</v>
      </c>
    </row>
    <row r="62" spans="1:13" x14ac:dyDescent="0.3">
      <c r="A62">
        <v>61</v>
      </c>
      <c r="B62" t="s">
        <v>16</v>
      </c>
      <c r="C62" t="s">
        <v>12</v>
      </c>
      <c r="D62">
        <v>522</v>
      </c>
      <c r="E62" s="3">
        <f>Table1[[#This Row],[App Usage Time (min/day)]]/60</f>
        <v>8.6999999999999993</v>
      </c>
      <c r="F62">
        <v>11.9</v>
      </c>
      <c r="G62">
        <v>2798</v>
      </c>
      <c r="H62">
        <v>85</v>
      </c>
      <c r="I62">
        <v>1663</v>
      </c>
      <c r="J62">
        <v>28</v>
      </c>
      <c r="K62" t="str">
        <f t="shared" si="0"/>
        <v>Adult [20-39]</v>
      </c>
      <c r="L62" t="s">
        <v>15</v>
      </c>
      <c r="M62">
        <v>5</v>
      </c>
    </row>
    <row r="63" spans="1:13" x14ac:dyDescent="0.3">
      <c r="A63">
        <v>62</v>
      </c>
      <c r="B63" t="s">
        <v>16</v>
      </c>
      <c r="C63" t="s">
        <v>12</v>
      </c>
      <c r="D63">
        <v>309</v>
      </c>
      <c r="E63" s="3">
        <f>Table1[[#This Row],[App Usage Time (min/day)]]/60</f>
        <v>5.15</v>
      </c>
      <c r="F63">
        <v>7.5</v>
      </c>
      <c r="G63">
        <v>2292</v>
      </c>
      <c r="H63">
        <v>77</v>
      </c>
      <c r="I63">
        <v>1253</v>
      </c>
      <c r="J63">
        <v>57</v>
      </c>
      <c r="K63" t="str">
        <f t="shared" si="0"/>
        <v>Middle Age Adult [40-59]</v>
      </c>
      <c r="L63" t="s">
        <v>15</v>
      </c>
      <c r="M63">
        <v>4</v>
      </c>
    </row>
    <row r="64" spans="1:13" x14ac:dyDescent="0.3">
      <c r="A64">
        <v>63</v>
      </c>
      <c r="B64" t="s">
        <v>16</v>
      </c>
      <c r="C64" t="s">
        <v>12</v>
      </c>
      <c r="D64">
        <v>79</v>
      </c>
      <c r="E64" s="3">
        <f>Table1[[#This Row],[App Usage Time (min/day)]]/60</f>
        <v>1.3166666666666667</v>
      </c>
      <c r="F64">
        <v>1.9</v>
      </c>
      <c r="G64">
        <v>493</v>
      </c>
      <c r="H64">
        <v>14</v>
      </c>
      <c r="I64">
        <v>128</v>
      </c>
      <c r="J64">
        <v>55</v>
      </c>
      <c r="K64" t="str">
        <f t="shared" si="0"/>
        <v>Middle Age Adult [40-59]</v>
      </c>
      <c r="L64" t="s">
        <v>13</v>
      </c>
      <c r="M64">
        <v>1</v>
      </c>
    </row>
    <row r="65" spans="1:13" x14ac:dyDescent="0.3">
      <c r="A65">
        <v>64</v>
      </c>
      <c r="B65" t="s">
        <v>16</v>
      </c>
      <c r="C65" t="s">
        <v>12</v>
      </c>
      <c r="D65">
        <v>545</v>
      </c>
      <c r="E65" s="3">
        <f>Table1[[#This Row],[App Usage Time (min/day)]]/60</f>
        <v>9.0833333333333339</v>
      </c>
      <c r="F65">
        <v>11.5</v>
      </c>
      <c r="G65">
        <v>2911</v>
      </c>
      <c r="H65">
        <v>87</v>
      </c>
      <c r="I65">
        <v>1717</v>
      </c>
      <c r="J65">
        <v>21</v>
      </c>
      <c r="K65" t="str">
        <f t="shared" si="0"/>
        <v>Adult [20-39]</v>
      </c>
      <c r="L65" t="s">
        <v>15</v>
      </c>
      <c r="M65">
        <v>5</v>
      </c>
    </row>
    <row r="66" spans="1:13" x14ac:dyDescent="0.3">
      <c r="A66">
        <v>65</v>
      </c>
      <c r="B66" t="s">
        <v>19</v>
      </c>
      <c r="C66" t="s">
        <v>12</v>
      </c>
      <c r="D66">
        <v>459</v>
      </c>
      <c r="E66" s="3">
        <f>Table1[[#This Row],[App Usage Time (min/day)]]/60</f>
        <v>7.65</v>
      </c>
      <c r="F66">
        <v>7</v>
      </c>
      <c r="G66">
        <v>1982</v>
      </c>
      <c r="H66">
        <v>67</v>
      </c>
      <c r="I66">
        <v>1091</v>
      </c>
      <c r="J66">
        <v>43</v>
      </c>
      <c r="K66" t="str">
        <f t="shared" ref="K66:K129" si="1">IF(AND(J66&gt;=13, J66&lt;=19), "Teen [13-19]", IF(AND(J66&gt;=20, J66&lt;=39), "Adult [20-39]", IF(AND(J66&gt;=40, J66&lt;=59), "Middle Age Adult [40-59]", "Senior Adult [60+]")))</f>
        <v>Middle Age Adult [40-59]</v>
      </c>
      <c r="L66" t="s">
        <v>13</v>
      </c>
      <c r="M66">
        <v>4</v>
      </c>
    </row>
    <row r="67" spans="1:13" x14ac:dyDescent="0.3">
      <c r="A67">
        <v>66</v>
      </c>
      <c r="B67" t="s">
        <v>17</v>
      </c>
      <c r="C67" t="s">
        <v>18</v>
      </c>
      <c r="D67">
        <v>225</v>
      </c>
      <c r="E67" s="3">
        <f>Table1[[#This Row],[App Usage Time (min/day)]]/60</f>
        <v>3.75</v>
      </c>
      <c r="F67">
        <v>4</v>
      </c>
      <c r="G67">
        <v>1420</v>
      </c>
      <c r="H67">
        <v>48</v>
      </c>
      <c r="I67">
        <v>917</v>
      </c>
      <c r="J67">
        <v>56</v>
      </c>
      <c r="K67" t="str">
        <f t="shared" si="1"/>
        <v>Middle Age Adult [40-59]</v>
      </c>
      <c r="L67" t="s">
        <v>13</v>
      </c>
      <c r="M67">
        <v>3</v>
      </c>
    </row>
    <row r="68" spans="1:13" x14ac:dyDescent="0.3">
      <c r="A68">
        <v>67</v>
      </c>
      <c r="B68" t="s">
        <v>17</v>
      </c>
      <c r="C68" t="s">
        <v>18</v>
      </c>
      <c r="D68">
        <v>257</v>
      </c>
      <c r="E68" s="3">
        <f>Table1[[#This Row],[App Usage Time (min/day)]]/60</f>
        <v>4.2833333333333332</v>
      </c>
      <c r="F68">
        <v>4.5</v>
      </c>
      <c r="G68">
        <v>1705</v>
      </c>
      <c r="H68">
        <v>57</v>
      </c>
      <c r="I68">
        <v>912</v>
      </c>
      <c r="J68">
        <v>55</v>
      </c>
      <c r="K68" t="str">
        <f t="shared" si="1"/>
        <v>Middle Age Adult [40-59]</v>
      </c>
      <c r="L68" t="s">
        <v>13</v>
      </c>
      <c r="M68">
        <v>3</v>
      </c>
    </row>
    <row r="69" spans="1:13" x14ac:dyDescent="0.3">
      <c r="A69">
        <v>68</v>
      </c>
      <c r="B69" t="s">
        <v>16</v>
      </c>
      <c r="C69" t="s">
        <v>12</v>
      </c>
      <c r="D69">
        <v>134</v>
      </c>
      <c r="E69" s="3">
        <f>Table1[[#This Row],[App Usage Time (min/day)]]/60</f>
        <v>2.2333333333333334</v>
      </c>
      <c r="F69">
        <v>4</v>
      </c>
      <c r="G69">
        <v>773</v>
      </c>
      <c r="H69">
        <v>35</v>
      </c>
      <c r="I69">
        <v>449</v>
      </c>
      <c r="J69">
        <v>28</v>
      </c>
      <c r="K69" t="str">
        <f t="shared" si="1"/>
        <v>Adult [20-39]</v>
      </c>
      <c r="L69" t="s">
        <v>15</v>
      </c>
      <c r="M69">
        <v>2</v>
      </c>
    </row>
    <row r="70" spans="1:13" x14ac:dyDescent="0.3">
      <c r="A70">
        <v>69</v>
      </c>
      <c r="B70" t="s">
        <v>17</v>
      </c>
      <c r="C70" t="s">
        <v>18</v>
      </c>
      <c r="D70">
        <v>516</v>
      </c>
      <c r="E70" s="3">
        <f>Table1[[#This Row],[App Usage Time (min/day)]]/60</f>
        <v>8.6</v>
      </c>
      <c r="F70">
        <v>10.199999999999999</v>
      </c>
      <c r="G70">
        <v>2932</v>
      </c>
      <c r="H70">
        <v>98</v>
      </c>
      <c r="I70">
        <v>1547</v>
      </c>
      <c r="J70">
        <v>31</v>
      </c>
      <c r="K70" t="str">
        <f t="shared" si="1"/>
        <v>Adult [20-39]</v>
      </c>
      <c r="L70" t="s">
        <v>13</v>
      </c>
      <c r="M70">
        <v>5</v>
      </c>
    </row>
    <row r="71" spans="1:13" x14ac:dyDescent="0.3">
      <c r="A71">
        <v>70</v>
      </c>
      <c r="B71" t="s">
        <v>11</v>
      </c>
      <c r="C71" t="s">
        <v>12</v>
      </c>
      <c r="D71">
        <v>82</v>
      </c>
      <c r="E71" s="3">
        <f>Table1[[#This Row],[App Usage Time (min/day)]]/60</f>
        <v>1.3666666666666667</v>
      </c>
      <c r="F71">
        <v>1.7</v>
      </c>
      <c r="G71">
        <v>558</v>
      </c>
      <c r="H71">
        <v>16</v>
      </c>
      <c r="I71">
        <v>284</v>
      </c>
      <c r="J71">
        <v>29</v>
      </c>
      <c r="K71" t="str">
        <f t="shared" si="1"/>
        <v>Adult [20-39]</v>
      </c>
      <c r="L71" t="s">
        <v>15</v>
      </c>
      <c r="M71">
        <v>1</v>
      </c>
    </row>
    <row r="72" spans="1:13" x14ac:dyDescent="0.3">
      <c r="A72">
        <v>71</v>
      </c>
      <c r="B72" t="s">
        <v>19</v>
      </c>
      <c r="C72" t="s">
        <v>12</v>
      </c>
      <c r="D72">
        <v>452</v>
      </c>
      <c r="E72" s="3">
        <f>Table1[[#This Row],[App Usage Time (min/day)]]/60</f>
        <v>7.5333333333333332</v>
      </c>
      <c r="F72">
        <v>7.2</v>
      </c>
      <c r="G72">
        <v>1808</v>
      </c>
      <c r="H72">
        <v>64</v>
      </c>
      <c r="I72">
        <v>1090</v>
      </c>
      <c r="J72">
        <v>45</v>
      </c>
      <c r="K72" t="str">
        <f t="shared" si="1"/>
        <v>Middle Age Adult [40-59]</v>
      </c>
      <c r="L72" t="s">
        <v>15</v>
      </c>
      <c r="M72">
        <v>4</v>
      </c>
    </row>
    <row r="73" spans="1:13" x14ac:dyDescent="0.3">
      <c r="A73">
        <v>72</v>
      </c>
      <c r="B73" t="s">
        <v>17</v>
      </c>
      <c r="C73" t="s">
        <v>18</v>
      </c>
      <c r="D73">
        <v>521</v>
      </c>
      <c r="E73" s="3">
        <f>Table1[[#This Row],[App Usage Time (min/day)]]/60</f>
        <v>8.6833333333333336</v>
      </c>
      <c r="F73">
        <v>9</v>
      </c>
      <c r="G73">
        <v>2902</v>
      </c>
      <c r="H73">
        <v>97</v>
      </c>
      <c r="I73">
        <v>1701</v>
      </c>
      <c r="J73">
        <v>37</v>
      </c>
      <c r="K73" t="str">
        <f t="shared" si="1"/>
        <v>Adult [20-39]</v>
      </c>
      <c r="L73" t="s">
        <v>13</v>
      </c>
      <c r="M73">
        <v>5</v>
      </c>
    </row>
    <row r="74" spans="1:13" x14ac:dyDescent="0.3">
      <c r="A74">
        <v>73</v>
      </c>
      <c r="B74" t="s">
        <v>11</v>
      </c>
      <c r="C74" t="s">
        <v>12</v>
      </c>
      <c r="D74">
        <v>457</v>
      </c>
      <c r="E74" s="3">
        <f>Table1[[#This Row],[App Usage Time (min/day)]]/60</f>
        <v>7.6166666666666663</v>
      </c>
      <c r="F74">
        <v>6.3</v>
      </c>
      <c r="G74">
        <v>2347</v>
      </c>
      <c r="H74">
        <v>66</v>
      </c>
      <c r="I74">
        <v>1082</v>
      </c>
      <c r="J74">
        <v>22</v>
      </c>
      <c r="K74" t="str">
        <f t="shared" si="1"/>
        <v>Adult [20-39]</v>
      </c>
      <c r="L74" t="s">
        <v>13</v>
      </c>
      <c r="M74">
        <v>4</v>
      </c>
    </row>
    <row r="75" spans="1:13" x14ac:dyDescent="0.3">
      <c r="A75">
        <v>74</v>
      </c>
      <c r="B75" t="s">
        <v>16</v>
      </c>
      <c r="C75" t="s">
        <v>12</v>
      </c>
      <c r="D75">
        <v>31</v>
      </c>
      <c r="E75" s="3">
        <f>Table1[[#This Row],[App Usage Time (min/day)]]/60</f>
        <v>0.51666666666666672</v>
      </c>
      <c r="F75">
        <v>1.1000000000000001</v>
      </c>
      <c r="G75">
        <v>585</v>
      </c>
      <c r="H75">
        <v>11</v>
      </c>
      <c r="I75">
        <v>208</v>
      </c>
      <c r="J75">
        <v>50</v>
      </c>
      <c r="K75" t="str">
        <f t="shared" si="1"/>
        <v>Middle Age Adult [40-59]</v>
      </c>
      <c r="L75" t="s">
        <v>15</v>
      </c>
      <c r="M75">
        <v>1</v>
      </c>
    </row>
    <row r="76" spans="1:13" x14ac:dyDescent="0.3">
      <c r="A76">
        <v>75</v>
      </c>
      <c r="B76" t="s">
        <v>17</v>
      </c>
      <c r="C76" t="s">
        <v>18</v>
      </c>
      <c r="D76">
        <v>47</v>
      </c>
      <c r="E76" s="3">
        <f>Table1[[#This Row],[App Usage Time (min/day)]]/60</f>
        <v>0.78333333333333333</v>
      </c>
      <c r="F76">
        <v>2</v>
      </c>
      <c r="G76">
        <v>476</v>
      </c>
      <c r="H76">
        <v>14</v>
      </c>
      <c r="I76">
        <v>125</v>
      </c>
      <c r="J76">
        <v>39</v>
      </c>
      <c r="K76" t="str">
        <f t="shared" si="1"/>
        <v>Adult [20-39]</v>
      </c>
      <c r="L76" t="s">
        <v>13</v>
      </c>
      <c r="M76">
        <v>1</v>
      </c>
    </row>
    <row r="77" spans="1:13" x14ac:dyDescent="0.3">
      <c r="A77">
        <v>76</v>
      </c>
      <c r="B77" t="s">
        <v>16</v>
      </c>
      <c r="C77" t="s">
        <v>12</v>
      </c>
      <c r="D77">
        <v>229</v>
      </c>
      <c r="E77" s="3">
        <f>Table1[[#This Row],[App Usage Time (min/day)]]/60</f>
        <v>3.8166666666666669</v>
      </c>
      <c r="F77">
        <v>5.7</v>
      </c>
      <c r="G77">
        <v>1305</v>
      </c>
      <c r="H77">
        <v>43</v>
      </c>
      <c r="I77">
        <v>985</v>
      </c>
      <c r="J77">
        <v>23</v>
      </c>
      <c r="K77" t="str">
        <f t="shared" si="1"/>
        <v>Adult [20-39]</v>
      </c>
      <c r="L77" t="s">
        <v>15</v>
      </c>
      <c r="M77">
        <v>3</v>
      </c>
    </row>
    <row r="78" spans="1:13" x14ac:dyDescent="0.3">
      <c r="A78">
        <v>77</v>
      </c>
      <c r="B78" t="s">
        <v>16</v>
      </c>
      <c r="C78" t="s">
        <v>12</v>
      </c>
      <c r="D78">
        <v>34</v>
      </c>
      <c r="E78" s="3">
        <f>Table1[[#This Row],[App Usage Time (min/day)]]/60</f>
        <v>0.56666666666666665</v>
      </c>
      <c r="F78">
        <v>2</v>
      </c>
      <c r="G78">
        <v>558</v>
      </c>
      <c r="H78">
        <v>14</v>
      </c>
      <c r="I78">
        <v>122</v>
      </c>
      <c r="J78">
        <v>54</v>
      </c>
      <c r="K78" t="str">
        <f t="shared" si="1"/>
        <v>Middle Age Adult [40-59]</v>
      </c>
      <c r="L78" t="s">
        <v>15</v>
      </c>
      <c r="M78">
        <v>1</v>
      </c>
    </row>
    <row r="79" spans="1:13" x14ac:dyDescent="0.3">
      <c r="A79">
        <v>78</v>
      </c>
      <c r="B79" t="s">
        <v>11</v>
      </c>
      <c r="C79" t="s">
        <v>12</v>
      </c>
      <c r="D79">
        <v>173</v>
      </c>
      <c r="E79" s="3">
        <f>Table1[[#This Row],[App Usage Time (min/day)]]/60</f>
        <v>2.8833333333333333</v>
      </c>
      <c r="F79">
        <v>2.5</v>
      </c>
      <c r="G79">
        <v>678</v>
      </c>
      <c r="H79">
        <v>29</v>
      </c>
      <c r="I79">
        <v>301</v>
      </c>
      <c r="J79">
        <v>30</v>
      </c>
      <c r="K79" t="str">
        <f t="shared" si="1"/>
        <v>Adult [20-39]</v>
      </c>
      <c r="L79" t="s">
        <v>15</v>
      </c>
      <c r="M79">
        <v>2</v>
      </c>
    </row>
    <row r="80" spans="1:13" x14ac:dyDescent="0.3">
      <c r="A80">
        <v>79</v>
      </c>
      <c r="B80" t="s">
        <v>19</v>
      </c>
      <c r="C80" t="s">
        <v>12</v>
      </c>
      <c r="D80">
        <v>78</v>
      </c>
      <c r="E80" s="3">
        <f>Table1[[#This Row],[App Usage Time (min/day)]]/60</f>
        <v>1.3</v>
      </c>
      <c r="F80">
        <v>1.8</v>
      </c>
      <c r="G80">
        <v>333</v>
      </c>
      <c r="H80">
        <v>17</v>
      </c>
      <c r="I80">
        <v>138</v>
      </c>
      <c r="J80">
        <v>51</v>
      </c>
      <c r="K80" t="str">
        <f t="shared" si="1"/>
        <v>Middle Age Adult [40-59]</v>
      </c>
      <c r="L80" t="s">
        <v>15</v>
      </c>
      <c r="M80">
        <v>1</v>
      </c>
    </row>
    <row r="81" spans="1:13" x14ac:dyDescent="0.3">
      <c r="A81">
        <v>80</v>
      </c>
      <c r="B81" t="s">
        <v>11</v>
      </c>
      <c r="C81" t="s">
        <v>12</v>
      </c>
      <c r="D81">
        <v>230</v>
      </c>
      <c r="E81" s="3">
        <f>Table1[[#This Row],[App Usage Time (min/day)]]/60</f>
        <v>3.8333333333333335</v>
      </c>
      <c r="F81">
        <v>5.7</v>
      </c>
      <c r="G81">
        <v>1254</v>
      </c>
      <c r="H81">
        <v>52</v>
      </c>
      <c r="I81">
        <v>989</v>
      </c>
      <c r="J81">
        <v>34</v>
      </c>
      <c r="K81" t="str">
        <f t="shared" si="1"/>
        <v>Adult [20-39]</v>
      </c>
      <c r="L81" t="s">
        <v>15</v>
      </c>
      <c r="M81">
        <v>3</v>
      </c>
    </row>
    <row r="82" spans="1:13" x14ac:dyDescent="0.3">
      <c r="A82">
        <v>81</v>
      </c>
      <c r="B82" t="s">
        <v>14</v>
      </c>
      <c r="C82" t="s">
        <v>12</v>
      </c>
      <c r="D82">
        <v>565</v>
      </c>
      <c r="E82" s="3">
        <f>Table1[[#This Row],[App Usage Time (min/day)]]/60</f>
        <v>9.4166666666666661</v>
      </c>
      <c r="F82">
        <v>10.6</v>
      </c>
      <c r="G82">
        <v>2475</v>
      </c>
      <c r="H82">
        <v>99</v>
      </c>
      <c r="I82">
        <v>1603</v>
      </c>
      <c r="J82">
        <v>51</v>
      </c>
      <c r="K82" t="str">
        <f t="shared" si="1"/>
        <v>Middle Age Adult [40-59]</v>
      </c>
      <c r="L82" t="s">
        <v>15</v>
      </c>
      <c r="M82">
        <v>5</v>
      </c>
    </row>
    <row r="83" spans="1:13" x14ac:dyDescent="0.3">
      <c r="A83">
        <v>82</v>
      </c>
      <c r="B83" t="s">
        <v>17</v>
      </c>
      <c r="C83" t="s">
        <v>18</v>
      </c>
      <c r="D83">
        <v>172</v>
      </c>
      <c r="E83" s="3">
        <f>Table1[[#This Row],[App Usage Time (min/day)]]/60</f>
        <v>2.8666666666666667</v>
      </c>
      <c r="F83">
        <v>2.8</v>
      </c>
      <c r="G83">
        <v>1035</v>
      </c>
      <c r="H83">
        <v>22</v>
      </c>
      <c r="I83">
        <v>549</v>
      </c>
      <c r="J83">
        <v>41</v>
      </c>
      <c r="K83" t="str">
        <f t="shared" si="1"/>
        <v>Middle Age Adult [40-59]</v>
      </c>
      <c r="L83" t="s">
        <v>13</v>
      </c>
      <c r="M83">
        <v>2</v>
      </c>
    </row>
    <row r="84" spans="1:13" x14ac:dyDescent="0.3">
      <c r="A84">
        <v>83</v>
      </c>
      <c r="B84" t="s">
        <v>16</v>
      </c>
      <c r="C84" t="s">
        <v>12</v>
      </c>
      <c r="D84">
        <v>330</v>
      </c>
      <c r="E84" s="3">
        <f>Table1[[#This Row],[App Usage Time (min/day)]]/60</f>
        <v>5.5</v>
      </c>
      <c r="F84">
        <v>7.2</v>
      </c>
      <c r="G84">
        <v>2363</v>
      </c>
      <c r="H84">
        <v>77</v>
      </c>
      <c r="I84">
        <v>1133</v>
      </c>
      <c r="J84">
        <v>21</v>
      </c>
      <c r="K84" t="str">
        <f t="shared" si="1"/>
        <v>Adult [20-39]</v>
      </c>
      <c r="L84" t="s">
        <v>15</v>
      </c>
      <c r="M84">
        <v>4</v>
      </c>
    </row>
    <row r="85" spans="1:13" x14ac:dyDescent="0.3">
      <c r="A85">
        <v>84</v>
      </c>
      <c r="B85" t="s">
        <v>16</v>
      </c>
      <c r="C85" t="s">
        <v>12</v>
      </c>
      <c r="D85">
        <v>39</v>
      </c>
      <c r="E85" s="3">
        <f>Table1[[#This Row],[App Usage Time (min/day)]]/60</f>
        <v>0.65</v>
      </c>
      <c r="F85">
        <v>1.8</v>
      </c>
      <c r="G85">
        <v>368</v>
      </c>
      <c r="H85">
        <v>11</v>
      </c>
      <c r="I85">
        <v>105</v>
      </c>
      <c r="J85">
        <v>19</v>
      </c>
      <c r="K85" t="str">
        <f t="shared" si="1"/>
        <v>Teen [13-19]</v>
      </c>
      <c r="L85" t="s">
        <v>13</v>
      </c>
      <c r="M85">
        <v>1</v>
      </c>
    </row>
    <row r="86" spans="1:13" x14ac:dyDescent="0.3">
      <c r="A86">
        <v>85</v>
      </c>
      <c r="B86" t="s">
        <v>11</v>
      </c>
      <c r="C86" t="s">
        <v>12</v>
      </c>
      <c r="D86">
        <v>223</v>
      </c>
      <c r="E86" s="3">
        <f>Table1[[#This Row],[App Usage Time (min/day)]]/60</f>
        <v>3.7166666666666668</v>
      </c>
      <c r="F86">
        <v>4.5</v>
      </c>
      <c r="G86">
        <v>1311</v>
      </c>
      <c r="H86">
        <v>56</v>
      </c>
      <c r="I86">
        <v>695</v>
      </c>
      <c r="J86">
        <v>33</v>
      </c>
      <c r="K86" t="str">
        <f t="shared" si="1"/>
        <v>Adult [20-39]</v>
      </c>
      <c r="L86" t="s">
        <v>15</v>
      </c>
      <c r="M86">
        <v>3</v>
      </c>
    </row>
    <row r="87" spans="1:13" x14ac:dyDescent="0.3">
      <c r="A87">
        <v>86</v>
      </c>
      <c r="B87" t="s">
        <v>11</v>
      </c>
      <c r="C87" t="s">
        <v>12</v>
      </c>
      <c r="D87">
        <v>404</v>
      </c>
      <c r="E87" s="3">
        <f>Table1[[#This Row],[App Usage Time (min/day)]]/60</f>
        <v>6.7333333333333334</v>
      </c>
      <c r="F87">
        <v>7.4</v>
      </c>
      <c r="G87">
        <v>2081</v>
      </c>
      <c r="H87">
        <v>63</v>
      </c>
      <c r="I87">
        <v>1352</v>
      </c>
      <c r="J87">
        <v>44</v>
      </c>
      <c r="K87" t="str">
        <f t="shared" si="1"/>
        <v>Middle Age Adult [40-59]</v>
      </c>
      <c r="L87" t="s">
        <v>13</v>
      </c>
      <c r="M87">
        <v>4</v>
      </c>
    </row>
    <row r="88" spans="1:13" x14ac:dyDescent="0.3">
      <c r="A88">
        <v>87</v>
      </c>
      <c r="B88" t="s">
        <v>19</v>
      </c>
      <c r="C88" t="s">
        <v>12</v>
      </c>
      <c r="D88">
        <v>151</v>
      </c>
      <c r="E88" s="3">
        <f>Table1[[#This Row],[App Usage Time (min/day)]]/60</f>
        <v>2.5166666666666666</v>
      </c>
      <c r="F88">
        <v>2.4</v>
      </c>
      <c r="G88">
        <v>1003</v>
      </c>
      <c r="H88">
        <v>25</v>
      </c>
      <c r="I88">
        <v>392</v>
      </c>
      <c r="J88">
        <v>39</v>
      </c>
      <c r="K88" t="str">
        <f t="shared" si="1"/>
        <v>Adult [20-39]</v>
      </c>
      <c r="L88" t="s">
        <v>13</v>
      </c>
      <c r="M88">
        <v>2</v>
      </c>
    </row>
    <row r="89" spans="1:13" x14ac:dyDescent="0.3">
      <c r="A89">
        <v>88</v>
      </c>
      <c r="B89" t="s">
        <v>19</v>
      </c>
      <c r="C89" t="s">
        <v>12</v>
      </c>
      <c r="D89">
        <v>34</v>
      </c>
      <c r="E89" s="3">
        <f>Table1[[#This Row],[App Usage Time (min/day)]]/60</f>
        <v>0.56666666666666665</v>
      </c>
      <c r="F89">
        <v>1.5</v>
      </c>
      <c r="G89">
        <v>345</v>
      </c>
      <c r="H89">
        <v>11</v>
      </c>
      <c r="I89">
        <v>276</v>
      </c>
      <c r="J89">
        <v>44</v>
      </c>
      <c r="K89" t="str">
        <f t="shared" si="1"/>
        <v>Middle Age Adult [40-59]</v>
      </c>
      <c r="L89" t="s">
        <v>13</v>
      </c>
      <c r="M89">
        <v>1</v>
      </c>
    </row>
    <row r="90" spans="1:13" x14ac:dyDescent="0.3">
      <c r="A90">
        <v>89</v>
      </c>
      <c r="B90" t="s">
        <v>16</v>
      </c>
      <c r="C90" t="s">
        <v>12</v>
      </c>
      <c r="D90">
        <v>137</v>
      </c>
      <c r="E90" s="3">
        <f>Table1[[#This Row],[App Usage Time (min/day)]]/60</f>
        <v>2.2833333333333332</v>
      </c>
      <c r="F90">
        <v>3.3</v>
      </c>
      <c r="G90">
        <v>839</v>
      </c>
      <c r="H90">
        <v>31</v>
      </c>
      <c r="I90">
        <v>348</v>
      </c>
      <c r="J90">
        <v>34</v>
      </c>
      <c r="K90" t="str">
        <f t="shared" si="1"/>
        <v>Adult [20-39]</v>
      </c>
      <c r="L90" t="s">
        <v>15</v>
      </c>
      <c r="M90">
        <v>2</v>
      </c>
    </row>
    <row r="91" spans="1:13" x14ac:dyDescent="0.3">
      <c r="A91">
        <v>90</v>
      </c>
      <c r="B91" t="s">
        <v>19</v>
      </c>
      <c r="C91" t="s">
        <v>12</v>
      </c>
      <c r="D91">
        <v>301</v>
      </c>
      <c r="E91" s="3">
        <f>Table1[[#This Row],[App Usage Time (min/day)]]/60</f>
        <v>5.0166666666666666</v>
      </c>
      <c r="F91">
        <v>6.2</v>
      </c>
      <c r="G91">
        <v>2053</v>
      </c>
      <c r="H91">
        <v>75</v>
      </c>
      <c r="I91">
        <v>1303</v>
      </c>
      <c r="J91">
        <v>45</v>
      </c>
      <c r="K91" t="str">
        <f t="shared" si="1"/>
        <v>Middle Age Adult [40-59]</v>
      </c>
      <c r="L91" t="s">
        <v>13</v>
      </c>
      <c r="M91">
        <v>4</v>
      </c>
    </row>
    <row r="92" spans="1:13" x14ac:dyDescent="0.3">
      <c r="A92">
        <v>91</v>
      </c>
      <c r="B92" t="s">
        <v>11</v>
      </c>
      <c r="C92" t="s">
        <v>12</v>
      </c>
      <c r="D92">
        <v>116</v>
      </c>
      <c r="E92" s="3">
        <f>Table1[[#This Row],[App Usage Time (min/day)]]/60</f>
        <v>1.9333333333333333</v>
      </c>
      <c r="F92">
        <v>2.1</v>
      </c>
      <c r="G92">
        <v>912</v>
      </c>
      <c r="H92">
        <v>39</v>
      </c>
      <c r="I92">
        <v>307</v>
      </c>
      <c r="J92">
        <v>40</v>
      </c>
      <c r="K92" t="str">
        <f t="shared" si="1"/>
        <v>Middle Age Adult [40-59]</v>
      </c>
      <c r="L92" t="s">
        <v>15</v>
      </c>
      <c r="M92">
        <v>2</v>
      </c>
    </row>
    <row r="93" spans="1:13" x14ac:dyDescent="0.3">
      <c r="A93">
        <v>92</v>
      </c>
      <c r="B93" t="s">
        <v>11</v>
      </c>
      <c r="C93" t="s">
        <v>12</v>
      </c>
      <c r="D93">
        <v>291</v>
      </c>
      <c r="E93" s="3">
        <f>Table1[[#This Row],[App Usage Time (min/day)]]/60</f>
        <v>4.8499999999999996</v>
      </c>
      <c r="F93">
        <v>4.0999999999999996</v>
      </c>
      <c r="G93">
        <v>1474</v>
      </c>
      <c r="H93">
        <v>46</v>
      </c>
      <c r="I93">
        <v>827</v>
      </c>
      <c r="J93">
        <v>32</v>
      </c>
      <c r="K93" t="str">
        <f t="shared" si="1"/>
        <v>Adult [20-39]</v>
      </c>
      <c r="L93" t="s">
        <v>15</v>
      </c>
      <c r="M93">
        <v>3</v>
      </c>
    </row>
    <row r="94" spans="1:13" x14ac:dyDescent="0.3">
      <c r="A94">
        <v>93</v>
      </c>
      <c r="B94" t="s">
        <v>17</v>
      </c>
      <c r="C94" t="s">
        <v>18</v>
      </c>
      <c r="D94">
        <v>84</v>
      </c>
      <c r="E94" s="3">
        <f>Table1[[#This Row],[App Usage Time (min/day)]]/60</f>
        <v>1.4</v>
      </c>
      <c r="F94">
        <v>1.4</v>
      </c>
      <c r="G94">
        <v>501</v>
      </c>
      <c r="H94">
        <v>16</v>
      </c>
      <c r="I94">
        <v>284</v>
      </c>
      <c r="J94">
        <v>56</v>
      </c>
      <c r="K94" t="str">
        <f t="shared" si="1"/>
        <v>Middle Age Adult [40-59]</v>
      </c>
      <c r="L94" t="s">
        <v>15</v>
      </c>
      <c r="M94">
        <v>1</v>
      </c>
    </row>
    <row r="95" spans="1:13" x14ac:dyDescent="0.3">
      <c r="A95">
        <v>94</v>
      </c>
      <c r="B95" t="s">
        <v>17</v>
      </c>
      <c r="C95" t="s">
        <v>18</v>
      </c>
      <c r="D95">
        <v>134</v>
      </c>
      <c r="E95" s="3">
        <f>Table1[[#This Row],[App Usage Time (min/day)]]/60</f>
        <v>2.2333333333333334</v>
      </c>
      <c r="F95">
        <v>2.5</v>
      </c>
      <c r="G95">
        <v>1125</v>
      </c>
      <c r="H95">
        <v>24</v>
      </c>
      <c r="I95">
        <v>367</v>
      </c>
      <c r="J95">
        <v>35</v>
      </c>
      <c r="K95" t="str">
        <f t="shared" si="1"/>
        <v>Adult [20-39]</v>
      </c>
      <c r="L95" t="s">
        <v>13</v>
      </c>
      <c r="M95">
        <v>2</v>
      </c>
    </row>
    <row r="96" spans="1:13" x14ac:dyDescent="0.3">
      <c r="A96">
        <v>95</v>
      </c>
      <c r="B96" t="s">
        <v>19</v>
      </c>
      <c r="C96" t="s">
        <v>12</v>
      </c>
      <c r="D96">
        <v>411</v>
      </c>
      <c r="E96" s="3">
        <f>Table1[[#This Row],[App Usage Time (min/day)]]/60</f>
        <v>6.85</v>
      </c>
      <c r="F96">
        <v>7.5</v>
      </c>
      <c r="G96">
        <v>2169</v>
      </c>
      <c r="H96">
        <v>72</v>
      </c>
      <c r="I96">
        <v>1083</v>
      </c>
      <c r="J96">
        <v>58</v>
      </c>
      <c r="K96" t="str">
        <f t="shared" si="1"/>
        <v>Middle Age Adult [40-59]</v>
      </c>
      <c r="L96" t="s">
        <v>13</v>
      </c>
      <c r="M96">
        <v>4</v>
      </c>
    </row>
    <row r="97" spans="1:13" x14ac:dyDescent="0.3">
      <c r="A97">
        <v>96</v>
      </c>
      <c r="B97" t="s">
        <v>16</v>
      </c>
      <c r="C97" t="s">
        <v>12</v>
      </c>
      <c r="D97">
        <v>326</v>
      </c>
      <c r="E97" s="3">
        <f>Table1[[#This Row],[App Usage Time (min/day)]]/60</f>
        <v>5.4333333333333336</v>
      </c>
      <c r="F97">
        <v>7.2</v>
      </c>
      <c r="G97">
        <v>2243</v>
      </c>
      <c r="H97">
        <v>73</v>
      </c>
      <c r="I97">
        <v>1454</v>
      </c>
      <c r="J97">
        <v>50</v>
      </c>
      <c r="K97" t="str">
        <f t="shared" si="1"/>
        <v>Middle Age Adult [40-59]</v>
      </c>
      <c r="L97" t="s">
        <v>13</v>
      </c>
      <c r="M97">
        <v>4</v>
      </c>
    </row>
    <row r="98" spans="1:13" x14ac:dyDescent="0.3">
      <c r="A98">
        <v>97</v>
      </c>
      <c r="B98" t="s">
        <v>17</v>
      </c>
      <c r="C98" t="s">
        <v>18</v>
      </c>
      <c r="D98">
        <v>550</v>
      </c>
      <c r="E98" s="3">
        <f>Table1[[#This Row],[App Usage Time (min/day)]]/60</f>
        <v>9.1666666666666661</v>
      </c>
      <c r="F98">
        <v>9.5</v>
      </c>
      <c r="G98">
        <v>2916</v>
      </c>
      <c r="H98">
        <v>91</v>
      </c>
      <c r="I98">
        <v>1946</v>
      </c>
      <c r="J98">
        <v>20</v>
      </c>
      <c r="K98" t="str">
        <f t="shared" si="1"/>
        <v>Adult [20-39]</v>
      </c>
      <c r="L98" t="s">
        <v>13</v>
      </c>
      <c r="M98">
        <v>5</v>
      </c>
    </row>
    <row r="99" spans="1:13" x14ac:dyDescent="0.3">
      <c r="A99">
        <v>98</v>
      </c>
      <c r="B99" t="s">
        <v>14</v>
      </c>
      <c r="C99" t="s">
        <v>12</v>
      </c>
      <c r="D99">
        <v>516</v>
      </c>
      <c r="E99" s="3">
        <f>Table1[[#This Row],[App Usage Time (min/day)]]/60</f>
        <v>8.6</v>
      </c>
      <c r="F99">
        <v>12</v>
      </c>
      <c r="G99">
        <v>2406</v>
      </c>
      <c r="H99">
        <v>82</v>
      </c>
      <c r="I99">
        <v>1968</v>
      </c>
      <c r="J99">
        <v>28</v>
      </c>
      <c r="K99" t="str">
        <f t="shared" si="1"/>
        <v>Adult [20-39]</v>
      </c>
      <c r="L99" t="s">
        <v>15</v>
      </c>
      <c r="M99">
        <v>5</v>
      </c>
    </row>
    <row r="100" spans="1:13" x14ac:dyDescent="0.3">
      <c r="A100">
        <v>99</v>
      </c>
      <c r="B100" t="s">
        <v>11</v>
      </c>
      <c r="C100" t="s">
        <v>12</v>
      </c>
      <c r="D100">
        <v>59</v>
      </c>
      <c r="E100" s="3">
        <f>Table1[[#This Row],[App Usage Time (min/day)]]/60</f>
        <v>0.98333333333333328</v>
      </c>
      <c r="F100">
        <v>1.2</v>
      </c>
      <c r="G100">
        <v>361</v>
      </c>
      <c r="H100">
        <v>18</v>
      </c>
      <c r="I100">
        <v>293</v>
      </c>
      <c r="J100">
        <v>25</v>
      </c>
      <c r="K100" t="str">
        <f t="shared" si="1"/>
        <v>Adult [20-39]</v>
      </c>
      <c r="L100" t="s">
        <v>15</v>
      </c>
      <c r="M100">
        <v>1</v>
      </c>
    </row>
    <row r="101" spans="1:13" x14ac:dyDescent="0.3">
      <c r="A101">
        <v>100</v>
      </c>
      <c r="B101" t="s">
        <v>14</v>
      </c>
      <c r="C101" t="s">
        <v>12</v>
      </c>
      <c r="D101">
        <v>225</v>
      </c>
      <c r="E101" s="3">
        <f>Table1[[#This Row],[App Usage Time (min/day)]]/60</f>
        <v>3.75</v>
      </c>
      <c r="F101">
        <v>5.5</v>
      </c>
      <c r="G101">
        <v>1526</v>
      </c>
      <c r="H101">
        <v>44</v>
      </c>
      <c r="I101">
        <v>875</v>
      </c>
      <c r="J101">
        <v>50</v>
      </c>
      <c r="K101" t="str">
        <f t="shared" si="1"/>
        <v>Middle Age Adult [40-59]</v>
      </c>
      <c r="L101" t="s">
        <v>15</v>
      </c>
      <c r="M101">
        <v>3</v>
      </c>
    </row>
    <row r="102" spans="1:13" x14ac:dyDescent="0.3">
      <c r="A102">
        <v>101</v>
      </c>
      <c r="B102" t="s">
        <v>11</v>
      </c>
      <c r="C102" t="s">
        <v>12</v>
      </c>
      <c r="D102">
        <v>41</v>
      </c>
      <c r="E102" s="3">
        <f>Table1[[#This Row],[App Usage Time (min/day)]]/60</f>
        <v>0.68333333333333335</v>
      </c>
      <c r="F102">
        <v>1.1000000000000001</v>
      </c>
      <c r="G102">
        <v>389</v>
      </c>
      <c r="H102">
        <v>15</v>
      </c>
      <c r="I102">
        <v>136</v>
      </c>
      <c r="J102">
        <v>53</v>
      </c>
      <c r="K102" t="str">
        <f t="shared" si="1"/>
        <v>Middle Age Adult [40-59]</v>
      </c>
      <c r="L102" t="s">
        <v>13</v>
      </c>
      <c r="M102">
        <v>1</v>
      </c>
    </row>
    <row r="103" spans="1:13" x14ac:dyDescent="0.3">
      <c r="A103">
        <v>102</v>
      </c>
      <c r="B103" t="s">
        <v>14</v>
      </c>
      <c r="C103" t="s">
        <v>12</v>
      </c>
      <c r="D103">
        <v>183</v>
      </c>
      <c r="E103" s="3">
        <f>Table1[[#This Row],[App Usage Time (min/day)]]/60</f>
        <v>3.05</v>
      </c>
      <c r="F103">
        <v>4.0999999999999996</v>
      </c>
      <c r="G103">
        <v>1210</v>
      </c>
      <c r="H103">
        <v>45</v>
      </c>
      <c r="I103">
        <v>738</v>
      </c>
      <c r="J103">
        <v>19</v>
      </c>
      <c r="K103" t="str">
        <f t="shared" si="1"/>
        <v>Teen [13-19]</v>
      </c>
      <c r="L103" t="s">
        <v>13</v>
      </c>
      <c r="M103">
        <v>3</v>
      </c>
    </row>
    <row r="104" spans="1:13" x14ac:dyDescent="0.3">
      <c r="A104">
        <v>103</v>
      </c>
      <c r="B104" t="s">
        <v>11</v>
      </c>
      <c r="C104" t="s">
        <v>12</v>
      </c>
      <c r="D104">
        <v>174</v>
      </c>
      <c r="E104" s="3">
        <f>Table1[[#This Row],[App Usage Time (min/day)]]/60</f>
        <v>2.9</v>
      </c>
      <c r="F104">
        <v>2.5</v>
      </c>
      <c r="G104">
        <v>929</v>
      </c>
      <c r="H104">
        <v>37</v>
      </c>
      <c r="I104">
        <v>565</v>
      </c>
      <c r="J104">
        <v>32</v>
      </c>
      <c r="K104" t="str">
        <f t="shared" si="1"/>
        <v>Adult [20-39]</v>
      </c>
      <c r="L104" t="s">
        <v>15</v>
      </c>
      <c r="M104">
        <v>2</v>
      </c>
    </row>
    <row r="105" spans="1:13" x14ac:dyDescent="0.3">
      <c r="A105">
        <v>104</v>
      </c>
      <c r="B105" t="s">
        <v>16</v>
      </c>
      <c r="C105" t="s">
        <v>12</v>
      </c>
      <c r="D105">
        <v>274</v>
      </c>
      <c r="E105" s="3">
        <f>Table1[[#This Row],[App Usage Time (min/day)]]/60</f>
        <v>4.5666666666666664</v>
      </c>
      <c r="F105">
        <v>4.2</v>
      </c>
      <c r="G105">
        <v>1781</v>
      </c>
      <c r="H105">
        <v>52</v>
      </c>
      <c r="I105">
        <v>934</v>
      </c>
      <c r="J105">
        <v>28</v>
      </c>
      <c r="K105" t="str">
        <f t="shared" si="1"/>
        <v>Adult [20-39]</v>
      </c>
      <c r="L105" t="s">
        <v>13</v>
      </c>
      <c r="M105">
        <v>3</v>
      </c>
    </row>
    <row r="106" spans="1:13" x14ac:dyDescent="0.3">
      <c r="A106">
        <v>105</v>
      </c>
      <c r="B106" t="s">
        <v>16</v>
      </c>
      <c r="C106" t="s">
        <v>12</v>
      </c>
      <c r="D106">
        <v>166</v>
      </c>
      <c r="E106" s="3">
        <f>Table1[[#This Row],[App Usage Time (min/day)]]/60</f>
        <v>2.7666666666666666</v>
      </c>
      <c r="F106">
        <v>2.8</v>
      </c>
      <c r="G106">
        <v>1113</v>
      </c>
      <c r="H106">
        <v>28</v>
      </c>
      <c r="I106">
        <v>360</v>
      </c>
      <c r="J106">
        <v>25</v>
      </c>
      <c r="K106" t="str">
        <f t="shared" si="1"/>
        <v>Adult [20-39]</v>
      </c>
      <c r="L106" t="s">
        <v>13</v>
      </c>
      <c r="M106">
        <v>2</v>
      </c>
    </row>
    <row r="107" spans="1:13" x14ac:dyDescent="0.3">
      <c r="A107">
        <v>106</v>
      </c>
      <c r="B107" t="s">
        <v>16</v>
      </c>
      <c r="C107" t="s">
        <v>12</v>
      </c>
      <c r="D107">
        <v>66</v>
      </c>
      <c r="E107" s="3">
        <f>Table1[[#This Row],[App Usage Time (min/day)]]/60</f>
        <v>1.1000000000000001</v>
      </c>
      <c r="F107">
        <v>1.2</v>
      </c>
      <c r="G107">
        <v>585</v>
      </c>
      <c r="H107">
        <v>12</v>
      </c>
      <c r="I107">
        <v>264</v>
      </c>
      <c r="J107">
        <v>36</v>
      </c>
      <c r="K107" t="str">
        <f t="shared" si="1"/>
        <v>Adult [20-39]</v>
      </c>
      <c r="L107" t="s">
        <v>13</v>
      </c>
      <c r="M107">
        <v>1</v>
      </c>
    </row>
    <row r="108" spans="1:13" x14ac:dyDescent="0.3">
      <c r="A108">
        <v>107</v>
      </c>
      <c r="B108" t="s">
        <v>11</v>
      </c>
      <c r="C108" t="s">
        <v>12</v>
      </c>
      <c r="D108">
        <v>152</v>
      </c>
      <c r="E108" s="3">
        <f>Table1[[#This Row],[App Usage Time (min/day)]]/60</f>
        <v>2.5333333333333332</v>
      </c>
      <c r="F108">
        <v>2.7</v>
      </c>
      <c r="G108">
        <v>642</v>
      </c>
      <c r="H108">
        <v>38</v>
      </c>
      <c r="I108">
        <v>596</v>
      </c>
      <c r="J108">
        <v>55</v>
      </c>
      <c r="K108" t="str">
        <f t="shared" si="1"/>
        <v>Middle Age Adult [40-59]</v>
      </c>
      <c r="L108" t="s">
        <v>13</v>
      </c>
      <c r="M108">
        <v>2</v>
      </c>
    </row>
    <row r="109" spans="1:13" x14ac:dyDescent="0.3">
      <c r="A109">
        <v>108</v>
      </c>
      <c r="B109" t="s">
        <v>11</v>
      </c>
      <c r="C109" t="s">
        <v>12</v>
      </c>
      <c r="D109">
        <v>54</v>
      </c>
      <c r="E109" s="3">
        <f>Table1[[#This Row],[App Usage Time (min/day)]]/60</f>
        <v>0.9</v>
      </c>
      <c r="F109">
        <v>1.4</v>
      </c>
      <c r="G109">
        <v>403</v>
      </c>
      <c r="H109">
        <v>17</v>
      </c>
      <c r="I109">
        <v>278</v>
      </c>
      <c r="J109">
        <v>23</v>
      </c>
      <c r="K109" t="str">
        <f t="shared" si="1"/>
        <v>Adult [20-39]</v>
      </c>
      <c r="L109" t="s">
        <v>15</v>
      </c>
      <c r="M109">
        <v>1</v>
      </c>
    </row>
    <row r="110" spans="1:13" x14ac:dyDescent="0.3">
      <c r="A110">
        <v>109</v>
      </c>
      <c r="B110" t="s">
        <v>16</v>
      </c>
      <c r="C110" t="s">
        <v>12</v>
      </c>
      <c r="D110">
        <v>187</v>
      </c>
      <c r="E110" s="3">
        <f>Table1[[#This Row],[App Usage Time (min/day)]]/60</f>
        <v>3.1166666666666667</v>
      </c>
      <c r="F110">
        <v>5.5</v>
      </c>
      <c r="G110">
        <v>1754</v>
      </c>
      <c r="H110">
        <v>55</v>
      </c>
      <c r="I110">
        <v>711</v>
      </c>
      <c r="J110">
        <v>50</v>
      </c>
      <c r="K110" t="str">
        <f t="shared" si="1"/>
        <v>Middle Age Adult [40-59]</v>
      </c>
      <c r="L110" t="s">
        <v>15</v>
      </c>
      <c r="M110">
        <v>3</v>
      </c>
    </row>
    <row r="111" spans="1:13" x14ac:dyDescent="0.3">
      <c r="A111">
        <v>110</v>
      </c>
      <c r="B111" t="s">
        <v>14</v>
      </c>
      <c r="C111" t="s">
        <v>12</v>
      </c>
      <c r="D111">
        <v>216</v>
      </c>
      <c r="E111" s="3">
        <f>Table1[[#This Row],[App Usage Time (min/day)]]/60</f>
        <v>3.6</v>
      </c>
      <c r="F111">
        <v>6</v>
      </c>
      <c r="G111">
        <v>1641</v>
      </c>
      <c r="H111">
        <v>41</v>
      </c>
      <c r="I111">
        <v>889</v>
      </c>
      <c r="J111">
        <v>39</v>
      </c>
      <c r="K111" t="str">
        <f t="shared" si="1"/>
        <v>Adult [20-39]</v>
      </c>
      <c r="L111" t="s">
        <v>15</v>
      </c>
      <c r="M111">
        <v>3</v>
      </c>
    </row>
    <row r="112" spans="1:13" x14ac:dyDescent="0.3">
      <c r="A112">
        <v>111</v>
      </c>
      <c r="B112" t="s">
        <v>14</v>
      </c>
      <c r="C112" t="s">
        <v>12</v>
      </c>
      <c r="D112">
        <v>95</v>
      </c>
      <c r="E112" s="3">
        <f>Table1[[#This Row],[App Usage Time (min/day)]]/60</f>
        <v>1.5833333333333333</v>
      </c>
      <c r="F112">
        <v>3.8</v>
      </c>
      <c r="G112">
        <v>718</v>
      </c>
      <c r="H112">
        <v>26</v>
      </c>
      <c r="I112">
        <v>459</v>
      </c>
      <c r="J112">
        <v>41</v>
      </c>
      <c r="K112" t="str">
        <f t="shared" si="1"/>
        <v>Middle Age Adult [40-59]</v>
      </c>
      <c r="L112" t="s">
        <v>15</v>
      </c>
      <c r="M112">
        <v>2</v>
      </c>
    </row>
    <row r="113" spans="1:13" x14ac:dyDescent="0.3">
      <c r="A113">
        <v>112</v>
      </c>
      <c r="B113" t="s">
        <v>16</v>
      </c>
      <c r="C113" t="s">
        <v>12</v>
      </c>
      <c r="D113">
        <v>488</v>
      </c>
      <c r="E113" s="3">
        <f>Table1[[#This Row],[App Usage Time (min/day)]]/60</f>
        <v>8.1333333333333329</v>
      </c>
      <c r="F113">
        <v>8.6</v>
      </c>
      <c r="G113">
        <v>2447</v>
      </c>
      <c r="H113">
        <v>84</v>
      </c>
      <c r="I113">
        <v>2344</v>
      </c>
      <c r="J113">
        <v>19</v>
      </c>
      <c r="K113" t="str">
        <f t="shared" si="1"/>
        <v>Teen [13-19]</v>
      </c>
      <c r="L113" t="s">
        <v>13</v>
      </c>
      <c r="M113">
        <v>5</v>
      </c>
    </row>
    <row r="114" spans="1:13" x14ac:dyDescent="0.3">
      <c r="A114">
        <v>113</v>
      </c>
      <c r="B114" t="s">
        <v>11</v>
      </c>
      <c r="C114" t="s">
        <v>12</v>
      </c>
      <c r="D114">
        <v>295</v>
      </c>
      <c r="E114" s="3">
        <f>Table1[[#This Row],[App Usage Time (min/day)]]/60</f>
        <v>4.916666666666667</v>
      </c>
      <c r="F114">
        <v>5.0999999999999996</v>
      </c>
      <c r="G114">
        <v>1483</v>
      </c>
      <c r="H114">
        <v>45</v>
      </c>
      <c r="I114">
        <v>748</v>
      </c>
      <c r="J114">
        <v>27</v>
      </c>
      <c r="K114" t="str">
        <f t="shared" si="1"/>
        <v>Adult [20-39]</v>
      </c>
      <c r="L114" t="s">
        <v>15</v>
      </c>
      <c r="M114">
        <v>3</v>
      </c>
    </row>
    <row r="115" spans="1:13" x14ac:dyDescent="0.3">
      <c r="A115">
        <v>114</v>
      </c>
      <c r="B115" t="s">
        <v>19</v>
      </c>
      <c r="C115" t="s">
        <v>12</v>
      </c>
      <c r="D115">
        <v>136</v>
      </c>
      <c r="E115" s="3">
        <f>Table1[[#This Row],[App Usage Time (min/day)]]/60</f>
        <v>2.2666666666666666</v>
      </c>
      <c r="F115">
        <v>3.2</v>
      </c>
      <c r="G115">
        <v>818</v>
      </c>
      <c r="H115">
        <v>33</v>
      </c>
      <c r="I115">
        <v>404</v>
      </c>
      <c r="J115">
        <v>42</v>
      </c>
      <c r="K115" t="str">
        <f t="shared" si="1"/>
        <v>Middle Age Adult [40-59]</v>
      </c>
      <c r="L115" t="s">
        <v>13</v>
      </c>
      <c r="M115">
        <v>2</v>
      </c>
    </row>
    <row r="116" spans="1:13" x14ac:dyDescent="0.3">
      <c r="A116">
        <v>115</v>
      </c>
      <c r="B116" t="s">
        <v>16</v>
      </c>
      <c r="C116" t="s">
        <v>12</v>
      </c>
      <c r="D116">
        <v>471</v>
      </c>
      <c r="E116" s="3">
        <f>Table1[[#This Row],[App Usage Time (min/day)]]/60</f>
        <v>7.85</v>
      </c>
      <c r="F116">
        <v>7.9</v>
      </c>
      <c r="G116">
        <v>2156</v>
      </c>
      <c r="H116">
        <v>76</v>
      </c>
      <c r="I116">
        <v>1324</v>
      </c>
      <c r="J116">
        <v>54</v>
      </c>
      <c r="K116" t="str">
        <f t="shared" si="1"/>
        <v>Middle Age Adult [40-59]</v>
      </c>
      <c r="L116" t="s">
        <v>15</v>
      </c>
      <c r="M116">
        <v>4</v>
      </c>
    </row>
    <row r="117" spans="1:13" x14ac:dyDescent="0.3">
      <c r="A117">
        <v>116</v>
      </c>
      <c r="B117" t="s">
        <v>17</v>
      </c>
      <c r="C117" t="s">
        <v>18</v>
      </c>
      <c r="D117">
        <v>121</v>
      </c>
      <c r="E117" s="3">
        <f>Table1[[#This Row],[App Usage Time (min/day)]]/60</f>
        <v>2.0166666666666666</v>
      </c>
      <c r="F117">
        <v>3.2</v>
      </c>
      <c r="G117">
        <v>651</v>
      </c>
      <c r="H117">
        <v>34</v>
      </c>
      <c r="I117">
        <v>596</v>
      </c>
      <c r="J117">
        <v>39</v>
      </c>
      <c r="K117" t="str">
        <f t="shared" si="1"/>
        <v>Adult [20-39]</v>
      </c>
      <c r="L117" t="s">
        <v>13</v>
      </c>
      <c r="M117">
        <v>2</v>
      </c>
    </row>
    <row r="118" spans="1:13" x14ac:dyDescent="0.3">
      <c r="A118">
        <v>117</v>
      </c>
      <c r="B118" t="s">
        <v>17</v>
      </c>
      <c r="C118" t="s">
        <v>18</v>
      </c>
      <c r="D118">
        <v>75</v>
      </c>
      <c r="E118" s="3">
        <f>Table1[[#This Row],[App Usage Time (min/day)]]/60</f>
        <v>1.25</v>
      </c>
      <c r="F118">
        <v>1.2</v>
      </c>
      <c r="G118">
        <v>409</v>
      </c>
      <c r="H118">
        <v>13</v>
      </c>
      <c r="I118">
        <v>281</v>
      </c>
      <c r="J118">
        <v>18</v>
      </c>
      <c r="K118" t="str">
        <f t="shared" si="1"/>
        <v>Teen [13-19]</v>
      </c>
      <c r="L118" t="s">
        <v>13</v>
      </c>
      <c r="M118">
        <v>1</v>
      </c>
    </row>
    <row r="119" spans="1:13" x14ac:dyDescent="0.3">
      <c r="A119">
        <v>118</v>
      </c>
      <c r="B119" t="s">
        <v>17</v>
      </c>
      <c r="C119" t="s">
        <v>18</v>
      </c>
      <c r="D119">
        <v>220</v>
      </c>
      <c r="E119" s="3">
        <f>Table1[[#This Row],[App Usage Time (min/day)]]/60</f>
        <v>3.6666666666666665</v>
      </c>
      <c r="F119">
        <v>5.2</v>
      </c>
      <c r="G119">
        <v>1631</v>
      </c>
      <c r="H119">
        <v>49</v>
      </c>
      <c r="I119">
        <v>909</v>
      </c>
      <c r="J119">
        <v>27</v>
      </c>
      <c r="K119" t="str">
        <f t="shared" si="1"/>
        <v>Adult [20-39]</v>
      </c>
      <c r="L119" t="s">
        <v>15</v>
      </c>
      <c r="M119">
        <v>3</v>
      </c>
    </row>
    <row r="120" spans="1:13" x14ac:dyDescent="0.3">
      <c r="A120">
        <v>119</v>
      </c>
      <c r="B120" t="s">
        <v>19</v>
      </c>
      <c r="C120" t="s">
        <v>12</v>
      </c>
      <c r="D120">
        <v>82</v>
      </c>
      <c r="E120" s="3">
        <f>Table1[[#This Row],[App Usage Time (min/day)]]/60</f>
        <v>1.3666666666666667</v>
      </c>
      <c r="F120">
        <v>1.6</v>
      </c>
      <c r="G120">
        <v>590</v>
      </c>
      <c r="H120">
        <v>13</v>
      </c>
      <c r="I120">
        <v>124</v>
      </c>
      <c r="J120">
        <v>28</v>
      </c>
      <c r="K120" t="str">
        <f t="shared" si="1"/>
        <v>Adult [20-39]</v>
      </c>
      <c r="L120" t="s">
        <v>15</v>
      </c>
      <c r="M120">
        <v>1</v>
      </c>
    </row>
    <row r="121" spans="1:13" x14ac:dyDescent="0.3">
      <c r="A121">
        <v>120</v>
      </c>
      <c r="B121" t="s">
        <v>11</v>
      </c>
      <c r="C121" t="s">
        <v>12</v>
      </c>
      <c r="D121">
        <v>97</v>
      </c>
      <c r="E121" s="3">
        <f>Table1[[#This Row],[App Usage Time (min/day)]]/60</f>
        <v>1.6166666666666667</v>
      </c>
      <c r="F121">
        <v>2.7</v>
      </c>
      <c r="G121">
        <v>1018</v>
      </c>
      <c r="H121">
        <v>37</v>
      </c>
      <c r="I121">
        <v>428</v>
      </c>
      <c r="J121">
        <v>41</v>
      </c>
      <c r="K121" t="str">
        <f t="shared" si="1"/>
        <v>Middle Age Adult [40-59]</v>
      </c>
      <c r="L121" t="s">
        <v>13</v>
      </c>
      <c r="M121">
        <v>2</v>
      </c>
    </row>
    <row r="122" spans="1:13" x14ac:dyDescent="0.3">
      <c r="A122">
        <v>121</v>
      </c>
      <c r="B122" t="s">
        <v>19</v>
      </c>
      <c r="C122" t="s">
        <v>12</v>
      </c>
      <c r="D122">
        <v>388</v>
      </c>
      <c r="E122" s="3">
        <f>Table1[[#This Row],[App Usage Time (min/day)]]/60</f>
        <v>6.4666666666666668</v>
      </c>
      <c r="F122">
        <v>6.6</v>
      </c>
      <c r="G122">
        <v>2085</v>
      </c>
      <c r="H122">
        <v>71</v>
      </c>
      <c r="I122">
        <v>1150</v>
      </c>
      <c r="J122">
        <v>45</v>
      </c>
      <c r="K122" t="str">
        <f t="shared" si="1"/>
        <v>Middle Age Adult [40-59]</v>
      </c>
      <c r="L122" t="s">
        <v>15</v>
      </c>
      <c r="M122">
        <v>4</v>
      </c>
    </row>
    <row r="123" spans="1:13" x14ac:dyDescent="0.3">
      <c r="A123">
        <v>122</v>
      </c>
      <c r="B123" t="s">
        <v>14</v>
      </c>
      <c r="C123" t="s">
        <v>12</v>
      </c>
      <c r="D123">
        <v>529</v>
      </c>
      <c r="E123" s="3">
        <f>Table1[[#This Row],[App Usage Time (min/day)]]/60</f>
        <v>8.8166666666666664</v>
      </c>
      <c r="F123">
        <v>8.6999999999999993</v>
      </c>
      <c r="G123">
        <v>2484</v>
      </c>
      <c r="H123">
        <v>89</v>
      </c>
      <c r="I123">
        <v>2189</v>
      </c>
      <c r="J123">
        <v>39</v>
      </c>
      <c r="K123" t="str">
        <f t="shared" si="1"/>
        <v>Adult [20-39]</v>
      </c>
      <c r="L123" t="s">
        <v>15</v>
      </c>
      <c r="M123">
        <v>5</v>
      </c>
    </row>
    <row r="124" spans="1:13" x14ac:dyDescent="0.3">
      <c r="A124">
        <v>123</v>
      </c>
      <c r="B124" t="s">
        <v>11</v>
      </c>
      <c r="C124" t="s">
        <v>12</v>
      </c>
      <c r="D124">
        <v>584</v>
      </c>
      <c r="E124" s="3">
        <f>Table1[[#This Row],[App Usage Time (min/day)]]/60</f>
        <v>9.7333333333333325</v>
      </c>
      <c r="F124">
        <v>10</v>
      </c>
      <c r="G124">
        <v>2541</v>
      </c>
      <c r="H124">
        <v>99</v>
      </c>
      <c r="I124">
        <v>2391</v>
      </c>
      <c r="J124">
        <v>49</v>
      </c>
      <c r="K124" t="str">
        <f t="shared" si="1"/>
        <v>Middle Age Adult [40-59]</v>
      </c>
      <c r="L124" t="s">
        <v>15</v>
      </c>
      <c r="M124">
        <v>5</v>
      </c>
    </row>
    <row r="125" spans="1:13" x14ac:dyDescent="0.3">
      <c r="A125">
        <v>124</v>
      </c>
      <c r="B125" t="s">
        <v>11</v>
      </c>
      <c r="C125" t="s">
        <v>12</v>
      </c>
      <c r="D125">
        <v>529</v>
      </c>
      <c r="E125" s="3">
        <f>Table1[[#This Row],[App Usage Time (min/day)]]/60</f>
        <v>8.8166666666666664</v>
      </c>
      <c r="F125">
        <v>8.1</v>
      </c>
      <c r="G125">
        <v>2686</v>
      </c>
      <c r="H125">
        <v>96</v>
      </c>
      <c r="I125">
        <v>1924</v>
      </c>
      <c r="J125">
        <v>35</v>
      </c>
      <c r="K125" t="str">
        <f t="shared" si="1"/>
        <v>Adult [20-39]</v>
      </c>
      <c r="L125" t="s">
        <v>13</v>
      </c>
      <c r="M125">
        <v>5</v>
      </c>
    </row>
    <row r="126" spans="1:13" x14ac:dyDescent="0.3">
      <c r="A126">
        <v>125</v>
      </c>
      <c r="B126" t="s">
        <v>11</v>
      </c>
      <c r="C126" t="s">
        <v>12</v>
      </c>
      <c r="D126">
        <v>227</v>
      </c>
      <c r="E126" s="3">
        <f>Table1[[#This Row],[App Usage Time (min/day)]]/60</f>
        <v>3.7833333333333332</v>
      </c>
      <c r="F126">
        <v>5.0999999999999996</v>
      </c>
      <c r="G126">
        <v>1702</v>
      </c>
      <c r="H126">
        <v>57</v>
      </c>
      <c r="I126">
        <v>714</v>
      </c>
      <c r="J126">
        <v>21</v>
      </c>
      <c r="K126" t="str">
        <f t="shared" si="1"/>
        <v>Adult [20-39]</v>
      </c>
      <c r="L126" t="s">
        <v>13</v>
      </c>
      <c r="M126">
        <v>3</v>
      </c>
    </row>
    <row r="127" spans="1:13" x14ac:dyDescent="0.3">
      <c r="A127">
        <v>126</v>
      </c>
      <c r="B127" t="s">
        <v>19</v>
      </c>
      <c r="C127" t="s">
        <v>12</v>
      </c>
      <c r="D127">
        <v>535</v>
      </c>
      <c r="E127" s="3">
        <f>Table1[[#This Row],[App Usage Time (min/day)]]/60</f>
        <v>8.9166666666666661</v>
      </c>
      <c r="F127">
        <v>11.8</v>
      </c>
      <c r="G127">
        <v>2858</v>
      </c>
      <c r="H127">
        <v>99</v>
      </c>
      <c r="I127">
        <v>2378</v>
      </c>
      <c r="J127">
        <v>50</v>
      </c>
      <c r="K127" t="str">
        <f t="shared" si="1"/>
        <v>Middle Age Adult [40-59]</v>
      </c>
      <c r="L127" t="s">
        <v>13</v>
      </c>
      <c r="M127">
        <v>5</v>
      </c>
    </row>
    <row r="128" spans="1:13" x14ac:dyDescent="0.3">
      <c r="A128">
        <v>127</v>
      </c>
      <c r="B128" t="s">
        <v>17</v>
      </c>
      <c r="C128" t="s">
        <v>18</v>
      </c>
      <c r="D128">
        <v>332</v>
      </c>
      <c r="E128" s="3">
        <f>Table1[[#This Row],[App Usage Time (min/day)]]/60</f>
        <v>5.5333333333333332</v>
      </c>
      <c r="F128">
        <v>7.4</v>
      </c>
      <c r="G128">
        <v>2149</v>
      </c>
      <c r="H128">
        <v>68</v>
      </c>
      <c r="I128">
        <v>1321</v>
      </c>
      <c r="J128">
        <v>20</v>
      </c>
      <c r="K128" t="str">
        <f t="shared" si="1"/>
        <v>Adult [20-39]</v>
      </c>
      <c r="L128" t="s">
        <v>15</v>
      </c>
      <c r="M128">
        <v>4</v>
      </c>
    </row>
    <row r="129" spans="1:13" x14ac:dyDescent="0.3">
      <c r="A129">
        <v>128</v>
      </c>
      <c r="B129" t="s">
        <v>11</v>
      </c>
      <c r="C129" t="s">
        <v>12</v>
      </c>
      <c r="D129">
        <v>252</v>
      </c>
      <c r="E129" s="3">
        <f>Table1[[#This Row],[App Usage Time (min/day)]]/60</f>
        <v>4.2</v>
      </c>
      <c r="F129">
        <v>4.2</v>
      </c>
      <c r="G129">
        <v>1439</v>
      </c>
      <c r="H129">
        <v>45</v>
      </c>
      <c r="I129">
        <v>667</v>
      </c>
      <c r="J129">
        <v>50</v>
      </c>
      <c r="K129" t="str">
        <f t="shared" si="1"/>
        <v>Middle Age Adult [40-59]</v>
      </c>
      <c r="L129" t="s">
        <v>15</v>
      </c>
      <c r="M129">
        <v>3</v>
      </c>
    </row>
    <row r="130" spans="1:13" x14ac:dyDescent="0.3">
      <c r="A130">
        <v>129</v>
      </c>
      <c r="B130" t="s">
        <v>16</v>
      </c>
      <c r="C130" t="s">
        <v>12</v>
      </c>
      <c r="D130">
        <v>125</v>
      </c>
      <c r="E130" s="3">
        <f>Table1[[#This Row],[App Usage Time (min/day)]]/60</f>
        <v>2.0833333333333335</v>
      </c>
      <c r="F130">
        <v>2.5</v>
      </c>
      <c r="G130">
        <v>678</v>
      </c>
      <c r="H130">
        <v>34</v>
      </c>
      <c r="I130">
        <v>465</v>
      </c>
      <c r="J130">
        <v>31</v>
      </c>
      <c r="K130" t="str">
        <f t="shared" ref="K130:K193" si="2">IF(AND(J130&gt;=13, J130&lt;=19), "Teen [13-19]", IF(AND(J130&gt;=20, J130&lt;=39), "Adult [20-39]", IF(AND(J130&gt;=40, J130&lt;=59), "Middle Age Adult [40-59]", "Senior Adult [60+]")))</f>
        <v>Adult [20-39]</v>
      </c>
      <c r="L130" t="s">
        <v>13</v>
      </c>
      <c r="M130">
        <v>2</v>
      </c>
    </row>
    <row r="131" spans="1:13" x14ac:dyDescent="0.3">
      <c r="A131">
        <v>130</v>
      </c>
      <c r="B131" t="s">
        <v>16</v>
      </c>
      <c r="C131" t="s">
        <v>12</v>
      </c>
      <c r="D131">
        <v>97</v>
      </c>
      <c r="E131" s="3">
        <f>Table1[[#This Row],[App Usage Time (min/day)]]/60</f>
        <v>1.6166666666666667</v>
      </c>
      <c r="F131">
        <v>3.3</v>
      </c>
      <c r="G131">
        <v>751</v>
      </c>
      <c r="H131">
        <v>39</v>
      </c>
      <c r="I131">
        <v>412</v>
      </c>
      <c r="J131">
        <v>36</v>
      </c>
      <c r="K131" t="str">
        <f t="shared" si="2"/>
        <v>Adult [20-39]</v>
      </c>
      <c r="L131" t="s">
        <v>15</v>
      </c>
      <c r="M131">
        <v>2</v>
      </c>
    </row>
    <row r="132" spans="1:13" x14ac:dyDescent="0.3">
      <c r="A132">
        <v>131</v>
      </c>
      <c r="B132" t="s">
        <v>11</v>
      </c>
      <c r="C132" t="s">
        <v>12</v>
      </c>
      <c r="D132">
        <v>540</v>
      </c>
      <c r="E132" s="3">
        <f>Table1[[#This Row],[App Usage Time (min/day)]]/60</f>
        <v>9</v>
      </c>
      <c r="F132">
        <v>10.8</v>
      </c>
      <c r="G132">
        <v>2923</v>
      </c>
      <c r="H132">
        <v>90</v>
      </c>
      <c r="I132">
        <v>1886</v>
      </c>
      <c r="J132">
        <v>40</v>
      </c>
      <c r="K132" t="str">
        <f t="shared" si="2"/>
        <v>Middle Age Adult [40-59]</v>
      </c>
      <c r="L132" t="s">
        <v>13</v>
      </c>
      <c r="M132">
        <v>5</v>
      </c>
    </row>
    <row r="133" spans="1:13" x14ac:dyDescent="0.3">
      <c r="A133">
        <v>132</v>
      </c>
      <c r="B133" t="s">
        <v>16</v>
      </c>
      <c r="C133" t="s">
        <v>12</v>
      </c>
      <c r="D133">
        <v>320</v>
      </c>
      <c r="E133" s="3">
        <f>Table1[[#This Row],[App Usage Time (min/day)]]/60</f>
        <v>5.333333333333333</v>
      </c>
      <c r="F133">
        <v>7.2</v>
      </c>
      <c r="G133">
        <v>2056</v>
      </c>
      <c r="H133">
        <v>69</v>
      </c>
      <c r="I133">
        <v>1226</v>
      </c>
      <c r="J133">
        <v>52</v>
      </c>
      <c r="K133" t="str">
        <f t="shared" si="2"/>
        <v>Middle Age Adult [40-59]</v>
      </c>
      <c r="L133" t="s">
        <v>15</v>
      </c>
      <c r="M133">
        <v>4</v>
      </c>
    </row>
    <row r="134" spans="1:13" x14ac:dyDescent="0.3">
      <c r="A134">
        <v>133</v>
      </c>
      <c r="B134" t="s">
        <v>11</v>
      </c>
      <c r="C134" t="s">
        <v>12</v>
      </c>
      <c r="D134">
        <v>176</v>
      </c>
      <c r="E134" s="3">
        <f>Table1[[#This Row],[App Usage Time (min/day)]]/60</f>
        <v>2.9333333333333331</v>
      </c>
      <c r="F134">
        <v>3.6</v>
      </c>
      <c r="G134">
        <v>1193</v>
      </c>
      <c r="H134">
        <v>30</v>
      </c>
      <c r="I134">
        <v>458</v>
      </c>
      <c r="J134">
        <v>40</v>
      </c>
      <c r="K134" t="str">
        <f t="shared" si="2"/>
        <v>Middle Age Adult [40-59]</v>
      </c>
      <c r="L134" t="s">
        <v>15</v>
      </c>
      <c r="M134">
        <v>2</v>
      </c>
    </row>
    <row r="135" spans="1:13" x14ac:dyDescent="0.3">
      <c r="A135">
        <v>134</v>
      </c>
      <c r="B135" t="s">
        <v>19</v>
      </c>
      <c r="C135" t="s">
        <v>12</v>
      </c>
      <c r="D135">
        <v>79</v>
      </c>
      <c r="E135" s="3">
        <f>Table1[[#This Row],[App Usage Time (min/day)]]/60</f>
        <v>1.3166666666666667</v>
      </c>
      <c r="F135">
        <v>1</v>
      </c>
      <c r="G135">
        <v>313</v>
      </c>
      <c r="H135">
        <v>18</v>
      </c>
      <c r="I135">
        <v>139</v>
      </c>
      <c r="J135">
        <v>42</v>
      </c>
      <c r="K135" t="str">
        <f t="shared" si="2"/>
        <v>Middle Age Adult [40-59]</v>
      </c>
      <c r="L135" t="s">
        <v>13</v>
      </c>
      <c r="M135">
        <v>1</v>
      </c>
    </row>
    <row r="136" spans="1:13" x14ac:dyDescent="0.3">
      <c r="A136">
        <v>135</v>
      </c>
      <c r="B136" t="s">
        <v>16</v>
      </c>
      <c r="C136" t="s">
        <v>12</v>
      </c>
      <c r="D136">
        <v>83</v>
      </c>
      <c r="E136" s="3">
        <f>Table1[[#This Row],[App Usage Time (min/day)]]/60</f>
        <v>1.3833333333333333</v>
      </c>
      <c r="F136">
        <v>1.6</v>
      </c>
      <c r="G136">
        <v>303</v>
      </c>
      <c r="H136">
        <v>19</v>
      </c>
      <c r="I136">
        <v>285</v>
      </c>
      <c r="J136">
        <v>51</v>
      </c>
      <c r="K136" t="str">
        <f t="shared" si="2"/>
        <v>Middle Age Adult [40-59]</v>
      </c>
      <c r="L136" t="s">
        <v>13</v>
      </c>
      <c r="M136">
        <v>1</v>
      </c>
    </row>
    <row r="137" spans="1:13" x14ac:dyDescent="0.3">
      <c r="A137">
        <v>136</v>
      </c>
      <c r="B137" t="s">
        <v>17</v>
      </c>
      <c r="C137" t="s">
        <v>18</v>
      </c>
      <c r="D137">
        <v>555</v>
      </c>
      <c r="E137" s="3">
        <f>Table1[[#This Row],[App Usage Time (min/day)]]/60</f>
        <v>9.25</v>
      </c>
      <c r="F137">
        <v>11.3</v>
      </c>
      <c r="G137">
        <v>2528</v>
      </c>
      <c r="H137">
        <v>90</v>
      </c>
      <c r="I137">
        <v>1856</v>
      </c>
      <c r="J137">
        <v>55</v>
      </c>
      <c r="K137" t="str">
        <f t="shared" si="2"/>
        <v>Middle Age Adult [40-59]</v>
      </c>
      <c r="L137" t="s">
        <v>15</v>
      </c>
      <c r="M137">
        <v>5</v>
      </c>
    </row>
    <row r="138" spans="1:13" x14ac:dyDescent="0.3">
      <c r="A138">
        <v>137</v>
      </c>
      <c r="B138" t="s">
        <v>19</v>
      </c>
      <c r="C138" t="s">
        <v>12</v>
      </c>
      <c r="D138">
        <v>66</v>
      </c>
      <c r="E138" s="3">
        <f>Table1[[#This Row],[App Usage Time (min/day)]]/60</f>
        <v>1.1000000000000001</v>
      </c>
      <c r="F138">
        <v>1.7</v>
      </c>
      <c r="G138">
        <v>375</v>
      </c>
      <c r="H138">
        <v>16</v>
      </c>
      <c r="I138">
        <v>216</v>
      </c>
      <c r="J138">
        <v>39</v>
      </c>
      <c r="K138" t="str">
        <f t="shared" si="2"/>
        <v>Adult [20-39]</v>
      </c>
      <c r="L138" t="s">
        <v>13</v>
      </c>
      <c r="M138">
        <v>1</v>
      </c>
    </row>
    <row r="139" spans="1:13" x14ac:dyDescent="0.3">
      <c r="A139">
        <v>138</v>
      </c>
      <c r="B139" t="s">
        <v>16</v>
      </c>
      <c r="C139" t="s">
        <v>12</v>
      </c>
      <c r="D139">
        <v>237</v>
      </c>
      <c r="E139" s="3">
        <f>Table1[[#This Row],[App Usage Time (min/day)]]/60</f>
        <v>3.95</v>
      </c>
      <c r="F139">
        <v>4.5</v>
      </c>
      <c r="G139">
        <v>1368</v>
      </c>
      <c r="H139">
        <v>42</v>
      </c>
      <c r="I139">
        <v>868</v>
      </c>
      <c r="J139">
        <v>24</v>
      </c>
      <c r="K139" t="str">
        <f t="shared" si="2"/>
        <v>Adult [20-39]</v>
      </c>
      <c r="L139" t="s">
        <v>15</v>
      </c>
      <c r="M139">
        <v>3</v>
      </c>
    </row>
    <row r="140" spans="1:13" x14ac:dyDescent="0.3">
      <c r="A140">
        <v>139</v>
      </c>
      <c r="B140" t="s">
        <v>19</v>
      </c>
      <c r="C140" t="s">
        <v>12</v>
      </c>
      <c r="D140">
        <v>497</v>
      </c>
      <c r="E140" s="3">
        <f>Table1[[#This Row],[App Usage Time (min/day)]]/60</f>
        <v>8.2833333333333332</v>
      </c>
      <c r="F140">
        <v>9.6999999999999993</v>
      </c>
      <c r="G140">
        <v>2876</v>
      </c>
      <c r="H140">
        <v>94</v>
      </c>
      <c r="I140">
        <v>2076</v>
      </c>
      <c r="J140">
        <v>18</v>
      </c>
      <c r="K140" t="str">
        <f t="shared" si="2"/>
        <v>Teen [13-19]</v>
      </c>
      <c r="L140" t="s">
        <v>13</v>
      </c>
      <c r="M140">
        <v>5</v>
      </c>
    </row>
    <row r="141" spans="1:13" x14ac:dyDescent="0.3">
      <c r="A141">
        <v>140</v>
      </c>
      <c r="B141" t="s">
        <v>11</v>
      </c>
      <c r="C141" t="s">
        <v>12</v>
      </c>
      <c r="D141">
        <v>516</v>
      </c>
      <c r="E141" s="3">
        <f>Table1[[#This Row],[App Usage Time (min/day)]]/60</f>
        <v>8.6</v>
      </c>
      <c r="F141">
        <v>11.1</v>
      </c>
      <c r="G141">
        <v>2429</v>
      </c>
      <c r="H141">
        <v>91</v>
      </c>
      <c r="I141">
        <v>1796</v>
      </c>
      <c r="J141">
        <v>53</v>
      </c>
      <c r="K141" t="str">
        <f t="shared" si="2"/>
        <v>Middle Age Adult [40-59]</v>
      </c>
      <c r="L141" t="s">
        <v>13</v>
      </c>
      <c r="M141">
        <v>5</v>
      </c>
    </row>
    <row r="142" spans="1:13" x14ac:dyDescent="0.3">
      <c r="A142">
        <v>141</v>
      </c>
      <c r="B142" t="s">
        <v>16</v>
      </c>
      <c r="C142" t="s">
        <v>12</v>
      </c>
      <c r="D142">
        <v>219</v>
      </c>
      <c r="E142" s="3">
        <f>Table1[[#This Row],[App Usage Time (min/day)]]/60</f>
        <v>3.65</v>
      </c>
      <c r="F142">
        <v>5.2</v>
      </c>
      <c r="G142">
        <v>1510</v>
      </c>
      <c r="H142">
        <v>42</v>
      </c>
      <c r="I142">
        <v>655</v>
      </c>
      <c r="J142">
        <v>50</v>
      </c>
      <c r="K142" t="str">
        <f t="shared" si="2"/>
        <v>Middle Age Adult [40-59]</v>
      </c>
      <c r="L142" t="s">
        <v>15</v>
      </c>
      <c r="M142">
        <v>3</v>
      </c>
    </row>
    <row r="143" spans="1:13" x14ac:dyDescent="0.3">
      <c r="A143">
        <v>142</v>
      </c>
      <c r="B143" t="s">
        <v>11</v>
      </c>
      <c r="C143" t="s">
        <v>12</v>
      </c>
      <c r="D143">
        <v>448</v>
      </c>
      <c r="E143" s="3">
        <f>Table1[[#This Row],[App Usage Time (min/day)]]/60</f>
        <v>7.4666666666666668</v>
      </c>
      <c r="F143">
        <v>6.3</v>
      </c>
      <c r="G143">
        <v>2044</v>
      </c>
      <c r="H143">
        <v>71</v>
      </c>
      <c r="I143">
        <v>1337</v>
      </c>
      <c r="J143">
        <v>51</v>
      </c>
      <c r="K143" t="str">
        <f t="shared" si="2"/>
        <v>Middle Age Adult [40-59]</v>
      </c>
      <c r="L143" t="s">
        <v>13</v>
      </c>
      <c r="M143">
        <v>4</v>
      </c>
    </row>
    <row r="144" spans="1:13" x14ac:dyDescent="0.3">
      <c r="A144">
        <v>143</v>
      </c>
      <c r="B144" t="s">
        <v>17</v>
      </c>
      <c r="C144" t="s">
        <v>18</v>
      </c>
      <c r="D144">
        <v>156</v>
      </c>
      <c r="E144" s="3">
        <f>Table1[[#This Row],[App Usage Time (min/day)]]/60</f>
        <v>2.6</v>
      </c>
      <c r="F144">
        <v>2.2000000000000002</v>
      </c>
      <c r="G144">
        <v>896</v>
      </c>
      <c r="H144">
        <v>37</v>
      </c>
      <c r="I144">
        <v>429</v>
      </c>
      <c r="J144">
        <v>57</v>
      </c>
      <c r="K144" t="str">
        <f t="shared" si="2"/>
        <v>Middle Age Adult [40-59]</v>
      </c>
      <c r="L144" t="s">
        <v>15</v>
      </c>
      <c r="M144">
        <v>2</v>
      </c>
    </row>
    <row r="145" spans="1:13" x14ac:dyDescent="0.3">
      <c r="A145">
        <v>144</v>
      </c>
      <c r="B145" t="s">
        <v>19</v>
      </c>
      <c r="C145" t="s">
        <v>12</v>
      </c>
      <c r="D145">
        <v>68</v>
      </c>
      <c r="E145" s="3">
        <f>Table1[[#This Row],[App Usage Time (min/day)]]/60</f>
        <v>1.1333333333333333</v>
      </c>
      <c r="F145">
        <v>1.1000000000000001</v>
      </c>
      <c r="G145">
        <v>528</v>
      </c>
      <c r="H145">
        <v>12</v>
      </c>
      <c r="I145">
        <v>201</v>
      </c>
      <c r="J145">
        <v>29</v>
      </c>
      <c r="K145" t="str">
        <f t="shared" si="2"/>
        <v>Adult [20-39]</v>
      </c>
      <c r="L145" t="s">
        <v>13</v>
      </c>
      <c r="M145">
        <v>1</v>
      </c>
    </row>
    <row r="146" spans="1:13" x14ac:dyDescent="0.3">
      <c r="A146">
        <v>145</v>
      </c>
      <c r="B146" t="s">
        <v>17</v>
      </c>
      <c r="C146" t="s">
        <v>18</v>
      </c>
      <c r="D146">
        <v>524</v>
      </c>
      <c r="E146" s="3">
        <f>Table1[[#This Row],[App Usage Time (min/day)]]/60</f>
        <v>8.7333333333333325</v>
      </c>
      <c r="F146">
        <v>11.2</v>
      </c>
      <c r="G146">
        <v>2417</v>
      </c>
      <c r="H146">
        <v>90</v>
      </c>
      <c r="I146">
        <v>2069</v>
      </c>
      <c r="J146">
        <v>29</v>
      </c>
      <c r="K146" t="str">
        <f t="shared" si="2"/>
        <v>Adult [20-39]</v>
      </c>
      <c r="L146" t="s">
        <v>15</v>
      </c>
      <c r="M146">
        <v>5</v>
      </c>
    </row>
    <row r="147" spans="1:13" x14ac:dyDescent="0.3">
      <c r="A147">
        <v>146</v>
      </c>
      <c r="B147" t="s">
        <v>17</v>
      </c>
      <c r="C147" t="s">
        <v>18</v>
      </c>
      <c r="D147">
        <v>188</v>
      </c>
      <c r="E147" s="3">
        <f>Table1[[#This Row],[App Usage Time (min/day)]]/60</f>
        <v>3.1333333333333333</v>
      </c>
      <c r="F147">
        <v>5.3</v>
      </c>
      <c r="G147">
        <v>1281</v>
      </c>
      <c r="H147">
        <v>45</v>
      </c>
      <c r="I147">
        <v>974</v>
      </c>
      <c r="J147">
        <v>35</v>
      </c>
      <c r="K147" t="str">
        <f t="shared" si="2"/>
        <v>Adult [20-39]</v>
      </c>
      <c r="L147" t="s">
        <v>13</v>
      </c>
      <c r="M147">
        <v>3</v>
      </c>
    </row>
    <row r="148" spans="1:13" x14ac:dyDescent="0.3">
      <c r="A148">
        <v>147</v>
      </c>
      <c r="B148" t="s">
        <v>19</v>
      </c>
      <c r="C148" t="s">
        <v>12</v>
      </c>
      <c r="D148">
        <v>443</v>
      </c>
      <c r="E148" s="3">
        <f>Table1[[#This Row],[App Usage Time (min/day)]]/60</f>
        <v>7.3833333333333337</v>
      </c>
      <c r="F148">
        <v>7.4</v>
      </c>
      <c r="G148">
        <v>2289</v>
      </c>
      <c r="H148">
        <v>73</v>
      </c>
      <c r="I148">
        <v>1026</v>
      </c>
      <c r="J148">
        <v>33</v>
      </c>
      <c r="K148" t="str">
        <f t="shared" si="2"/>
        <v>Adult [20-39]</v>
      </c>
      <c r="L148" t="s">
        <v>13</v>
      </c>
      <c r="M148">
        <v>4</v>
      </c>
    </row>
    <row r="149" spans="1:13" x14ac:dyDescent="0.3">
      <c r="A149">
        <v>148</v>
      </c>
      <c r="B149" t="s">
        <v>16</v>
      </c>
      <c r="C149" t="s">
        <v>12</v>
      </c>
      <c r="D149">
        <v>52</v>
      </c>
      <c r="E149" s="3">
        <f>Table1[[#This Row],[App Usage Time (min/day)]]/60</f>
        <v>0.8666666666666667</v>
      </c>
      <c r="F149">
        <v>1.6</v>
      </c>
      <c r="G149">
        <v>385</v>
      </c>
      <c r="H149">
        <v>19</v>
      </c>
      <c r="I149">
        <v>234</v>
      </c>
      <c r="J149">
        <v>24</v>
      </c>
      <c r="K149" t="str">
        <f t="shared" si="2"/>
        <v>Adult [20-39]</v>
      </c>
      <c r="L149" t="s">
        <v>13</v>
      </c>
      <c r="M149">
        <v>1</v>
      </c>
    </row>
    <row r="150" spans="1:13" x14ac:dyDescent="0.3">
      <c r="A150">
        <v>149</v>
      </c>
      <c r="B150" t="s">
        <v>14</v>
      </c>
      <c r="C150" t="s">
        <v>12</v>
      </c>
      <c r="D150">
        <v>228</v>
      </c>
      <c r="E150" s="3">
        <f>Table1[[#This Row],[App Usage Time (min/day)]]/60</f>
        <v>3.8</v>
      </c>
      <c r="F150">
        <v>4.2</v>
      </c>
      <c r="G150">
        <v>1677</v>
      </c>
      <c r="H150">
        <v>58</v>
      </c>
      <c r="I150">
        <v>823</v>
      </c>
      <c r="J150">
        <v>56</v>
      </c>
      <c r="K150" t="str">
        <f t="shared" si="2"/>
        <v>Middle Age Adult [40-59]</v>
      </c>
      <c r="L150" t="s">
        <v>13</v>
      </c>
      <c r="M150">
        <v>3</v>
      </c>
    </row>
    <row r="151" spans="1:13" x14ac:dyDescent="0.3">
      <c r="A151">
        <v>150</v>
      </c>
      <c r="B151" t="s">
        <v>11</v>
      </c>
      <c r="C151" t="s">
        <v>12</v>
      </c>
      <c r="D151">
        <v>149</v>
      </c>
      <c r="E151" s="3">
        <f>Table1[[#This Row],[App Usage Time (min/day)]]/60</f>
        <v>2.4833333333333334</v>
      </c>
      <c r="F151">
        <v>3.7</v>
      </c>
      <c r="G151">
        <v>873</v>
      </c>
      <c r="H151">
        <v>34</v>
      </c>
      <c r="I151">
        <v>459</v>
      </c>
      <c r="J151">
        <v>51</v>
      </c>
      <c r="K151" t="str">
        <f t="shared" si="2"/>
        <v>Middle Age Adult [40-59]</v>
      </c>
      <c r="L151" t="s">
        <v>13</v>
      </c>
      <c r="M151">
        <v>2</v>
      </c>
    </row>
    <row r="152" spans="1:13" x14ac:dyDescent="0.3">
      <c r="A152">
        <v>151</v>
      </c>
      <c r="B152" t="s">
        <v>17</v>
      </c>
      <c r="C152" t="s">
        <v>18</v>
      </c>
      <c r="D152">
        <v>523</v>
      </c>
      <c r="E152" s="3">
        <f>Table1[[#This Row],[App Usage Time (min/day)]]/60</f>
        <v>8.7166666666666668</v>
      </c>
      <c r="F152">
        <v>9.4</v>
      </c>
      <c r="G152">
        <v>2583</v>
      </c>
      <c r="H152">
        <v>92</v>
      </c>
      <c r="I152">
        <v>1539</v>
      </c>
      <c r="J152">
        <v>21</v>
      </c>
      <c r="K152" t="str">
        <f t="shared" si="2"/>
        <v>Adult [20-39]</v>
      </c>
      <c r="L152" t="s">
        <v>13</v>
      </c>
      <c r="M152">
        <v>5</v>
      </c>
    </row>
    <row r="153" spans="1:13" x14ac:dyDescent="0.3">
      <c r="A153">
        <v>152</v>
      </c>
      <c r="B153" t="s">
        <v>19</v>
      </c>
      <c r="C153" t="s">
        <v>12</v>
      </c>
      <c r="D153">
        <v>42</v>
      </c>
      <c r="E153" s="3">
        <f>Table1[[#This Row],[App Usage Time (min/day)]]/60</f>
        <v>0.7</v>
      </c>
      <c r="F153">
        <v>1.6</v>
      </c>
      <c r="G153">
        <v>315</v>
      </c>
      <c r="H153">
        <v>19</v>
      </c>
      <c r="I153">
        <v>207</v>
      </c>
      <c r="J153">
        <v>52</v>
      </c>
      <c r="K153" t="str">
        <f t="shared" si="2"/>
        <v>Middle Age Adult [40-59]</v>
      </c>
      <c r="L153" t="s">
        <v>15</v>
      </c>
      <c r="M153">
        <v>1</v>
      </c>
    </row>
    <row r="154" spans="1:13" x14ac:dyDescent="0.3">
      <c r="A154">
        <v>153</v>
      </c>
      <c r="B154" t="s">
        <v>11</v>
      </c>
      <c r="C154" t="s">
        <v>12</v>
      </c>
      <c r="D154">
        <v>120</v>
      </c>
      <c r="E154" s="3">
        <f>Table1[[#This Row],[App Usage Time (min/day)]]/60</f>
        <v>2</v>
      </c>
      <c r="F154">
        <v>2</v>
      </c>
      <c r="G154">
        <v>741</v>
      </c>
      <c r="H154">
        <v>38</v>
      </c>
      <c r="I154">
        <v>396</v>
      </c>
      <c r="J154">
        <v>56</v>
      </c>
      <c r="K154" t="str">
        <f t="shared" si="2"/>
        <v>Middle Age Adult [40-59]</v>
      </c>
      <c r="L154" t="s">
        <v>15</v>
      </c>
      <c r="M154">
        <v>2</v>
      </c>
    </row>
    <row r="155" spans="1:13" x14ac:dyDescent="0.3">
      <c r="A155">
        <v>154</v>
      </c>
      <c r="B155" t="s">
        <v>14</v>
      </c>
      <c r="C155" t="s">
        <v>12</v>
      </c>
      <c r="D155">
        <v>329</v>
      </c>
      <c r="E155" s="3">
        <f>Table1[[#This Row],[App Usage Time (min/day)]]/60</f>
        <v>5.4833333333333334</v>
      </c>
      <c r="F155">
        <v>7.5</v>
      </c>
      <c r="G155">
        <v>2277</v>
      </c>
      <c r="H155">
        <v>72</v>
      </c>
      <c r="I155">
        <v>1185</v>
      </c>
      <c r="J155">
        <v>27</v>
      </c>
      <c r="K155" t="str">
        <f t="shared" si="2"/>
        <v>Adult [20-39]</v>
      </c>
      <c r="L155" t="s">
        <v>15</v>
      </c>
      <c r="M155">
        <v>4</v>
      </c>
    </row>
    <row r="156" spans="1:13" x14ac:dyDescent="0.3">
      <c r="A156">
        <v>155</v>
      </c>
      <c r="B156" t="s">
        <v>16</v>
      </c>
      <c r="C156" t="s">
        <v>12</v>
      </c>
      <c r="D156">
        <v>68</v>
      </c>
      <c r="E156" s="3">
        <f>Table1[[#This Row],[App Usage Time (min/day)]]/60</f>
        <v>1.1333333333333333</v>
      </c>
      <c r="F156">
        <v>1.5</v>
      </c>
      <c r="G156">
        <v>364</v>
      </c>
      <c r="H156">
        <v>10</v>
      </c>
      <c r="I156">
        <v>102</v>
      </c>
      <c r="J156">
        <v>31</v>
      </c>
      <c r="K156" t="str">
        <f t="shared" si="2"/>
        <v>Adult [20-39]</v>
      </c>
      <c r="L156" t="s">
        <v>15</v>
      </c>
      <c r="M156">
        <v>1</v>
      </c>
    </row>
    <row r="157" spans="1:13" x14ac:dyDescent="0.3">
      <c r="A157">
        <v>156</v>
      </c>
      <c r="B157" t="s">
        <v>16</v>
      </c>
      <c r="C157" t="s">
        <v>12</v>
      </c>
      <c r="D157">
        <v>158</v>
      </c>
      <c r="E157" s="3">
        <f>Table1[[#This Row],[App Usage Time (min/day)]]/60</f>
        <v>2.6333333333333333</v>
      </c>
      <c r="F157">
        <v>3.4</v>
      </c>
      <c r="G157">
        <v>893</v>
      </c>
      <c r="H157">
        <v>36</v>
      </c>
      <c r="I157">
        <v>493</v>
      </c>
      <c r="J157">
        <v>32</v>
      </c>
      <c r="K157" t="str">
        <f t="shared" si="2"/>
        <v>Adult [20-39]</v>
      </c>
      <c r="L157" t="s">
        <v>13</v>
      </c>
      <c r="M157">
        <v>2</v>
      </c>
    </row>
    <row r="158" spans="1:13" x14ac:dyDescent="0.3">
      <c r="A158">
        <v>157</v>
      </c>
      <c r="B158" t="s">
        <v>16</v>
      </c>
      <c r="C158" t="s">
        <v>12</v>
      </c>
      <c r="D158">
        <v>86</v>
      </c>
      <c r="E158" s="3">
        <f>Table1[[#This Row],[App Usage Time (min/day)]]/60</f>
        <v>1.4333333333333333</v>
      </c>
      <c r="F158">
        <v>1.7</v>
      </c>
      <c r="G158">
        <v>439</v>
      </c>
      <c r="H158">
        <v>19</v>
      </c>
      <c r="I158">
        <v>136</v>
      </c>
      <c r="J158">
        <v>54</v>
      </c>
      <c r="K158" t="str">
        <f t="shared" si="2"/>
        <v>Middle Age Adult [40-59]</v>
      </c>
      <c r="L158" t="s">
        <v>13</v>
      </c>
      <c r="M158">
        <v>1</v>
      </c>
    </row>
    <row r="159" spans="1:13" x14ac:dyDescent="0.3">
      <c r="A159">
        <v>158</v>
      </c>
      <c r="B159" t="s">
        <v>16</v>
      </c>
      <c r="C159" t="s">
        <v>12</v>
      </c>
      <c r="D159">
        <v>339</v>
      </c>
      <c r="E159" s="3">
        <f>Table1[[#This Row],[App Usage Time (min/day)]]/60</f>
        <v>5.65</v>
      </c>
      <c r="F159">
        <v>7.8</v>
      </c>
      <c r="G159">
        <v>2102</v>
      </c>
      <c r="H159">
        <v>71</v>
      </c>
      <c r="I159">
        <v>1062</v>
      </c>
      <c r="J159">
        <v>51</v>
      </c>
      <c r="K159" t="str">
        <f t="shared" si="2"/>
        <v>Middle Age Adult [40-59]</v>
      </c>
      <c r="L159" t="s">
        <v>13</v>
      </c>
      <c r="M159">
        <v>4</v>
      </c>
    </row>
    <row r="160" spans="1:13" x14ac:dyDescent="0.3">
      <c r="A160">
        <v>159</v>
      </c>
      <c r="B160" t="s">
        <v>19</v>
      </c>
      <c r="C160" t="s">
        <v>12</v>
      </c>
      <c r="D160">
        <v>304</v>
      </c>
      <c r="E160" s="3">
        <f>Table1[[#This Row],[App Usage Time (min/day)]]/60</f>
        <v>5.0666666666666664</v>
      </c>
      <c r="F160">
        <v>6.5</v>
      </c>
      <c r="G160">
        <v>2375</v>
      </c>
      <c r="H160">
        <v>79</v>
      </c>
      <c r="I160">
        <v>1493</v>
      </c>
      <c r="J160">
        <v>51</v>
      </c>
      <c r="K160" t="str">
        <f t="shared" si="2"/>
        <v>Middle Age Adult [40-59]</v>
      </c>
      <c r="L160" t="s">
        <v>13</v>
      </c>
      <c r="M160">
        <v>4</v>
      </c>
    </row>
    <row r="161" spans="1:13" x14ac:dyDescent="0.3">
      <c r="A161">
        <v>160</v>
      </c>
      <c r="B161" t="s">
        <v>16</v>
      </c>
      <c r="C161" t="s">
        <v>12</v>
      </c>
      <c r="D161">
        <v>131</v>
      </c>
      <c r="E161" s="3">
        <f>Table1[[#This Row],[App Usage Time (min/day)]]/60</f>
        <v>2.1833333333333331</v>
      </c>
      <c r="F161">
        <v>2.4</v>
      </c>
      <c r="G161">
        <v>859</v>
      </c>
      <c r="H161">
        <v>26</v>
      </c>
      <c r="I161">
        <v>305</v>
      </c>
      <c r="J161">
        <v>40</v>
      </c>
      <c r="K161" t="str">
        <f t="shared" si="2"/>
        <v>Middle Age Adult [40-59]</v>
      </c>
      <c r="L161" t="s">
        <v>13</v>
      </c>
      <c r="M161">
        <v>2</v>
      </c>
    </row>
    <row r="162" spans="1:13" x14ac:dyDescent="0.3">
      <c r="A162">
        <v>161</v>
      </c>
      <c r="B162" t="s">
        <v>19</v>
      </c>
      <c r="C162" t="s">
        <v>12</v>
      </c>
      <c r="D162">
        <v>64</v>
      </c>
      <c r="E162" s="3">
        <f>Table1[[#This Row],[App Usage Time (min/day)]]/60</f>
        <v>1.0666666666666667</v>
      </c>
      <c r="F162">
        <v>1.6</v>
      </c>
      <c r="G162">
        <v>540</v>
      </c>
      <c r="H162">
        <v>19</v>
      </c>
      <c r="I162">
        <v>262</v>
      </c>
      <c r="J162">
        <v>35</v>
      </c>
      <c r="K162" t="str">
        <f t="shared" si="2"/>
        <v>Adult [20-39]</v>
      </c>
      <c r="L162" t="s">
        <v>15</v>
      </c>
      <c r="M162">
        <v>1</v>
      </c>
    </row>
    <row r="163" spans="1:13" x14ac:dyDescent="0.3">
      <c r="A163">
        <v>162</v>
      </c>
      <c r="B163" t="s">
        <v>16</v>
      </c>
      <c r="C163" t="s">
        <v>12</v>
      </c>
      <c r="D163">
        <v>53</v>
      </c>
      <c r="E163" s="3">
        <f>Table1[[#This Row],[App Usage Time (min/day)]]/60</f>
        <v>0.8833333333333333</v>
      </c>
      <c r="F163">
        <v>1.9</v>
      </c>
      <c r="G163">
        <v>526</v>
      </c>
      <c r="H163">
        <v>15</v>
      </c>
      <c r="I163">
        <v>112</v>
      </c>
      <c r="J163">
        <v>42</v>
      </c>
      <c r="K163" t="str">
        <f t="shared" si="2"/>
        <v>Middle Age Adult [40-59]</v>
      </c>
      <c r="L163" t="s">
        <v>13</v>
      </c>
      <c r="M163">
        <v>1</v>
      </c>
    </row>
    <row r="164" spans="1:13" x14ac:dyDescent="0.3">
      <c r="A164">
        <v>163</v>
      </c>
      <c r="B164" t="s">
        <v>11</v>
      </c>
      <c r="C164" t="s">
        <v>12</v>
      </c>
      <c r="D164">
        <v>442</v>
      </c>
      <c r="E164" s="3">
        <f>Table1[[#This Row],[App Usage Time (min/day)]]/60</f>
        <v>7.3666666666666663</v>
      </c>
      <c r="F164">
        <v>7.7</v>
      </c>
      <c r="G164">
        <v>2067</v>
      </c>
      <c r="H164">
        <v>69</v>
      </c>
      <c r="I164">
        <v>1440</v>
      </c>
      <c r="J164">
        <v>45</v>
      </c>
      <c r="K164" t="str">
        <f t="shared" si="2"/>
        <v>Middle Age Adult [40-59]</v>
      </c>
      <c r="L164" t="s">
        <v>13</v>
      </c>
      <c r="M164">
        <v>4</v>
      </c>
    </row>
    <row r="165" spans="1:13" x14ac:dyDescent="0.3">
      <c r="A165">
        <v>164</v>
      </c>
      <c r="B165" t="s">
        <v>17</v>
      </c>
      <c r="C165" t="s">
        <v>18</v>
      </c>
      <c r="D165">
        <v>32</v>
      </c>
      <c r="E165" s="3">
        <f>Table1[[#This Row],[App Usage Time (min/day)]]/60</f>
        <v>0.53333333333333333</v>
      </c>
      <c r="F165">
        <v>2</v>
      </c>
      <c r="G165">
        <v>469</v>
      </c>
      <c r="H165">
        <v>18</v>
      </c>
      <c r="I165">
        <v>139</v>
      </c>
      <c r="J165">
        <v>22</v>
      </c>
      <c r="K165" t="str">
        <f t="shared" si="2"/>
        <v>Adult [20-39]</v>
      </c>
      <c r="L165" t="s">
        <v>13</v>
      </c>
      <c r="M165">
        <v>1</v>
      </c>
    </row>
    <row r="166" spans="1:13" x14ac:dyDescent="0.3">
      <c r="A166">
        <v>165</v>
      </c>
      <c r="B166" t="s">
        <v>16</v>
      </c>
      <c r="C166" t="s">
        <v>12</v>
      </c>
      <c r="D166">
        <v>278</v>
      </c>
      <c r="E166" s="3">
        <f>Table1[[#This Row],[App Usage Time (min/day)]]/60</f>
        <v>4.6333333333333337</v>
      </c>
      <c r="F166">
        <v>4.8</v>
      </c>
      <c r="G166">
        <v>1238</v>
      </c>
      <c r="H166">
        <v>48</v>
      </c>
      <c r="I166">
        <v>851</v>
      </c>
      <c r="J166">
        <v>43</v>
      </c>
      <c r="K166" t="str">
        <f t="shared" si="2"/>
        <v>Middle Age Adult [40-59]</v>
      </c>
      <c r="L166" t="s">
        <v>15</v>
      </c>
      <c r="M166">
        <v>3</v>
      </c>
    </row>
    <row r="167" spans="1:13" x14ac:dyDescent="0.3">
      <c r="A167">
        <v>166</v>
      </c>
      <c r="B167" t="s">
        <v>16</v>
      </c>
      <c r="C167" t="s">
        <v>12</v>
      </c>
      <c r="D167">
        <v>540</v>
      </c>
      <c r="E167" s="3">
        <f>Table1[[#This Row],[App Usage Time (min/day)]]/60</f>
        <v>9</v>
      </c>
      <c r="F167">
        <v>8.4</v>
      </c>
      <c r="G167">
        <v>2993</v>
      </c>
      <c r="H167">
        <v>98</v>
      </c>
      <c r="I167">
        <v>1540</v>
      </c>
      <c r="J167">
        <v>49</v>
      </c>
      <c r="K167" t="str">
        <f t="shared" si="2"/>
        <v>Middle Age Adult [40-59]</v>
      </c>
      <c r="L167" t="s">
        <v>15</v>
      </c>
      <c r="M167">
        <v>5</v>
      </c>
    </row>
    <row r="168" spans="1:13" x14ac:dyDescent="0.3">
      <c r="A168">
        <v>167</v>
      </c>
      <c r="B168" t="s">
        <v>11</v>
      </c>
      <c r="C168" t="s">
        <v>12</v>
      </c>
      <c r="D168">
        <v>595</v>
      </c>
      <c r="E168" s="3">
        <f>Table1[[#This Row],[App Usage Time (min/day)]]/60</f>
        <v>9.9166666666666661</v>
      </c>
      <c r="F168">
        <v>11.3</v>
      </c>
      <c r="G168">
        <v>2968</v>
      </c>
      <c r="H168">
        <v>88</v>
      </c>
      <c r="I168">
        <v>2366</v>
      </c>
      <c r="J168">
        <v>30</v>
      </c>
      <c r="K168" t="str">
        <f t="shared" si="2"/>
        <v>Adult [20-39]</v>
      </c>
      <c r="L168" t="s">
        <v>13</v>
      </c>
      <c r="M168">
        <v>5</v>
      </c>
    </row>
    <row r="169" spans="1:13" x14ac:dyDescent="0.3">
      <c r="A169">
        <v>168</v>
      </c>
      <c r="B169" t="s">
        <v>11</v>
      </c>
      <c r="C169" t="s">
        <v>12</v>
      </c>
      <c r="D169">
        <v>35</v>
      </c>
      <c r="E169" s="3">
        <f>Table1[[#This Row],[App Usage Time (min/day)]]/60</f>
        <v>0.58333333333333337</v>
      </c>
      <c r="F169">
        <v>1.5</v>
      </c>
      <c r="G169">
        <v>467</v>
      </c>
      <c r="H169">
        <v>10</v>
      </c>
      <c r="I169">
        <v>158</v>
      </c>
      <c r="J169">
        <v>58</v>
      </c>
      <c r="K169" t="str">
        <f t="shared" si="2"/>
        <v>Middle Age Adult [40-59]</v>
      </c>
      <c r="L169" t="s">
        <v>13</v>
      </c>
      <c r="M169">
        <v>1</v>
      </c>
    </row>
    <row r="170" spans="1:13" x14ac:dyDescent="0.3">
      <c r="A170">
        <v>169</v>
      </c>
      <c r="B170" t="s">
        <v>11</v>
      </c>
      <c r="C170" t="s">
        <v>12</v>
      </c>
      <c r="D170">
        <v>225</v>
      </c>
      <c r="E170" s="3">
        <f>Table1[[#This Row],[App Usage Time (min/day)]]/60</f>
        <v>3.75</v>
      </c>
      <c r="F170">
        <v>5.4</v>
      </c>
      <c r="G170">
        <v>1370</v>
      </c>
      <c r="H170">
        <v>44</v>
      </c>
      <c r="I170">
        <v>791</v>
      </c>
      <c r="J170">
        <v>55</v>
      </c>
      <c r="K170" t="str">
        <f t="shared" si="2"/>
        <v>Middle Age Adult [40-59]</v>
      </c>
      <c r="L170" t="s">
        <v>15</v>
      </c>
      <c r="M170">
        <v>3</v>
      </c>
    </row>
    <row r="171" spans="1:13" x14ac:dyDescent="0.3">
      <c r="A171">
        <v>170</v>
      </c>
      <c r="B171" t="s">
        <v>11</v>
      </c>
      <c r="C171" t="s">
        <v>12</v>
      </c>
      <c r="D171">
        <v>587</v>
      </c>
      <c r="E171" s="3">
        <f>Table1[[#This Row],[App Usage Time (min/day)]]/60</f>
        <v>9.7833333333333332</v>
      </c>
      <c r="F171">
        <v>11.8</v>
      </c>
      <c r="G171">
        <v>2431</v>
      </c>
      <c r="H171">
        <v>90</v>
      </c>
      <c r="I171">
        <v>1894</v>
      </c>
      <c r="J171">
        <v>47</v>
      </c>
      <c r="K171" t="str">
        <f t="shared" si="2"/>
        <v>Middle Age Adult [40-59]</v>
      </c>
      <c r="L171" t="s">
        <v>13</v>
      </c>
      <c r="M171">
        <v>5</v>
      </c>
    </row>
    <row r="172" spans="1:13" x14ac:dyDescent="0.3">
      <c r="A172">
        <v>171</v>
      </c>
      <c r="B172" t="s">
        <v>16</v>
      </c>
      <c r="C172" t="s">
        <v>12</v>
      </c>
      <c r="D172">
        <v>92</v>
      </c>
      <c r="E172" s="3">
        <f>Table1[[#This Row],[App Usage Time (min/day)]]/60</f>
        <v>1.5333333333333334</v>
      </c>
      <c r="F172">
        <v>3.7</v>
      </c>
      <c r="G172">
        <v>1124</v>
      </c>
      <c r="H172">
        <v>27</v>
      </c>
      <c r="I172">
        <v>524</v>
      </c>
      <c r="J172">
        <v>44</v>
      </c>
      <c r="K172" t="str">
        <f t="shared" si="2"/>
        <v>Middle Age Adult [40-59]</v>
      </c>
      <c r="L172" t="s">
        <v>13</v>
      </c>
      <c r="M172">
        <v>2</v>
      </c>
    </row>
    <row r="173" spans="1:13" x14ac:dyDescent="0.3">
      <c r="A173">
        <v>172</v>
      </c>
      <c r="B173" t="s">
        <v>11</v>
      </c>
      <c r="C173" t="s">
        <v>12</v>
      </c>
      <c r="D173">
        <v>46</v>
      </c>
      <c r="E173" s="3">
        <f>Table1[[#This Row],[App Usage Time (min/day)]]/60</f>
        <v>0.76666666666666672</v>
      </c>
      <c r="F173">
        <v>1.1000000000000001</v>
      </c>
      <c r="G173">
        <v>487</v>
      </c>
      <c r="H173">
        <v>17</v>
      </c>
      <c r="I173">
        <v>208</v>
      </c>
      <c r="J173">
        <v>23</v>
      </c>
      <c r="K173" t="str">
        <f t="shared" si="2"/>
        <v>Adult [20-39]</v>
      </c>
      <c r="L173" t="s">
        <v>13</v>
      </c>
      <c r="M173">
        <v>1</v>
      </c>
    </row>
    <row r="174" spans="1:13" x14ac:dyDescent="0.3">
      <c r="A174">
        <v>173</v>
      </c>
      <c r="B174" t="s">
        <v>14</v>
      </c>
      <c r="C174" t="s">
        <v>12</v>
      </c>
      <c r="D174">
        <v>153</v>
      </c>
      <c r="E174" s="3">
        <f>Table1[[#This Row],[App Usage Time (min/day)]]/60</f>
        <v>2.5499999999999998</v>
      </c>
      <c r="F174">
        <v>2.8</v>
      </c>
      <c r="G174">
        <v>935</v>
      </c>
      <c r="H174">
        <v>25</v>
      </c>
      <c r="I174">
        <v>578</v>
      </c>
      <c r="J174">
        <v>37</v>
      </c>
      <c r="K174" t="str">
        <f t="shared" si="2"/>
        <v>Adult [20-39]</v>
      </c>
      <c r="L174" t="s">
        <v>15</v>
      </c>
      <c r="M174">
        <v>2</v>
      </c>
    </row>
    <row r="175" spans="1:13" x14ac:dyDescent="0.3">
      <c r="A175">
        <v>174</v>
      </c>
      <c r="B175" t="s">
        <v>17</v>
      </c>
      <c r="C175" t="s">
        <v>18</v>
      </c>
      <c r="D175">
        <v>368</v>
      </c>
      <c r="E175" s="3">
        <f>Table1[[#This Row],[App Usage Time (min/day)]]/60</f>
        <v>6.1333333333333337</v>
      </c>
      <c r="F175">
        <v>6.6</v>
      </c>
      <c r="G175">
        <v>1817</v>
      </c>
      <c r="H175">
        <v>72</v>
      </c>
      <c r="I175">
        <v>1406</v>
      </c>
      <c r="J175">
        <v>27</v>
      </c>
      <c r="K175" t="str">
        <f t="shared" si="2"/>
        <v>Adult [20-39]</v>
      </c>
      <c r="L175" t="s">
        <v>15</v>
      </c>
      <c r="M175">
        <v>4</v>
      </c>
    </row>
    <row r="176" spans="1:13" x14ac:dyDescent="0.3">
      <c r="A176">
        <v>175</v>
      </c>
      <c r="B176" t="s">
        <v>16</v>
      </c>
      <c r="C176" t="s">
        <v>12</v>
      </c>
      <c r="D176">
        <v>51</v>
      </c>
      <c r="E176" s="3">
        <f>Table1[[#This Row],[App Usage Time (min/day)]]/60</f>
        <v>0.85</v>
      </c>
      <c r="F176">
        <v>1.6</v>
      </c>
      <c r="G176">
        <v>509</v>
      </c>
      <c r="H176">
        <v>11</v>
      </c>
      <c r="I176">
        <v>113</v>
      </c>
      <c r="J176">
        <v>29</v>
      </c>
      <c r="K176" t="str">
        <f t="shared" si="2"/>
        <v>Adult [20-39]</v>
      </c>
      <c r="L176" t="s">
        <v>15</v>
      </c>
      <c r="M176">
        <v>1</v>
      </c>
    </row>
    <row r="177" spans="1:13" x14ac:dyDescent="0.3">
      <c r="A177">
        <v>176</v>
      </c>
      <c r="B177" t="s">
        <v>11</v>
      </c>
      <c r="C177" t="s">
        <v>12</v>
      </c>
      <c r="D177">
        <v>279</v>
      </c>
      <c r="E177" s="3">
        <f>Table1[[#This Row],[App Usage Time (min/day)]]/60</f>
        <v>4.6500000000000004</v>
      </c>
      <c r="F177">
        <v>5.2</v>
      </c>
      <c r="G177">
        <v>1660</v>
      </c>
      <c r="H177">
        <v>47</v>
      </c>
      <c r="I177">
        <v>629</v>
      </c>
      <c r="J177">
        <v>50</v>
      </c>
      <c r="K177" t="str">
        <f t="shared" si="2"/>
        <v>Middle Age Adult [40-59]</v>
      </c>
      <c r="L177" t="s">
        <v>15</v>
      </c>
      <c r="M177">
        <v>3</v>
      </c>
    </row>
    <row r="178" spans="1:13" x14ac:dyDescent="0.3">
      <c r="A178">
        <v>177</v>
      </c>
      <c r="B178" t="s">
        <v>16</v>
      </c>
      <c r="C178" t="s">
        <v>12</v>
      </c>
      <c r="D178">
        <v>255</v>
      </c>
      <c r="E178" s="3">
        <f>Table1[[#This Row],[App Usage Time (min/day)]]/60</f>
        <v>4.25</v>
      </c>
      <c r="F178">
        <v>5.4</v>
      </c>
      <c r="G178">
        <v>1738</v>
      </c>
      <c r="H178">
        <v>42</v>
      </c>
      <c r="I178">
        <v>826</v>
      </c>
      <c r="J178">
        <v>21</v>
      </c>
      <c r="K178" t="str">
        <f t="shared" si="2"/>
        <v>Adult [20-39]</v>
      </c>
      <c r="L178" t="s">
        <v>13</v>
      </c>
      <c r="M178">
        <v>3</v>
      </c>
    </row>
    <row r="179" spans="1:13" x14ac:dyDescent="0.3">
      <c r="A179">
        <v>178</v>
      </c>
      <c r="B179" t="s">
        <v>19</v>
      </c>
      <c r="C179" t="s">
        <v>12</v>
      </c>
      <c r="D179">
        <v>193</v>
      </c>
      <c r="E179" s="3">
        <f>Table1[[#This Row],[App Usage Time (min/day)]]/60</f>
        <v>3.2166666666666668</v>
      </c>
      <c r="F179">
        <v>5.7</v>
      </c>
      <c r="G179">
        <v>1471</v>
      </c>
      <c r="H179">
        <v>51</v>
      </c>
      <c r="I179">
        <v>972</v>
      </c>
      <c r="J179">
        <v>31</v>
      </c>
      <c r="K179" t="str">
        <f t="shared" si="2"/>
        <v>Adult [20-39]</v>
      </c>
      <c r="L179" t="s">
        <v>15</v>
      </c>
      <c r="M179">
        <v>3</v>
      </c>
    </row>
    <row r="180" spans="1:13" x14ac:dyDescent="0.3">
      <c r="A180">
        <v>179</v>
      </c>
      <c r="B180" t="s">
        <v>16</v>
      </c>
      <c r="C180" t="s">
        <v>12</v>
      </c>
      <c r="D180">
        <v>207</v>
      </c>
      <c r="E180" s="3">
        <f>Table1[[#This Row],[App Usage Time (min/day)]]/60</f>
        <v>3.45</v>
      </c>
      <c r="F180">
        <v>5.7</v>
      </c>
      <c r="G180">
        <v>1582</v>
      </c>
      <c r="H180">
        <v>52</v>
      </c>
      <c r="I180">
        <v>692</v>
      </c>
      <c r="J180">
        <v>38</v>
      </c>
      <c r="K180" t="str">
        <f t="shared" si="2"/>
        <v>Adult [20-39]</v>
      </c>
      <c r="L180" t="s">
        <v>13</v>
      </c>
      <c r="M180">
        <v>3</v>
      </c>
    </row>
    <row r="181" spans="1:13" x14ac:dyDescent="0.3">
      <c r="A181">
        <v>180</v>
      </c>
      <c r="B181" t="s">
        <v>17</v>
      </c>
      <c r="C181" t="s">
        <v>18</v>
      </c>
      <c r="D181">
        <v>539</v>
      </c>
      <c r="E181" s="3">
        <f>Table1[[#This Row],[App Usage Time (min/day)]]/60</f>
        <v>8.9833333333333325</v>
      </c>
      <c r="F181">
        <v>11.9</v>
      </c>
      <c r="G181">
        <v>2853</v>
      </c>
      <c r="H181">
        <v>83</v>
      </c>
      <c r="I181">
        <v>2007</v>
      </c>
      <c r="J181">
        <v>55</v>
      </c>
      <c r="K181" t="str">
        <f t="shared" si="2"/>
        <v>Middle Age Adult [40-59]</v>
      </c>
      <c r="L181" t="s">
        <v>13</v>
      </c>
      <c r="M181">
        <v>5</v>
      </c>
    </row>
    <row r="182" spans="1:13" x14ac:dyDescent="0.3">
      <c r="A182">
        <v>181</v>
      </c>
      <c r="B182" t="s">
        <v>14</v>
      </c>
      <c r="C182" t="s">
        <v>12</v>
      </c>
      <c r="D182">
        <v>151</v>
      </c>
      <c r="E182" s="3">
        <f>Table1[[#This Row],[App Usage Time (min/day)]]/60</f>
        <v>2.5166666666666666</v>
      </c>
      <c r="F182">
        <v>2.4</v>
      </c>
      <c r="G182">
        <v>1124</v>
      </c>
      <c r="H182">
        <v>38</v>
      </c>
      <c r="I182">
        <v>571</v>
      </c>
      <c r="J182">
        <v>33</v>
      </c>
      <c r="K182" t="str">
        <f t="shared" si="2"/>
        <v>Adult [20-39]</v>
      </c>
      <c r="L182" t="s">
        <v>13</v>
      </c>
      <c r="M182">
        <v>2</v>
      </c>
    </row>
    <row r="183" spans="1:13" x14ac:dyDescent="0.3">
      <c r="A183">
        <v>182</v>
      </c>
      <c r="B183" t="s">
        <v>11</v>
      </c>
      <c r="C183" t="s">
        <v>12</v>
      </c>
      <c r="D183">
        <v>474</v>
      </c>
      <c r="E183" s="3">
        <f>Table1[[#This Row],[App Usage Time (min/day)]]/60</f>
        <v>7.9</v>
      </c>
      <c r="F183">
        <v>6.4</v>
      </c>
      <c r="G183">
        <v>2109</v>
      </c>
      <c r="H183">
        <v>68</v>
      </c>
      <c r="I183">
        <v>1079</v>
      </c>
      <c r="J183">
        <v>24</v>
      </c>
      <c r="K183" t="str">
        <f t="shared" si="2"/>
        <v>Adult [20-39]</v>
      </c>
      <c r="L183" t="s">
        <v>13</v>
      </c>
      <c r="M183">
        <v>4</v>
      </c>
    </row>
    <row r="184" spans="1:13" x14ac:dyDescent="0.3">
      <c r="A184">
        <v>183</v>
      </c>
      <c r="B184" t="s">
        <v>17</v>
      </c>
      <c r="C184" t="s">
        <v>18</v>
      </c>
      <c r="D184">
        <v>544</v>
      </c>
      <c r="E184" s="3">
        <f>Table1[[#This Row],[App Usage Time (min/day)]]/60</f>
        <v>9.0666666666666664</v>
      </c>
      <c r="F184">
        <v>9.1999999999999993</v>
      </c>
      <c r="G184">
        <v>2936</v>
      </c>
      <c r="H184">
        <v>83</v>
      </c>
      <c r="I184">
        <v>2416</v>
      </c>
      <c r="J184">
        <v>47</v>
      </c>
      <c r="K184" t="str">
        <f t="shared" si="2"/>
        <v>Middle Age Adult [40-59]</v>
      </c>
      <c r="L184" t="s">
        <v>15</v>
      </c>
      <c r="M184">
        <v>5</v>
      </c>
    </row>
    <row r="185" spans="1:13" x14ac:dyDescent="0.3">
      <c r="A185">
        <v>184</v>
      </c>
      <c r="B185" t="s">
        <v>17</v>
      </c>
      <c r="C185" t="s">
        <v>18</v>
      </c>
      <c r="D185">
        <v>73</v>
      </c>
      <c r="E185" s="3">
        <f>Table1[[#This Row],[App Usage Time (min/day)]]/60</f>
        <v>1.2166666666666666</v>
      </c>
      <c r="F185">
        <v>1.2</v>
      </c>
      <c r="G185">
        <v>308</v>
      </c>
      <c r="H185">
        <v>15</v>
      </c>
      <c r="I185">
        <v>275</v>
      </c>
      <c r="J185">
        <v>39</v>
      </c>
      <c r="K185" t="str">
        <f t="shared" si="2"/>
        <v>Adult [20-39]</v>
      </c>
      <c r="L185" t="s">
        <v>15</v>
      </c>
      <c r="M185">
        <v>1</v>
      </c>
    </row>
    <row r="186" spans="1:13" x14ac:dyDescent="0.3">
      <c r="A186">
        <v>185</v>
      </c>
      <c r="B186" t="s">
        <v>16</v>
      </c>
      <c r="C186" t="s">
        <v>12</v>
      </c>
      <c r="D186">
        <v>597</v>
      </c>
      <c r="E186" s="3">
        <f>Table1[[#This Row],[App Usage Time (min/day)]]/60</f>
        <v>9.9499999999999993</v>
      </c>
      <c r="F186">
        <v>10.4</v>
      </c>
      <c r="G186">
        <v>2984</v>
      </c>
      <c r="H186">
        <v>91</v>
      </c>
      <c r="I186">
        <v>1564</v>
      </c>
      <c r="J186">
        <v>34</v>
      </c>
      <c r="K186" t="str">
        <f t="shared" si="2"/>
        <v>Adult [20-39]</v>
      </c>
      <c r="L186" t="s">
        <v>15</v>
      </c>
      <c r="M186">
        <v>5</v>
      </c>
    </row>
    <row r="187" spans="1:13" x14ac:dyDescent="0.3">
      <c r="A187">
        <v>186</v>
      </c>
      <c r="B187" t="s">
        <v>11</v>
      </c>
      <c r="C187" t="s">
        <v>12</v>
      </c>
      <c r="D187">
        <v>498</v>
      </c>
      <c r="E187" s="3">
        <f>Table1[[#This Row],[App Usage Time (min/day)]]/60</f>
        <v>8.3000000000000007</v>
      </c>
      <c r="F187">
        <v>10.7</v>
      </c>
      <c r="G187">
        <v>2738</v>
      </c>
      <c r="H187">
        <v>94</v>
      </c>
      <c r="I187">
        <v>1995</v>
      </c>
      <c r="J187">
        <v>42</v>
      </c>
      <c r="K187" t="str">
        <f t="shared" si="2"/>
        <v>Middle Age Adult [40-59]</v>
      </c>
      <c r="L187" t="s">
        <v>13</v>
      </c>
      <c r="M187">
        <v>5</v>
      </c>
    </row>
    <row r="188" spans="1:13" x14ac:dyDescent="0.3">
      <c r="A188">
        <v>187</v>
      </c>
      <c r="B188" t="s">
        <v>17</v>
      </c>
      <c r="C188" t="s">
        <v>18</v>
      </c>
      <c r="D188">
        <v>402</v>
      </c>
      <c r="E188" s="3">
        <f>Table1[[#This Row],[App Usage Time (min/day)]]/60</f>
        <v>6.7</v>
      </c>
      <c r="F188">
        <v>7.8</v>
      </c>
      <c r="G188">
        <v>2014</v>
      </c>
      <c r="H188">
        <v>79</v>
      </c>
      <c r="I188">
        <v>1088</v>
      </c>
      <c r="J188">
        <v>34</v>
      </c>
      <c r="K188" t="str">
        <f t="shared" si="2"/>
        <v>Adult [20-39]</v>
      </c>
      <c r="L188" t="s">
        <v>15</v>
      </c>
      <c r="M188">
        <v>4</v>
      </c>
    </row>
    <row r="189" spans="1:13" x14ac:dyDescent="0.3">
      <c r="A189">
        <v>188</v>
      </c>
      <c r="B189" t="s">
        <v>14</v>
      </c>
      <c r="C189" t="s">
        <v>12</v>
      </c>
      <c r="D189">
        <v>75</v>
      </c>
      <c r="E189" s="3">
        <f>Table1[[#This Row],[App Usage Time (min/day)]]/60</f>
        <v>1.25</v>
      </c>
      <c r="F189">
        <v>1.1000000000000001</v>
      </c>
      <c r="G189">
        <v>379</v>
      </c>
      <c r="H189">
        <v>15</v>
      </c>
      <c r="I189">
        <v>185</v>
      </c>
      <c r="J189">
        <v>37</v>
      </c>
      <c r="K189" t="str">
        <f t="shared" si="2"/>
        <v>Adult [20-39]</v>
      </c>
      <c r="L189" t="s">
        <v>13</v>
      </c>
      <c r="M189">
        <v>1</v>
      </c>
    </row>
    <row r="190" spans="1:13" x14ac:dyDescent="0.3">
      <c r="A190">
        <v>189</v>
      </c>
      <c r="B190" t="s">
        <v>17</v>
      </c>
      <c r="C190" t="s">
        <v>18</v>
      </c>
      <c r="D190">
        <v>130</v>
      </c>
      <c r="E190" s="3">
        <f>Table1[[#This Row],[App Usage Time (min/day)]]/60</f>
        <v>2.1666666666666665</v>
      </c>
      <c r="F190">
        <v>2</v>
      </c>
      <c r="G190">
        <v>602</v>
      </c>
      <c r="H190">
        <v>21</v>
      </c>
      <c r="I190">
        <v>589</v>
      </c>
      <c r="J190">
        <v>30</v>
      </c>
      <c r="K190" t="str">
        <f t="shared" si="2"/>
        <v>Adult [20-39]</v>
      </c>
      <c r="L190" t="s">
        <v>15</v>
      </c>
      <c r="M190">
        <v>2</v>
      </c>
    </row>
    <row r="191" spans="1:13" x14ac:dyDescent="0.3">
      <c r="A191">
        <v>190</v>
      </c>
      <c r="B191" t="s">
        <v>19</v>
      </c>
      <c r="C191" t="s">
        <v>12</v>
      </c>
      <c r="D191">
        <v>42</v>
      </c>
      <c r="E191" s="3">
        <f>Table1[[#This Row],[App Usage Time (min/day)]]/60</f>
        <v>0.7</v>
      </c>
      <c r="F191">
        <v>1.1000000000000001</v>
      </c>
      <c r="G191">
        <v>402</v>
      </c>
      <c r="H191">
        <v>11</v>
      </c>
      <c r="I191">
        <v>265</v>
      </c>
      <c r="J191">
        <v>32</v>
      </c>
      <c r="K191" t="str">
        <f t="shared" si="2"/>
        <v>Adult [20-39]</v>
      </c>
      <c r="L191" t="s">
        <v>15</v>
      </c>
      <c r="M191">
        <v>1</v>
      </c>
    </row>
    <row r="192" spans="1:13" x14ac:dyDescent="0.3">
      <c r="A192">
        <v>191</v>
      </c>
      <c r="B192" t="s">
        <v>17</v>
      </c>
      <c r="C192" t="s">
        <v>18</v>
      </c>
      <c r="D192">
        <v>134</v>
      </c>
      <c r="E192" s="3">
        <f>Table1[[#This Row],[App Usage Time (min/day)]]/60</f>
        <v>2.2333333333333334</v>
      </c>
      <c r="F192">
        <v>2.2000000000000002</v>
      </c>
      <c r="G192">
        <v>917</v>
      </c>
      <c r="H192">
        <v>23</v>
      </c>
      <c r="I192">
        <v>423</v>
      </c>
      <c r="J192">
        <v>23</v>
      </c>
      <c r="K192" t="str">
        <f t="shared" si="2"/>
        <v>Adult [20-39]</v>
      </c>
      <c r="L192" t="s">
        <v>13</v>
      </c>
      <c r="M192">
        <v>2</v>
      </c>
    </row>
    <row r="193" spans="1:13" x14ac:dyDescent="0.3">
      <c r="A193">
        <v>192</v>
      </c>
      <c r="B193" t="s">
        <v>11</v>
      </c>
      <c r="C193" t="s">
        <v>12</v>
      </c>
      <c r="D193">
        <v>79</v>
      </c>
      <c r="E193" s="3">
        <f>Table1[[#This Row],[App Usage Time (min/day)]]/60</f>
        <v>1.3166666666666667</v>
      </c>
      <c r="F193">
        <v>1.9</v>
      </c>
      <c r="G193">
        <v>477</v>
      </c>
      <c r="H193">
        <v>13</v>
      </c>
      <c r="I193">
        <v>161</v>
      </c>
      <c r="J193">
        <v>24</v>
      </c>
      <c r="K193" t="str">
        <f t="shared" si="2"/>
        <v>Adult [20-39]</v>
      </c>
      <c r="L193" t="s">
        <v>13</v>
      </c>
      <c r="M193">
        <v>1</v>
      </c>
    </row>
    <row r="194" spans="1:13" x14ac:dyDescent="0.3">
      <c r="A194">
        <v>193</v>
      </c>
      <c r="B194" t="s">
        <v>17</v>
      </c>
      <c r="C194" t="s">
        <v>18</v>
      </c>
      <c r="D194">
        <v>432</v>
      </c>
      <c r="E194" s="3">
        <f>Table1[[#This Row],[App Usage Time (min/day)]]/60</f>
        <v>7.2</v>
      </c>
      <c r="F194">
        <v>7.2</v>
      </c>
      <c r="G194">
        <v>1822</v>
      </c>
      <c r="H194">
        <v>63</v>
      </c>
      <c r="I194">
        <v>1127</v>
      </c>
      <c r="J194">
        <v>59</v>
      </c>
      <c r="K194" t="str">
        <f t="shared" ref="K194:K257" si="3">IF(AND(J194&gt;=13, J194&lt;=19), "Teen [13-19]", IF(AND(J194&gt;=20, J194&lt;=39), "Adult [20-39]", IF(AND(J194&gt;=40, J194&lt;=59), "Middle Age Adult [40-59]", "Senior Adult [60+]")))</f>
        <v>Middle Age Adult [40-59]</v>
      </c>
      <c r="L194" t="s">
        <v>15</v>
      </c>
      <c r="M194">
        <v>4</v>
      </c>
    </row>
    <row r="195" spans="1:13" x14ac:dyDescent="0.3">
      <c r="A195">
        <v>194</v>
      </c>
      <c r="B195" t="s">
        <v>17</v>
      </c>
      <c r="C195" t="s">
        <v>18</v>
      </c>
      <c r="D195">
        <v>262</v>
      </c>
      <c r="E195" s="3">
        <f>Table1[[#This Row],[App Usage Time (min/day)]]/60</f>
        <v>4.3666666666666663</v>
      </c>
      <c r="F195">
        <v>4.0999999999999996</v>
      </c>
      <c r="G195">
        <v>1287</v>
      </c>
      <c r="H195">
        <v>52</v>
      </c>
      <c r="I195">
        <v>997</v>
      </c>
      <c r="J195">
        <v>36</v>
      </c>
      <c r="K195" t="str">
        <f t="shared" si="3"/>
        <v>Adult [20-39]</v>
      </c>
      <c r="L195" t="s">
        <v>13</v>
      </c>
      <c r="M195">
        <v>3</v>
      </c>
    </row>
    <row r="196" spans="1:13" x14ac:dyDescent="0.3">
      <c r="A196">
        <v>195</v>
      </c>
      <c r="B196" t="s">
        <v>19</v>
      </c>
      <c r="C196" t="s">
        <v>12</v>
      </c>
      <c r="D196">
        <v>473</v>
      </c>
      <c r="E196" s="3">
        <f>Table1[[#This Row],[App Usage Time (min/day)]]/60</f>
        <v>7.8833333333333337</v>
      </c>
      <c r="F196">
        <v>6.4</v>
      </c>
      <c r="G196">
        <v>2109</v>
      </c>
      <c r="H196">
        <v>79</v>
      </c>
      <c r="I196">
        <v>1300</v>
      </c>
      <c r="J196">
        <v>23</v>
      </c>
      <c r="K196" t="str">
        <f t="shared" si="3"/>
        <v>Adult [20-39]</v>
      </c>
      <c r="L196" t="s">
        <v>15</v>
      </c>
      <c r="M196">
        <v>4</v>
      </c>
    </row>
    <row r="197" spans="1:13" x14ac:dyDescent="0.3">
      <c r="A197">
        <v>196</v>
      </c>
      <c r="B197" t="s">
        <v>11</v>
      </c>
      <c r="C197" t="s">
        <v>12</v>
      </c>
      <c r="D197">
        <v>202</v>
      </c>
      <c r="E197" s="3">
        <f>Table1[[#This Row],[App Usage Time (min/day)]]/60</f>
        <v>3.3666666666666667</v>
      </c>
      <c r="F197">
        <v>4.7</v>
      </c>
      <c r="G197">
        <v>1512</v>
      </c>
      <c r="H197">
        <v>49</v>
      </c>
      <c r="I197">
        <v>659</v>
      </c>
      <c r="J197">
        <v>45</v>
      </c>
      <c r="K197" t="str">
        <f t="shared" si="3"/>
        <v>Middle Age Adult [40-59]</v>
      </c>
      <c r="L197" t="s">
        <v>15</v>
      </c>
      <c r="M197">
        <v>3</v>
      </c>
    </row>
    <row r="198" spans="1:13" x14ac:dyDescent="0.3">
      <c r="A198">
        <v>197</v>
      </c>
      <c r="B198" t="s">
        <v>14</v>
      </c>
      <c r="C198" t="s">
        <v>12</v>
      </c>
      <c r="D198">
        <v>215</v>
      </c>
      <c r="E198" s="3">
        <f>Table1[[#This Row],[App Usage Time (min/day)]]/60</f>
        <v>3.5833333333333335</v>
      </c>
      <c r="F198">
        <v>4.4000000000000004</v>
      </c>
      <c r="G198">
        <v>1407</v>
      </c>
      <c r="H198">
        <v>41</v>
      </c>
      <c r="I198">
        <v>991</v>
      </c>
      <c r="J198">
        <v>47</v>
      </c>
      <c r="K198" t="str">
        <f t="shared" si="3"/>
        <v>Middle Age Adult [40-59]</v>
      </c>
      <c r="L198" t="s">
        <v>13</v>
      </c>
      <c r="M198">
        <v>3</v>
      </c>
    </row>
    <row r="199" spans="1:13" x14ac:dyDescent="0.3">
      <c r="A199">
        <v>198</v>
      </c>
      <c r="B199" t="s">
        <v>14</v>
      </c>
      <c r="C199" t="s">
        <v>12</v>
      </c>
      <c r="D199">
        <v>151</v>
      </c>
      <c r="E199" s="3">
        <f>Table1[[#This Row],[App Usage Time (min/day)]]/60</f>
        <v>2.5166666666666666</v>
      </c>
      <c r="F199">
        <v>3.7</v>
      </c>
      <c r="G199">
        <v>1116</v>
      </c>
      <c r="H199">
        <v>32</v>
      </c>
      <c r="I199">
        <v>320</v>
      </c>
      <c r="J199">
        <v>41</v>
      </c>
      <c r="K199" t="str">
        <f t="shared" si="3"/>
        <v>Middle Age Adult [40-59]</v>
      </c>
      <c r="L199" t="s">
        <v>15</v>
      </c>
      <c r="M199">
        <v>2</v>
      </c>
    </row>
    <row r="200" spans="1:13" x14ac:dyDescent="0.3">
      <c r="A200">
        <v>199</v>
      </c>
      <c r="B200" t="s">
        <v>14</v>
      </c>
      <c r="C200" t="s">
        <v>12</v>
      </c>
      <c r="D200">
        <v>80</v>
      </c>
      <c r="E200" s="3">
        <f>Table1[[#This Row],[App Usage Time (min/day)]]/60</f>
        <v>1.3333333333333333</v>
      </c>
      <c r="F200">
        <v>1.6</v>
      </c>
      <c r="G200">
        <v>549</v>
      </c>
      <c r="H200">
        <v>14</v>
      </c>
      <c r="I200">
        <v>197</v>
      </c>
      <c r="J200">
        <v>19</v>
      </c>
      <c r="K200" t="str">
        <f t="shared" si="3"/>
        <v>Teen [13-19]</v>
      </c>
      <c r="L200" t="s">
        <v>13</v>
      </c>
      <c r="M200">
        <v>1</v>
      </c>
    </row>
    <row r="201" spans="1:13" x14ac:dyDescent="0.3">
      <c r="A201">
        <v>200</v>
      </c>
      <c r="B201" t="s">
        <v>16</v>
      </c>
      <c r="C201" t="s">
        <v>12</v>
      </c>
      <c r="D201">
        <v>126</v>
      </c>
      <c r="E201" s="3">
        <f>Table1[[#This Row],[App Usage Time (min/day)]]/60</f>
        <v>2.1</v>
      </c>
      <c r="F201">
        <v>2.8</v>
      </c>
      <c r="G201">
        <v>971</v>
      </c>
      <c r="H201">
        <v>32</v>
      </c>
      <c r="I201">
        <v>431</v>
      </c>
      <c r="J201">
        <v>35</v>
      </c>
      <c r="K201" t="str">
        <f t="shared" si="3"/>
        <v>Adult [20-39]</v>
      </c>
      <c r="L201" t="s">
        <v>15</v>
      </c>
      <c r="M201">
        <v>2</v>
      </c>
    </row>
    <row r="202" spans="1:13" x14ac:dyDescent="0.3">
      <c r="A202">
        <v>201</v>
      </c>
      <c r="B202" t="s">
        <v>19</v>
      </c>
      <c r="C202" t="s">
        <v>12</v>
      </c>
      <c r="D202">
        <v>495</v>
      </c>
      <c r="E202" s="3">
        <f>Table1[[#This Row],[App Usage Time (min/day)]]/60</f>
        <v>8.25</v>
      </c>
      <c r="F202">
        <v>8.9</v>
      </c>
      <c r="G202">
        <v>2920</v>
      </c>
      <c r="H202">
        <v>84</v>
      </c>
      <c r="I202">
        <v>2252</v>
      </c>
      <c r="J202">
        <v>31</v>
      </c>
      <c r="K202" t="str">
        <f t="shared" si="3"/>
        <v>Adult [20-39]</v>
      </c>
      <c r="L202" t="s">
        <v>15</v>
      </c>
      <c r="M202">
        <v>5</v>
      </c>
    </row>
    <row r="203" spans="1:13" x14ac:dyDescent="0.3">
      <c r="A203">
        <v>202</v>
      </c>
      <c r="B203" t="s">
        <v>17</v>
      </c>
      <c r="C203" t="s">
        <v>18</v>
      </c>
      <c r="D203">
        <v>127</v>
      </c>
      <c r="E203" s="3">
        <f>Table1[[#This Row],[App Usage Time (min/day)]]/60</f>
        <v>2.1166666666666667</v>
      </c>
      <c r="F203">
        <v>3.7</v>
      </c>
      <c r="G203">
        <v>1153</v>
      </c>
      <c r="H203">
        <v>35</v>
      </c>
      <c r="I203">
        <v>314</v>
      </c>
      <c r="J203">
        <v>37</v>
      </c>
      <c r="K203" t="str">
        <f t="shared" si="3"/>
        <v>Adult [20-39]</v>
      </c>
      <c r="L203" t="s">
        <v>15</v>
      </c>
      <c r="M203">
        <v>2</v>
      </c>
    </row>
    <row r="204" spans="1:13" x14ac:dyDescent="0.3">
      <c r="A204">
        <v>203</v>
      </c>
      <c r="B204" t="s">
        <v>16</v>
      </c>
      <c r="C204" t="s">
        <v>12</v>
      </c>
      <c r="D204">
        <v>88</v>
      </c>
      <c r="E204" s="3">
        <f>Table1[[#This Row],[App Usage Time (min/day)]]/60</f>
        <v>1.4666666666666666</v>
      </c>
      <c r="F204">
        <v>1.3</v>
      </c>
      <c r="G204">
        <v>327</v>
      </c>
      <c r="H204">
        <v>11</v>
      </c>
      <c r="I204">
        <v>262</v>
      </c>
      <c r="J204">
        <v>22</v>
      </c>
      <c r="K204" t="str">
        <f t="shared" si="3"/>
        <v>Adult [20-39]</v>
      </c>
      <c r="L204" t="s">
        <v>13</v>
      </c>
      <c r="M204">
        <v>1</v>
      </c>
    </row>
    <row r="205" spans="1:13" x14ac:dyDescent="0.3">
      <c r="A205">
        <v>204</v>
      </c>
      <c r="B205" t="s">
        <v>11</v>
      </c>
      <c r="C205" t="s">
        <v>12</v>
      </c>
      <c r="D205">
        <v>69</v>
      </c>
      <c r="E205" s="3">
        <f>Table1[[#This Row],[App Usage Time (min/day)]]/60</f>
        <v>1.1499999999999999</v>
      </c>
      <c r="F205">
        <v>1.6</v>
      </c>
      <c r="G205">
        <v>463</v>
      </c>
      <c r="H205">
        <v>16</v>
      </c>
      <c r="I205">
        <v>146</v>
      </c>
      <c r="J205">
        <v>27</v>
      </c>
      <c r="K205" t="str">
        <f t="shared" si="3"/>
        <v>Adult [20-39]</v>
      </c>
      <c r="L205" t="s">
        <v>13</v>
      </c>
      <c r="M205">
        <v>1</v>
      </c>
    </row>
    <row r="206" spans="1:13" x14ac:dyDescent="0.3">
      <c r="A206">
        <v>205</v>
      </c>
      <c r="B206" t="s">
        <v>14</v>
      </c>
      <c r="C206" t="s">
        <v>12</v>
      </c>
      <c r="D206">
        <v>100</v>
      </c>
      <c r="E206" s="3">
        <f>Table1[[#This Row],[App Usage Time (min/day)]]/60</f>
        <v>1.6666666666666667</v>
      </c>
      <c r="F206">
        <v>3.3</v>
      </c>
      <c r="G206">
        <v>961</v>
      </c>
      <c r="H206">
        <v>21</v>
      </c>
      <c r="I206">
        <v>433</v>
      </c>
      <c r="J206">
        <v>25</v>
      </c>
      <c r="K206" t="str">
        <f t="shared" si="3"/>
        <v>Adult [20-39]</v>
      </c>
      <c r="L206" t="s">
        <v>13</v>
      </c>
      <c r="M206">
        <v>2</v>
      </c>
    </row>
    <row r="207" spans="1:13" x14ac:dyDescent="0.3">
      <c r="A207">
        <v>206</v>
      </c>
      <c r="B207" t="s">
        <v>16</v>
      </c>
      <c r="C207" t="s">
        <v>12</v>
      </c>
      <c r="D207">
        <v>301</v>
      </c>
      <c r="E207" s="3">
        <f>Table1[[#This Row],[App Usage Time (min/day)]]/60</f>
        <v>5.0166666666666666</v>
      </c>
      <c r="F207">
        <v>6.5</v>
      </c>
      <c r="G207">
        <v>2084</v>
      </c>
      <c r="H207">
        <v>71</v>
      </c>
      <c r="I207">
        <v>1421</v>
      </c>
      <c r="J207">
        <v>29</v>
      </c>
      <c r="K207" t="str">
        <f t="shared" si="3"/>
        <v>Adult [20-39]</v>
      </c>
      <c r="L207" t="s">
        <v>13</v>
      </c>
      <c r="M207">
        <v>4</v>
      </c>
    </row>
    <row r="208" spans="1:13" x14ac:dyDescent="0.3">
      <c r="A208">
        <v>207</v>
      </c>
      <c r="B208" t="s">
        <v>11</v>
      </c>
      <c r="C208" t="s">
        <v>12</v>
      </c>
      <c r="D208">
        <v>78</v>
      </c>
      <c r="E208" s="3">
        <f>Table1[[#This Row],[App Usage Time (min/day)]]/60</f>
        <v>1.3</v>
      </c>
      <c r="F208">
        <v>1.7</v>
      </c>
      <c r="G208">
        <v>455</v>
      </c>
      <c r="H208">
        <v>15</v>
      </c>
      <c r="I208">
        <v>207</v>
      </c>
      <c r="J208">
        <v>37</v>
      </c>
      <c r="K208" t="str">
        <f t="shared" si="3"/>
        <v>Adult [20-39]</v>
      </c>
      <c r="L208" t="s">
        <v>15</v>
      </c>
      <c r="M208">
        <v>1</v>
      </c>
    </row>
    <row r="209" spans="1:13" x14ac:dyDescent="0.3">
      <c r="A209">
        <v>208</v>
      </c>
      <c r="B209" t="s">
        <v>11</v>
      </c>
      <c r="C209" t="s">
        <v>12</v>
      </c>
      <c r="D209">
        <v>163</v>
      </c>
      <c r="E209" s="3">
        <f>Table1[[#This Row],[App Usage Time (min/day)]]/60</f>
        <v>2.7166666666666668</v>
      </c>
      <c r="F209">
        <v>3.1</v>
      </c>
      <c r="G209">
        <v>620</v>
      </c>
      <c r="H209">
        <v>21</v>
      </c>
      <c r="I209">
        <v>419</v>
      </c>
      <c r="J209">
        <v>23</v>
      </c>
      <c r="K209" t="str">
        <f t="shared" si="3"/>
        <v>Adult [20-39]</v>
      </c>
      <c r="L209" t="s">
        <v>13</v>
      </c>
      <c r="M209">
        <v>2</v>
      </c>
    </row>
    <row r="210" spans="1:13" x14ac:dyDescent="0.3">
      <c r="A210">
        <v>209</v>
      </c>
      <c r="B210" t="s">
        <v>14</v>
      </c>
      <c r="C210" t="s">
        <v>12</v>
      </c>
      <c r="D210">
        <v>539</v>
      </c>
      <c r="E210" s="3">
        <f>Table1[[#This Row],[App Usage Time (min/day)]]/60</f>
        <v>8.9833333333333325</v>
      </c>
      <c r="F210">
        <v>9.3000000000000007</v>
      </c>
      <c r="G210">
        <v>2606</v>
      </c>
      <c r="H210">
        <v>92</v>
      </c>
      <c r="I210">
        <v>1990</v>
      </c>
      <c r="J210">
        <v>41</v>
      </c>
      <c r="K210" t="str">
        <f t="shared" si="3"/>
        <v>Middle Age Adult [40-59]</v>
      </c>
      <c r="L210" t="s">
        <v>13</v>
      </c>
      <c r="M210">
        <v>5</v>
      </c>
    </row>
    <row r="211" spans="1:13" x14ac:dyDescent="0.3">
      <c r="A211">
        <v>210</v>
      </c>
      <c r="B211" t="s">
        <v>11</v>
      </c>
      <c r="C211" t="s">
        <v>12</v>
      </c>
      <c r="D211">
        <v>278</v>
      </c>
      <c r="E211" s="3">
        <f>Table1[[#This Row],[App Usage Time (min/day)]]/60</f>
        <v>4.6333333333333337</v>
      </c>
      <c r="F211">
        <v>4.5999999999999996</v>
      </c>
      <c r="G211">
        <v>1385</v>
      </c>
      <c r="H211">
        <v>47</v>
      </c>
      <c r="I211">
        <v>823</v>
      </c>
      <c r="J211">
        <v>40</v>
      </c>
      <c r="K211" t="str">
        <f t="shared" si="3"/>
        <v>Middle Age Adult [40-59]</v>
      </c>
      <c r="L211" t="s">
        <v>15</v>
      </c>
      <c r="M211">
        <v>3</v>
      </c>
    </row>
    <row r="212" spans="1:13" x14ac:dyDescent="0.3">
      <c r="A212">
        <v>211</v>
      </c>
      <c r="B212" t="s">
        <v>19</v>
      </c>
      <c r="C212" t="s">
        <v>12</v>
      </c>
      <c r="D212">
        <v>451</v>
      </c>
      <c r="E212" s="3">
        <f>Table1[[#This Row],[App Usage Time (min/day)]]/60</f>
        <v>7.5166666666666666</v>
      </c>
      <c r="F212">
        <v>6.1</v>
      </c>
      <c r="G212">
        <v>2108</v>
      </c>
      <c r="H212">
        <v>76</v>
      </c>
      <c r="I212">
        <v>1434</v>
      </c>
      <c r="J212">
        <v>25</v>
      </c>
      <c r="K212" t="str">
        <f t="shared" si="3"/>
        <v>Adult [20-39]</v>
      </c>
      <c r="L212" t="s">
        <v>15</v>
      </c>
      <c r="M212">
        <v>4</v>
      </c>
    </row>
    <row r="213" spans="1:13" x14ac:dyDescent="0.3">
      <c r="A213">
        <v>212</v>
      </c>
      <c r="B213" t="s">
        <v>19</v>
      </c>
      <c r="C213" t="s">
        <v>12</v>
      </c>
      <c r="D213">
        <v>481</v>
      </c>
      <c r="E213" s="3">
        <f>Table1[[#This Row],[App Usage Time (min/day)]]/60</f>
        <v>8.0166666666666675</v>
      </c>
      <c r="F213">
        <v>10.9</v>
      </c>
      <c r="G213">
        <v>2752</v>
      </c>
      <c r="H213">
        <v>86</v>
      </c>
      <c r="I213">
        <v>2017</v>
      </c>
      <c r="J213">
        <v>18</v>
      </c>
      <c r="K213" t="str">
        <f t="shared" si="3"/>
        <v>Teen [13-19]</v>
      </c>
      <c r="L213" t="s">
        <v>13</v>
      </c>
      <c r="M213">
        <v>5</v>
      </c>
    </row>
    <row r="214" spans="1:13" x14ac:dyDescent="0.3">
      <c r="A214">
        <v>213</v>
      </c>
      <c r="B214" t="s">
        <v>19</v>
      </c>
      <c r="C214" t="s">
        <v>12</v>
      </c>
      <c r="D214">
        <v>133</v>
      </c>
      <c r="E214" s="3">
        <f>Table1[[#This Row],[App Usage Time (min/day)]]/60</f>
        <v>2.2166666666666668</v>
      </c>
      <c r="F214">
        <v>3.4</v>
      </c>
      <c r="G214">
        <v>714</v>
      </c>
      <c r="H214">
        <v>38</v>
      </c>
      <c r="I214">
        <v>445</v>
      </c>
      <c r="J214">
        <v>25</v>
      </c>
      <c r="K214" t="str">
        <f t="shared" si="3"/>
        <v>Adult [20-39]</v>
      </c>
      <c r="L214" t="s">
        <v>13</v>
      </c>
      <c r="M214">
        <v>2</v>
      </c>
    </row>
    <row r="215" spans="1:13" x14ac:dyDescent="0.3">
      <c r="A215">
        <v>214</v>
      </c>
      <c r="B215" t="s">
        <v>16</v>
      </c>
      <c r="C215" t="s">
        <v>12</v>
      </c>
      <c r="D215">
        <v>41</v>
      </c>
      <c r="E215" s="3">
        <f>Table1[[#This Row],[App Usage Time (min/day)]]/60</f>
        <v>0.68333333333333335</v>
      </c>
      <c r="F215">
        <v>1.1000000000000001</v>
      </c>
      <c r="G215">
        <v>588</v>
      </c>
      <c r="H215">
        <v>10</v>
      </c>
      <c r="I215">
        <v>246</v>
      </c>
      <c r="J215">
        <v>22</v>
      </c>
      <c r="K215" t="str">
        <f t="shared" si="3"/>
        <v>Adult [20-39]</v>
      </c>
      <c r="L215" t="s">
        <v>13</v>
      </c>
      <c r="M215">
        <v>1</v>
      </c>
    </row>
    <row r="216" spans="1:13" x14ac:dyDescent="0.3">
      <c r="A216">
        <v>215</v>
      </c>
      <c r="B216" t="s">
        <v>17</v>
      </c>
      <c r="C216" t="s">
        <v>18</v>
      </c>
      <c r="D216">
        <v>152</v>
      </c>
      <c r="E216" s="3">
        <f>Table1[[#This Row],[App Usage Time (min/day)]]/60</f>
        <v>2.5333333333333332</v>
      </c>
      <c r="F216">
        <v>3.3</v>
      </c>
      <c r="G216">
        <v>1175</v>
      </c>
      <c r="H216">
        <v>29</v>
      </c>
      <c r="I216">
        <v>461</v>
      </c>
      <c r="J216">
        <v>42</v>
      </c>
      <c r="K216" t="str">
        <f t="shared" si="3"/>
        <v>Middle Age Adult [40-59]</v>
      </c>
      <c r="L216" t="s">
        <v>15</v>
      </c>
      <c r="M216">
        <v>2</v>
      </c>
    </row>
    <row r="217" spans="1:13" x14ac:dyDescent="0.3">
      <c r="A217">
        <v>216</v>
      </c>
      <c r="B217" t="s">
        <v>14</v>
      </c>
      <c r="C217" t="s">
        <v>12</v>
      </c>
      <c r="D217">
        <v>553</v>
      </c>
      <c r="E217" s="3">
        <f>Table1[[#This Row],[App Usage Time (min/day)]]/60</f>
        <v>9.2166666666666668</v>
      </c>
      <c r="F217">
        <v>8.4</v>
      </c>
      <c r="G217">
        <v>2559</v>
      </c>
      <c r="H217">
        <v>89</v>
      </c>
      <c r="I217">
        <v>2471</v>
      </c>
      <c r="J217">
        <v>51</v>
      </c>
      <c r="K217" t="str">
        <f t="shared" si="3"/>
        <v>Middle Age Adult [40-59]</v>
      </c>
      <c r="L217" t="s">
        <v>13</v>
      </c>
      <c r="M217">
        <v>5</v>
      </c>
    </row>
    <row r="218" spans="1:13" x14ac:dyDescent="0.3">
      <c r="A218">
        <v>217</v>
      </c>
      <c r="B218" t="s">
        <v>17</v>
      </c>
      <c r="C218" t="s">
        <v>18</v>
      </c>
      <c r="D218">
        <v>402</v>
      </c>
      <c r="E218" s="3">
        <f>Table1[[#This Row],[App Usage Time (min/day)]]/60</f>
        <v>6.7</v>
      </c>
      <c r="F218">
        <v>6.9</v>
      </c>
      <c r="G218">
        <v>2282</v>
      </c>
      <c r="H218">
        <v>78</v>
      </c>
      <c r="I218">
        <v>1397</v>
      </c>
      <c r="J218">
        <v>40</v>
      </c>
      <c r="K218" t="str">
        <f t="shared" si="3"/>
        <v>Middle Age Adult [40-59]</v>
      </c>
      <c r="L218" t="s">
        <v>13</v>
      </c>
      <c r="M218">
        <v>4</v>
      </c>
    </row>
    <row r="219" spans="1:13" x14ac:dyDescent="0.3">
      <c r="A219">
        <v>218</v>
      </c>
      <c r="B219" t="s">
        <v>14</v>
      </c>
      <c r="C219" t="s">
        <v>12</v>
      </c>
      <c r="D219">
        <v>555</v>
      </c>
      <c r="E219" s="3">
        <f>Table1[[#This Row],[App Usage Time (min/day)]]/60</f>
        <v>9.25</v>
      </c>
      <c r="F219">
        <v>9.5</v>
      </c>
      <c r="G219">
        <v>2855</v>
      </c>
      <c r="H219">
        <v>95</v>
      </c>
      <c r="I219">
        <v>1565</v>
      </c>
      <c r="J219">
        <v>24</v>
      </c>
      <c r="K219" t="str">
        <f t="shared" si="3"/>
        <v>Adult [20-39]</v>
      </c>
      <c r="L219" t="s">
        <v>13</v>
      </c>
      <c r="M219">
        <v>5</v>
      </c>
    </row>
    <row r="220" spans="1:13" x14ac:dyDescent="0.3">
      <c r="A220">
        <v>219</v>
      </c>
      <c r="B220" t="s">
        <v>17</v>
      </c>
      <c r="C220" t="s">
        <v>18</v>
      </c>
      <c r="D220">
        <v>499</v>
      </c>
      <c r="E220" s="3">
        <f>Table1[[#This Row],[App Usage Time (min/day)]]/60</f>
        <v>8.3166666666666664</v>
      </c>
      <c r="F220">
        <v>9.6</v>
      </c>
      <c r="G220">
        <v>2873</v>
      </c>
      <c r="H220">
        <v>81</v>
      </c>
      <c r="I220">
        <v>1805</v>
      </c>
      <c r="J220">
        <v>52</v>
      </c>
      <c r="K220" t="str">
        <f t="shared" si="3"/>
        <v>Middle Age Adult [40-59]</v>
      </c>
      <c r="L220" t="s">
        <v>15</v>
      </c>
      <c r="M220">
        <v>5</v>
      </c>
    </row>
    <row r="221" spans="1:13" x14ac:dyDescent="0.3">
      <c r="A221">
        <v>220</v>
      </c>
      <c r="B221" t="s">
        <v>16</v>
      </c>
      <c r="C221" t="s">
        <v>12</v>
      </c>
      <c r="D221">
        <v>101</v>
      </c>
      <c r="E221" s="3">
        <f>Table1[[#This Row],[App Usage Time (min/day)]]/60</f>
        <v>1.6833333333333333</v>
      </c>
      <c r="F221">
        <v>3.2</v>
      </c>
      <c r="G221">
        <v>603</v>
      </c>
      <c r="H221">
        <v>28</v>
      </c>
      <c r="I221">
        <v>417</v>
      </c>
      <c r="J221">
        <v>43</v>
      </c>
      <c r="K221" t="str">
        <f t="shared" si="3"/>
        <v>Middle Age Adult [40-59]</v>
      </c>
      <c r="L221" t="s">
        <v>13</v>
      </c>
      <c r="M221">
        <v>2</v>
      </c>
    </row>
    <row r="222" spans="1:13" x14ac:dyDescent="0.3">
      <c r="A222">
        <v>221</v>
      </c>
      <c r="B222" t="s">
        <v>14</v>
      </c>
      <c r="C222" t="s">
        <v>12</v>
      </c>
      <c r="D222">
        <v>433</v>
      </c>
      <c r="E222" s="3">
        <f>Table1[[#This Row],[App Usage Time (min/day)]]/60</f>
        <v>7.2166666666666668</v>
      </c>
      <c r="F222">
        <v>6.8</v>
      </c>
      <c r="G222">
        <v>2093</v>
      </c>
      <c r="H222">
        <v>75</v>
      </c>
      <c r="I222">
        <v>1300</v>
      </c>
      <c r="J222">
        <v>32</v>
      </c>
      <c r="K222" t="str">
        <f t="shared" si="3"/>
        <v>Adult [20-39]</v>
      </c>
      <c r="L222" t="s">
        <v>13</v>
      </c>
      <c r="M222">
        <v>4</v>
      </c>
    </row>
    <row r="223" spans="1:13" x14ac:dyDescent="0.3">
      <c r="A223">
        <v>222</v>
      </c>
      <c r="B223" t="s">
        <v>14</v>
      </c>
      <c r="C223" t="s">
        <v>12</v>
      </c>
      <c r="D223">
        <v>133</v>
      </c>
      <c r="E223" s="3">
        <f>Table1[[#This Row],[App Usage Time (min/day)]]/60</f>
        <v>2.2166666666666668</v>
      </c>
      <c r="F223">
        <v>2</v>
      </c>
      <c r="G223">
        <v>1007</v>
      </c>
      <c r="H223">
        <v>31</v>
      </c>
      <c r="I223">
        <v>417</v>
      </c>
      <c r="J223">
        <v>32</v>
      </c>
      <c r="K223" t="str">
        <f t="shared" si="3"/>
        <v>Adult [20-39]</v>
      </c>
      <c r="L223" t="s">
        <v>13</v>
      </c>
      <c r="M223">
        <v>2</v>
      </c>
    </row>
    <row r="224" spans="1:13" x14ac:dyDescent="0.3">
      <c r="A224">
        <v>223</v>
      </c>
      <c r="B224" t="s">
        <v>16</v>
      </c>
      <c r="C224" t="s">
        <v>12</v>
      </c>
      <c r="D224">
        <v>351</v>
      </c>
      <c r="E224" s="3">
        <f>Table1[[#This Row],[App Usage Time (min/day)]]/60</f>
        <v>5.85</v>
      </c>
      <c r="F224">
        <v>6.1</v>
      </c>
      <c r="G224">
        <v>1941</v>
      </c>
      <c r="H224">
        <v>79</v>
      </c>
      <c r="I224">
        <v>1290</v>
      </c>
      <c r="J224">
        <v>21</v>
      </c>
      <c r="K224" t="str">
        <f t="shared" si="3"/>
        <v>Adult [20-39]</v>
      </c>
      <c r="L224" t="s">
        <v>15</v>
      </c>
      <c r="M224">
        <v>4</v>
      </c>
    </row>
    <row r="225" spans="1:13" x14ac:dyDescent="0.3">
      <c r="A225">
        <v>224</v>
      </c>
      <c r="B225" t="s">
        <v>19</v>
      </c>
      <c r="C225" t="s">
        <v>12</v>
      </c>
      <c r="D225">
        <v>532</v>
      </c>
      <c r="E225" s="3">
        <f>Table1[[#This Row],[App Usage Time (min/day)]]/60</f>
        <v>8.8666666666666671</v>
      </c>
      <c r="F225">
        <v>10.7</v>
      </c>
      <c r="G225">
        <v>2556</v>
      </c>
      <c r="H225">
        <v>83</v>
      </c>
      <c r="I225">
        <v>2148</v>
      </c>
      <c r="J225">
        <v>53</v>
      </c>
      <c r="K225" t="str">
        <f t="shared" si="3"/>
        <v>Middle Age Adult [40-59]</v>
      </c>
      <c r="L225" t="s">
        <v>15</v>
      </c>
      <c r="M225">
        <v>5</v>
      </c>
    </row>
    <row r="226" spans="1:13" x14ac:dyDescent="0.3">
      <c r="A226">
        <v>225</v>
      </c>
      <c r="B226" t="s">
        <v>14</v>
      </c>
      <c r="C226" t="s">
        <v>12</v>
      </c>
      <c r="D226">
        <v>92</v>
      </c>
      <c r="E226" s="3">
        <f>Table1[[#This Row],[App Usage Time (min/day)]]/60</f>
        <v>1.5333333333333334</v>
      </c>
      <c r="F226">
        <v>2.5</v>
      </c>
      <c r="G226">
        <v>690</v>
      </c>
      <c r="H226">
        <v>31</v>
      </c>
      <c r="I226">
        <v>563</v>
      </c>
      <c r="J226">
        <v>27</v>
      </c>
      <c r="K226" t="str">
        <f t="shared" si="3"/>
        <v>Adult [20-39]</v>
      </c>
      <c r="L226" t="s">
        <v>13</v>
      </c>
      <c r="M226">
        <v>2</v>
      </c>
    </row>
    <row r="227" spans="1:13" x14ac:dyDescent="0.3">
      <c r="A227">
        <v>226</v>
      </c>
      <c r="B227" t="s">
        <v>16</v>
      </c>
      <c r="C227" t="s">
        <v>12</v>
      </c>
      <c r="D227">
        <v>511</v>
      </c>
      <c r="E227" s="3">
        <f>Table1[[#This Row],[App Usage Time (min/day)]]/60</f>
        <v>8.5166666666666675</v>
      </c>
      <c r="F227">
        <v>10.8</v>
      </c>
      <c r="G227">
        <v>2712</v>
      </c>
      <c r="H227">
        <v>97</v>
      </c>
      <c r="I227">
        <v>2438</v>
      </c>
      <c r="J227">
        <v>59</v>
      </c>
      <c r="K227" t="str">
        <f t="shared" si="3"/>
        <v>Middle Age Adult [40-59]</v>
      </c>
      <c r="L227" t="s">
        <v>15</v>
      </c>
      <c r="M227">
        <v>5</v>
      </c>
    </row>
    <row r="228" spans="1:13" x14ac:dyDescent="0.3">
      <c r="A228">
        <v>227</v>
      </c>
      <c r="B228" t="s">
        <v>16</v>
      </c>
      <c r="C228" t="s">
        <v>12</v>
      </c>
      <c r="D228">
        <v>384</v>
      </c>
      <c r="E228" s="3">
        <f>Table1[[#This Row],[App Usage Time (min/day)]]/60</f>
        <v>6.4</v>
      </c>
      <c r="F228">
        <v>7</v>
      </c>
      <c r="G228">
        <v>2185</v>
      </c>
      <c r="H228">
        <v>72</v>
      </c>
      <c r="I228">
        <v>1376</v>
      </c>
      <c r="J228">
        <v>59</v>
      </c>
      <c r="K228" t="str">
        <f t="shared" si="3"/>
        <v>Middle Age Adult [40-59]</v>
      </c>
      <c r="L228" t="s">
        <v>13</v>
      </c>
      <c r="M228">
        <v>4</v>
      </c>
    </row>
    <row r="229" spans="1:13" x14ac:dyDescent="0.3">
      <c r="A229">
        <v>228</v>
      </c>
      <c r="B229" t="s">
        <v>17</v>
      </c>
      <c r="C229" t="s">
        <v>18</v>
      </c>
      <c r="D229">
        <v>193</v>
      </c>
      <c r="E229" s="3">
        <f>Table1[[#This Row],[App Usage Time (min/day)]]/60</f>
        <v>3.2166666666666668</v>
      </c>
      <c r="F229">
        <v>5.2</v>
      </c>
      <c r="G229">
        <v>1318</v>
      </c>
      <c r="H229">
        <v>49</v>
      </c>
      <c r="I229">
        <v>626</v>
      </c>
      <c r="J229">
        <v>32</v>
      </c>
      <c r="K229" t="str">
        <f t="shared" si="3"/>
        <v>Adult [20-39]</v>
      </c>
      <c r="L229" t="s">
        <v>15</v>
      </c>
      <c r="M229">
        <v>3</v>
      </c>
    </row>
    <row r="230" spans="1:13" x14ac:dyDescent="0.3">
      <c r="A230">
        <v>229</v>
      </c>
      <c r="B230" t="s">
        <v>19</v>
      </c>
      <c r="C230" t="s">
        <v>12</v>
      </c>
      <c r="D230">
        <v>132</v>
      </c>
      <c r="E230" s="3">
        <f>Table1[[#This Row],[App Usage Time (min/day)]]/60</f>
        <v>2.2000000000000002</v>
      </c>
      <c r="F230">
        <v>3.8</v>
      </c>
      <c r="G230">
        <v>649</v>
      </c>
      <c r="H230">
        <v>25</v>
      </c>
      <c r="I230">
        <v>368</v>
      </c>
      <c r="J230">
        <v>41</v>
      </c>
      <c r="K230" t="str">
        <f t="shared" si="3"/>
        <v>Middle Age Adult [40-59]</v>
      </c>
      <c r="L230" t="s">
        <v>13</v>
      </c>
      <c r="M230">
        <v>2</v>
      </c>
    </row>
    <row r="231" spans="1:13" x14ac:dyDescent="0.3">
      <c r="A231">
        <v>230</v>
      </c>
      <c r="B231" t="s">
        <v>19</v>
      </c>
      <c r="C231" t="s">
        <v>12</v>
      </c>
      <c r="D231">
        <v>360</v>
      </c>
      <c r="E231" s="3">
        <f>Table1[[#This Row],[App Usage Time (min/day)]]/60</f>
        <v>6</v>
      </c>
      <c r="F231">
        <v>7.3</v>
      </c>
      <c r="G231">
        <v>1946</v>
      </c>
      <c r="H231">
        <v>79</v>
      </c>
      <c r="I231">
        <v>1164</v>
      </c>
      <c r="J231">
        <v>50</v>
      </c>
      <c r="K231" t="str">
        <f t="shared" si="3"/>
        <v>Middle Age Adult [40-59]</v>
      </c>
      <c r="L231" t="s">
        <v>13</v>
      </c>
      <c r="M231">
        <v>4</v>
      </c>
    </row>
    <row r="232" spans="1:13" x14ac:dyDescent="0.3">
      <c r="A232">
        <v>231</v>
      </c>
      <c r="B232" t="s">
        <v>17</v>
      </c>
      <c r="C232" t="s">
        <v>18</v>
      </c>
      <c r="D232">
        <v>159</v>
      </c>
      <c r="E232" s="3">
        <f>Table1[[#This Row],[App Usage Time (min/day)]]/60</f>
        <v>2.65</v>
      </c>
      <c r="F232">
        <v>2.2999999999999998</v>
      </c>
      <c r="G232">
        <v>1083</v>
      </c>
      <c r="H232">
        <v>32</v>
      </c>
      <c r="I232">
        <v>526</v>
      </c>
      <c r="J232">
        <v>38</v>
      </c>
      <c r="K232" t="str">
        <f t="shared" si="3"/>
        <v>Adult [20-39]</v>
      </c>
      <c r="L232" t="s">
        <v>13</v>
      </c>
      <c r="M232">
        <v>2</v>
      </c>
    </row>
    <row r="233" spans="1:13" x14ac:dyDescent="0.3">
      <c r="A233">
        <v>232</v>
      </c>
      <c r="B233" t="s">
        <v>17</v>
      </c>
      <c r="C233" t="s">
        <v>18</v>
      </c>
      <c r="D233">
        <v>495</v>
      </c>
      <c r="E233" s="3">
        <f>Table1[[#This Row],[App Usage Time (min/day)]]/60</f>
        <v>8.25</v>
      </c>
      <c r="F233">
        <v>8.9</v>
      </c>
      <c r="G233">
        <v>2855</v>
      </c>
      <c r="H233">
        <v>91</v>
      </c>
      <c r="I233">
        <v>2150</v>
      </c>
      <c r="J233">
        <v>31</v>
      </c>
      <c r="K233" t="str">
        <f t="shared" si="3"/>
        <v>Adult [20-39]</v>
      </c>
      <c r="L233" t="s">
        <v>13</v>
      </c>
      <c r="M233">
        <v>5</v>
      </c>
    </row>
    <row r="234" spans="1:13" x14ac:dyDescent="0.3">
      <c r="A234">
        <v>233</v>
      </c>
      <c r="B234" t="s">
        <v>16</v>
      </c>
      <c r="C234" t="s">
        <v>12</v>
      </c>
      <c r="D234">
        <v>537</v>
      </c>
      <c r="E234" s="3">
        <f>Table1[[#This Row],[App Usage Time (min/day)]]/60</f>
        <v>8.9499999999999993</v>
      </c>
      <c r="F234">
        <v>10</v>
      </c>
      <c r="G234">
        <v>2720</v>
      </c>
      <c r="H234">
        <v>83</v>
      </c>
      <c r="I234">
        <v>1763</v>
      </c>
      <c r="J234">
        <v>35</v>
      </c>
      <c r="K234" t="str">
        <f t="shared" si="3"/>
        <v>Adult [20-39]</v>
      </c>
      <c r="L234" t="s">
        <v>13</v>
      </c>
      <c r="M234">
        <v>5</v>
      </c>
    </row>
    <row r="235" spans="1:13" x14ac:dyDescent="0.3">
      <c r="A235">
        <v>234</v>
      </c>
      <c r="B235" t="s">
        <v>14</v>
      </c>
      <c r="C235" t="s">
        <v>12</v>
      </c>
      <c r="D235">
        <v>129</v>
      </c>
      <c r="E235" s="3">
        <f>Table1[[#This Row],[App Usage Time (min/day)]]/60</f>
        <v>2.15</v>
      </c>
      <c r="F235">
        <v>3.4</v>
      </c>
      <c r="G235">
        <v>1059</v>
      </c>
      <c r="H235">
        <v>27</v>
      </c>
      <c r="I235">
        <v>580</v>
      </c>
      <c r="J235">
        <v>36</v>
      </c>
      <c r="K235" t="str">
        <f t="shared" si="3"/>
        <v>Adult [20-39]</v>
      </c>
      <c r="L235" t="s">
        <v>15</v>
      </c>
      <c r="M235">
        <v>2</v>
      </c>
    </row>
    <row r="236" spans="1:13" x14ac:dyDescent="0.3">
      <c r="A236">
        <v>235</v>
      </c>
      <c r="B236" t="s">
        <v>17</v>
      </c>
      <c r="C236" t="s">
        <v>18</v>
      </c>
      <c r="D236">
        <v>132</v>
      </c>
      <c r="E236" s="3">
        <f>Table1[[#This Row],[App Usage Time (min/day)]]/60</f>
        <v>2.2000000000000002</v>
      </c>
      <c r="F236">
        <v>3.8</v>
      </c>
      <c r="G236">
        <v>636</v>
      </c>
      <c r="H236">
        <v>28</v>
      </c>
      <c r="I236">
        <v>529</v>
      </c>
      <c r="J236">
        <v>53</v>
      </c>
      <c r="K236" t="str">
        <f t="shared" si="3"/>
        <v>Middle Age Adult [40-59]</v>
      </c>
      <c r="L236" t="s">
        <v>13</v>
      </c>
      <c r="M236">
        <v>2</v>
      </c>
    </row>
    <row r="237" spans="1:13" x14ac:dyDescent="0.3">
      <c r="A237">
        <v>236</v>
      </c>
      <c r="B237" t="s">
        <v>16</v>
      </c>
      <c r="C237" t="s">
        <v>12</v>
      </c>
      <c r="D237">
        <v>37</v>
      </c>
      <c r="E237" s="3">
        <f>Table1[[#This Row],[App Usage Time (min/day)]]/60</f>
        <v>0.6166666666666667</v>
      </c>
      <c r="F237">
        <v>1.4</v>
      </c>
      <c r="G237">
        <v>369</v>
      </c>
      <c r="H237">
        <v>18</v>
      </c>
      <c r="I237">
        <v>295</v>
      </c>
      <c r="J237">
        <v>19</v>
      </c>
      <c r="K237" t="str">
        <f t="shared" si="3"/>
        <v>Teen [13-19]</v>
      </c>
      <c r="L237" t="s">
        <v>15</v>
      </c>
      <c r="M237">
        <v>1</v>
      </c>
    </row>
    <row r="238" spans="1:13" x14ac:dyDescent="0.3">
      <c r="A238">
        <v>237</v>
      </c>
      <c r="B238" t="s">
        <v>19</v>
      </c>
      <c r="C238" t="s">
        <v>12</v>
      </c>
      <c r="D238">
        <v>524</v>
      </c>
      <c r="E238" s="3">
        <f>Table1[[#This Row],[App Usage Time (min/day)]]/60</f>
        <v>8.7333333333333325</v>
      </c>
      <c r="F238">
        <v>8.9</v>
      </c>
      <c r="G238">
        <v>2549</v>
      </c>
      <c r="H238">
        <v>88</v>
      </c>
      <c r="I238">
        <v>1730</v>
      </c>
      <c r="J238">
        <v>20</v>
      </c>
      <c r="K238" t="str">
        <f t="shared" si="3"/>
        <v>Adult [20-39]</v>
      </c>
      <c r="L238" t="s">
        <v>15</v>
      </c>
      <c r="M238">
        <v>5</v>
      </c>
    </row>
    <row r="239" spans="1:13" x14ac:dyDescent="0.3">
      <c r="A239">
        <v>238</v>
      </c>
      <c r="B239" t="s">
        <v>14</v>
      </c>
      <c r="C239" t="s">
        <v>12</v>
      </c>
      <c r="D239">
        <v>425</v>
      </c>
      <c r="E239" s="3">
        <f>Table1[[#This Row],[App Usage Time (min/day)]]/60</f>
        <v>7.083333333333333</v>
      </c>
      <c r="F239">
        <v>6.9</v>
      </c>
      <c r="G239">
        <v>2142</v>
      </c>
      <c r="H239">
        <v>66</v>
      </c>
      <c r="I239">
        <v>1130</v>
      </c>
      <c r="J239">
        <v>19</v>
      </c>
      <c r="K239" t="str">
        <f t="shared" si="3"/>
        <v>Teen [13-19]</v>
      </c>
      <c r="L239" t="s">
        <v>15</v>
      </c>
      <c r="M239">
        <v>4</v>
      </c>
    </row>
    <row r="240" spans="1:13" x14ac:dyDescent="0.3">
      <c r="A240">
        <v>239</v>
      </c>
      <c r="B240" t="s">
        <v>14</v>
      </c>
      <c r="C240" t="s">
        <v>12</v>
      </c>
      <c r="D240">
        <v>64</v>
      </c>
      <c r="E240" s="3">
        <f>Table1[[#This Row],[App Usage Time (min/day)]]/60</f>
        <v>1.0666666666666667</v>
      </c>
      <c r="F240">
        <v>1.7</v>
      </c>
      <c r="G240">
        <v>585</v>
      </c>
      <c r="H240">
        <v>13</v>
      </c>
      <c r="I240">
        <v>107</v>
      </c>
      <c r="J240">
        <v>53</v>
      </c>
      <c r="K240" t="str">
        <f t="shared" si="3"/>
        <v>Middle Age Adult [40-59]</v>
      </c>
      <c r="L240" t="s">
        <v>13</v>
      </c>
      <c r="M240">
        <v>1</v>
      </c>
    </row>
    <row r="241" spans="1:13" x14ac:dyDescent="0.3">
      <c r="A241">
        <v>240</v>
      </c>
      <c r="B241" t="s">
        <v>17</v>
      </c>
      <c r="C241" t="s">
        <v>18</v>
      </c>
      <c r="D241">
        <v>573</v>
      </c>
      <c r="E241" s="3">
        <f>Table1[[#This Row],[App Usage Time (min/day)]]/60</f>
        <v>9.5500000000000007</v>
      </c>
      <c r="F241">
        <v>10.8</v>
      </c>
      <c r="G241">
        <v>2711</v>
      </c>
      <c r="H241">
        <v>96</v>
      </c>
      <c r="I241">
        <v>2118</v>
      </c>
      <c r="J241">
        <v>33</v>
      </c>
      <c r="K241" t="str">
        <f t="shared" si="3"/>
        <v>Adult [20-39]</v>
      </c>
      <c r="L241" t="s">
        <v>15</v>
      </c>
      <c r="M241">
        <v>5</v>
      </c>
    </row>
    <row r="242" spans="1:13" x14ac:dyDescent="0.3">
      <c r="A242">
        <v>241</v>
      </c>
      <c r="B242" t="s">
        <v>11</v>
      </c>
      <c r="C242" t="s">
        <v>12</v>
      </c>
      <c r="D242">
        <v>45</v>
      </c>
      <c r="E242" s="3">
        <f>Table1[[#This Row],[App Usage Time (min/day)]]/60</f>
        <v>0.75</v>
      </c>
      <c r="F242">
        <v>1.7</v>
      </c>
      <c r="G242">
        <v>302</v>
      </c>
      <c r="H242">
        <v>16</v>
      </c>
      <c r="I242">
        <v>191</v>
      </c>
      <c r="J242">
        <v>57</v>
      </c>
      <c r="K242" t="str">
        <f t="shared" si="3"/>
        <v>Middle Age Adult [40-59]</v>
      </c>
      <c r="L242" t="s">
        <v>15</v>
      </c>
      <c r="M242">
        <v>1</v>
      </c>
    </row>
    <row r="243" spans="1:13" x14ac:dyDescent="0.3">
      <c r="A243">
        <v>242</v>
      </c>
      <c r="B243" t="s">
        <v>16</v>
      </c>
      <c r="C243" t="s">
        <v>12</v>
      </c>
      <c r="D243">
        <v>564</v>
      </c>
      <c r="E243" s="3">
        <f>Table1[[#This Row],[App Usage Time (min/day)]]/60</f>
        <v>9.4</v>
      </c>
      <c r="F243">
        <v>11.7</v>
      </c>
      <c r="G243">
        <v>2764</v>
      </c>
      <c r="H243">
        <v>81</v>
      </c>
      <c r="I243">
        <v>2133</v>
      </c>
      <c r="J243">
        <v>37</v>
      </c>
      <c r="K243" t="str">
        <f t="shared" si="3"/>
        <v>Adult [20-39]</v>
      </c>
      <c r="L243" t="s">
        <v>15</v>
      </c>
      <c r="M243">
        <v>5</v>
      </c>
    </row>
    <row r="244" spans="1:13" x14ac:dyDescent="0.3">
      <c r="A244">
        <v>243</v>
      </c>
      <c r="B244" t="s">
        <v>14</v>
      </c>
      <c r="C244" t="s">
        <v>12</v>
      </c>
      <c r="D244">
        <v>162</v>
      </c>
      <c r="E244" s="3">
        <f>Table1[[#This Row],[App Usage Time (min/day)]]/60</f>
        <v>2.7</v>
      </c>
      <c r="F244">
        <v>3.5</v>
      </c>
      <c r="G244">
        <v>761</v>
      </c>
      <c r="H244">
        <v>36</v>
      </c>
      <c r="I244">
        <v>338</v>
      </c>
      <c r="J244">
        <v>51</v>
      </c>
      <c r="K244" t="str">
        <f t="shared" si="3"/>
        <v>Middle Age Adult [40-59]</v>
      </c>
      <c r="L244" t="s">
        <v>13</v>
      </c>
      <c r="M244">
        <v>2</v>
      </c>
    </row>
    <row r="245" spans="1:13" x14ac:dyDescent="0.3">
      <c r="A245">
        <v>244</v>
      </c>
      <c r="B245" t="s">
        <v>19</v>
      </c>
      <c r="C245" t="s">
        <v>12</v>
      </c>
      <c r="D245">
        <v>451</v>
      </c>
      <c r="E245" s="3">
        <f>Table1[[#This Row],[App Usage Time (min/day)]]/60</f>
        <v>7.5166666666666666</v>
      </c>
      <c r="F245">
        <v>6.5</v>
      </c>
      <c r="G245">
        <v>2378</v>
      </c>
      <c r="H245">
        <v>69</v>
      </c>
      <c r="I245">
        <v>1341</v>
      </c>
      <c r="J245">
        <v>44</v>
      </c>
      <c r="K245" t="str">
        <f t="shared" si="3"/>
        <v>Middle Age Adult [40-59]</v>
      </c>
      <c r="L245" t="s">
        <v>13</v>
      </c>
      <c r="M245">
        <v>4</v>
      </c>
    </row>
    <row r="246" spans="1:13" x14ac:dyDescent="0.3">
      <c r="A246">
        <v>245</v>
      </c>
      <c r="B246" t="s">
        <v>14</v>
      </c>
      <c r="C246" t="s">
        <v>12</v>
      </c>
      <c r="D246">
        <v>30</v>
      </c>
      <c r="E246" s="3">
        <f>Table1[[#This Row],[App Usage Time (min/day)]]/60</f>
        <v>0.5</v>
      </c>
      <c r="F246">
        <v>1.3</v>
      </c>
      <c r="G246">
        <v>479</v>
      </c>
      <c r="H246">
        <v>16</v>
      </c>
      <c r="I246">
        <v>253</v>
      </c>
      <c r="J246">
        <v>35</v>
      </c>
      <c r="K246" t="str">
        <f t="shared" si="3"/>
        <v>Adult [20-39]</v>
      </c>
      <c r="L246" t="s">
        <v>13</v>
      </c>
      <c r="M246">
        <v>1</v>
      </c>
    </row>
    <row r="247" spans="1:13" x14ac:dyDescent="0.3">
      <c r="A247">
        <v>246</v>
      </c>
      <c r="B247" t="s">
        <v>19</v>
      </c>
      <c r="C247" t="s">
        <v>12</v>
      </c>
      <c r="D247">
        <v>202</v>
      </c>
      <c r="E247" s="3">
        <f>Table1[[#This Row],[App Usage Time (min/day)]]/60</f>
        <v>3.3666666666666667</v>
      </c>
      <c r="F247">
        <v>5</v>
      </c>
      <c r="G247">
        <v>1542</v>
      </c>
      <c r="H247">
        <v>45</v>
      </c>
      <c r="I247">
        <v>844</v>
      </c>
      <c r="J247">
        <v>29</v>
      </c>
      <c r="K247" t="str">
        <f t="shared" si="3"/>
        <v>Adult [20-39]</v>
      </c>
      <c r="L247" t="s">
        <v>13</v>
      </c>
      <c r="M247">
        <v>3</v>
      </c>
    </row>
    <row r="248" spans="1:13" x14ac:dyDescent="0.3">
      <c r="A248">
        <v>247</v>
      </c>
      <c r="B248" t="s">
        <v>11</v>
      </c>
      <c r="C248" t="s">
        <v>12</v>
      </c>
      <c r="D248">
        <v>71</v>
      </c>
      <c r="E248" s="3">
        <f>Table1[[#This Row],[App Usage Time (min/day)]]/60</f>
        <v>1.1833333333333333</v>
      </c>
      <c r="F248">
        <v>1.5</v>
      </c>
      <c r="G248">
        <v>590</v>
      </c>
      <c r="H248">
        <v>17</v>
      </c>
      <c r="I248">
        <v>257</v>
      </c>
      <c r="J248">
        <v>33</v>
      </c>
      <c r="K248" t="str">
        <f t="shared" si="3"/>
        <v>Adult [20-39]</v>
      </c>
      <c r="L248" t="s">
        <v>13</v>
      </c>
      <c r="M248">
        <v>1</v>
      </c>
    </row>
    <row r="249" spans="1:13" x14ac:dyDescent="0.3">
      <c r="A249">
        <v>248</v>
      </c>
      <c r="B249" t="s">
        <v>11</v>
      </c>
      <c r="C249" t="s">
        <v>12</v>
      </c>
      <c r="D249">
        <v>314</v>
      </c>
      <c r="E249" s="3">
        <f>Table1[[#This Row],[App Usage Time (min/day)]]/60</f>
        <v>5.2333333333333334</v>
      </c>
      <c r="F249">
        <v>6.2</v>
      </c>
      <c r="G249">
        <v>2205</v>
      </c>
      <c r="H249">
        <v>63</v>
      </c>
      <c r="I249">
        <v>1066</v>
      </c>
      <c r="J249">
        <v>19</v>
      </c>
      <c r="K249" t="str">
        <f t="shared" si="3"/>
        <v>Teen [13-19]</v>
      </c>
      <c r="L249" t="s">
        <v>13</v>
      </c>
      <c r="M249">
        <v>4</v>
      </c>
    </row>
    <row r="250" spans="1:13" x14ac:dyDescent="0.3">
      <c r="A250">
        <v>249</v>
      </c>
      <c r="B250" t="s">
        <v>16</v>
      </c>
      <c r="C250" t="s">
        <v>12</v>
      </c>
      <c r="D250">
        <v>168</v>
      </c>
      <c r="E250" s="3">
        <f>Table1[[#This Row],[App Usage Time (min/day)]]/60</f>
        <v>2.8</v>
      </c>
      <c r="F250">
        <v>4</v>
      </c>
      <c r="G250">
        <v>866</v>
      </c>
      <c r="H250">
        <v>22</v>
      </c>
      <c r="I250">
        <v>581</v>
      </c>
      <c r="J250">
        <v>50</v>
      </c>
      <c r="K250" t="str">
        <f t="shared" si="3"/>
        <v>Middle Age Adult [40-59]</v>
      </c>
      <c r="L250" t="s">
        <v>15</v>
      </c>
      <c r="M250">
        <v>2</v>
      </c>
    </row>
    <row r="251" spans="1:13" x14ac:dyDescent="0.3">
      <c r="A251">
        <v>250</v>
      </c>
      <c r="B251" t="s">
        <v>11</v>
      </c>
      <c r="C251" t="s">
        <v>12</v>
      </c>
      <c r="D251">
        <v>75</v>
      </c>
      <c r="E251" s="3">
        <f>Table1[[#This Row],[App Usage Time (min/day)]]/60</f>
        <v>1.25</v>
      </c>
      <c r="F251">
        <v>1.9</v>
      </c>
      <c r="G251">
        <v>537</v>
      </c>
      <c r="H251">
        <v>13</v>
      </c>
      <c r="I251">
        <v>230</v>
      </c>
      <c r="J251">
        <v>58</v>
      </c>
      <c r="K251" t="str">
        <f t="shared" si="3"/>
        <v>Middle Age Adult [40-59]</v>
      </c>
      <c r="L251" t="s">
        <v>15</v>
      </c>
      <c r="M251">
        <v>1</v>
      </c>
    </row>
    <row r="252" spans="1:13" x14ac:dyDescent="0.3">
      <c r="A252">
        <v>251</v>
      </c>
      <c r="B252" t="s">
        <v>14</v>
      </c>
      <c r="C252" t="s">
        <v>12</v>
      </c>
      <c r="D252">
        <v>42</v>
      </c>
      <c r="E252" s="3">
        <f>Table1[[#This Row],[App Usage Time (min/day)]]/60</f>
        <v>0.7</v>
      </c>
      <c r="F252">
        <v>1.4</v>
      </c>
      <c r="G252">
        <v>324</v>
      </c>
      <c r="H252">
        <v>13</v>
      </c>
      <c r="I252">
        <v>272</v>
      </c>
      <c r="J252">
        <v>29</v>
      </c>
      <c r="K252" t="str">
        <f t="shared" si="3"/>
        <v>Adult [20-39]</v>
      </c>
      <c r="L252" t="s">
        <v>15</v>
      </c>
      <c r="M252">
        <v>1</v>
      </c>
    </row>
    <row r="253" spans="1:13" x14ac:dyDescent="0.3">
      <c r="A253">
        <v>252</v>
      </c>
      <c r="B253" t="s">
        <v>14</v>
      </c>
      <c r="C253" t="s">
        <v>12</v>
      </c>
      <c r="D253">
        <v>441</v>
      </c>
      <c r="E253" s="3">
        <f>Table1[[#This Row],[App Usage Time (min/day)]]/60</f>
        <v>7.35</v>
      </c>
      <c r="F253">
        <v>7.9</v>
      </c>
      <c r="G253">
        <v>2332</v>
      </c>
      <c r="H253">
        <v>78</v>
      </c>
      <c r="I253">
        <v>1477</v>
      </c>
      <c r="J253">
        <v>23</v>
      </c>
      <c r="K253" t="str">
        <f t="shared" si="3"/>
        <v>Adult [20-39]</v>
      </c>
      <c r="L253" t="s">
        <v>15</v>
      </c>
      <c r="M253">
        <v>4</v>
      </c>
    </row>
    <row r="254" spans="1:13" x14ac:dyDescent="0.3">
      <c r="A254">
        <v>253</v>
      </c>
      <c r="B254" t="s">
        <v>11</v>
      </c>
      <c r="C254" t="s">
        <v>12</v>
      </c>
      <c r="D254">
        <v>523</v>
      </c>
      <c r="E254" s="3">
        <f>Table1[[#This Row],[App Usage Time (min/day)]]/60</f>
        <v>8.7166666666666668</v>
      </c>
      <c r="F254">
        <v>10.5</v>
      </c>
      <c r="G254">
        <v>2460</v>
      </c>
      <c r="H254">
        <v>99</v>
      </c>
      <c r="I254">
        <v>1787</v>
      </c>
      <c r="J254">
        <v>22</v>
      </c>
      <c r="K254" t="str">
        <f t="shared" si="3"/>
        <v>Adult [20-39]</v>
      </c>
      <c r="L254" t="s">
        <v>13</v>
      </c>
      <c r="M254">
        <v>5</v>
      </c>
    </row>
    <row r="255" spans="1:13" x14ac:dyDescent="0.3">
      <c r="A255">
        <v>254</v>
      </c>
      <c r="B255" t="s">
        <v>16</v>
      </c>
      <c r="C255" t="s">
        <v>12</v>
      </c>
      <c r="D255">
        <v>100</v>
      </c>
      <c r="E255" s="3">
        <f>Table1[[#This Row],[App Usage Time (min/day)]]/60</f>
        <v>1.6666666666666667</v>
      </c>
      <c r="F255">
        <v>2.4</v>
      </c>
      <c r="G255">
        <v>982</v>
      </c>
      <c r="H255">
        <v>31</v>
      </c>
      <c r="I255">
        <v>478</v>
      </c>
      <c r="J255">
        <v>48</v>
      </c>
      <c r="K255" t="str">
        <f t="shared" si="3"/>
        <v>Middle Age Adult [40-59]</v>
      </c>
      <c r="L255" t="s">
        <v>15</v>
      </c>
      <c r="M255">
        <v>2</v>
      </c>
    </row>
    <row r="256" spans="1:13" x14ac:dyDescent="0.3">
      <c r="A256">
        <v>255</v>
      </c>
      <c r="B256" t="s">
        <v>14</v>
      </c>
      <c r="C256" t="s">
        <v>12</v>
      </c>
      <c r="D256">
        <v>52</v>
      </c>
      <c r="E256" s="3">
        <f>Table1[[#This Row],[App Usage Time (min/day)]]/60</f>
        <v>0.8666666666666667</v>
      </c>
      <c r="F256">
        <v>1.2</v>
      </c>
      <c r="G256">
        <v>398</v>
      </c>
      <c r="H256">
        <v>14</v>
      </c>
      <c r="I256">
        <v>172</v>
      </c>
      <c r="J256">
        <v>24</v>
      </c>
      <c r="K256" t="str">
        <f t="shared" si="3"/>
        <v>Adult [20-39]</v>
      </c>
      <c r="L256" t="s">
        <v>15</v>
      </c>
      <c r="M256">
        <v>1</v>
      </c>
    </row>
    <row r="257" spans="1:13" x14ac:dyDescent="0.3">
      <c r="A257">
        <v>256</v>
      </c>
      <c r="B257" t="s">
        <v>14</v>
      </c>
      <c r="C257" t="s">
        <v>12</v>
      </c>
      <c r="D257">
        <v>397</v>
      </c>
      <c r="E257" s="3">
        <f>Table1[[#This Row],[App Usage Time (min/day)]]/60</f>
        <v>6.6166666666666663</v>
      </c>
      <c r="F257">
        <v>7</v>
      </c>
      <c r="G257">
        <v>2352</v>
      </c>
      <c r="H257">
        <v>77</v>
      </c>
      <c r="I257">
        <v>1101</v>
      </c>
      <c r="J257">
        <v>46</v>
      </c>
      <c r="K257" t="str">
        <f t="shared" si="3"/>
        <v>Middle Age Adult [40-59]</v>
      </c>
      <c r="L257" t="s">
        <v>15</v>
      </c>
      <c r="M257">
        <v>4</v>
      </c>
    </row>
    <row r="258" spans="1:13" x14ac:dyDescent="0.3">
      <c r="A258">
        <v>257</v>
      </c>
      <c r="B258" t="s">
        <v>16</v>
      </c>
      <c r="C258" t="s">
        <v>12</v>
      </c>
      <c r="D258">
        <v>424</v>
      </c>
      <c r="E258" s="3">
        <f>Table1[[#This Row],[App Usage Time (min/day)]]/60</f>
        <v>7.0666666666666664</v>
      </c>
      <c r="F258">
        <v>7.7</v>
      </c>
      <c r="G258">
        <v>1863</v>
      </c>
      <c r="H258">
        <v>65</v>
      </c>
      <c r="I258">
        <v>1116</v>
      </c>
      <c r="J258">
        <v>52</v>
      </c>
      <c r="K258" t="str">
        <f t="shared" ref="K258:K321" si="4">IF(AND(J258&gt;=13, J258&lt;=19), "Teen [13-19]", IF(AND(J258&gt;=20, J258&lt;=39), "Adult [20-39]", IF(AND(J258&gt;=40, J258&lt;=59), "Middle Age Adult [40-59]", "Senior Adult [60+]")))</f>
        <v>Middle Age Adult [40-59]</v>
      </c>
      <c r="L258" t="s">
        <v>13</v>
      </c>
      <c r="M258">
        <v>4</v>
      </c>
    </row>
    <row r="259" spans="1:13" x14ac:dyDescent="0.3">
      <c r="A259">
        <v>258</v>
      </c>
      <c r="B259" t="s">
        <v>16</v>
      </c>
      <c r="C259" t="s">
        <v>12</v>
      </c>
      <c r="D259">
        <v>272</v>
      </c>
      <c r="E259" s="3">
        <f>Table1[[#This Row],[App Usage Time (min/day)]]/60</f>
        <v>4.5333333333333332</v>
      </c>
      <c r="F259">
        <v>5</v>
      </c>
      <c r="G259">
        <v>1655</v>
      </c>
      <c r="H259">
        <v>45</v>
      </c>
      <c r="I259">
        <v>686</v>
      </c>
      <c r="J259">
        <v>19</v>
      </c>
      <c r="K259" t="str">
        <f t="shared" si="4"/>
        <v>Teen [13-19]</v>
      </c>
      <c r="L259" t="s">
        <v>15</v>
      </c>
      <c r="M259">
        <v>3</v>
      </c>
    </row>
    <row r="260" spans="1:13" x14ac:dyDescent="0.3">
      <c r="A260">
        <v>259</v>
      </c>
      <c r="B260" t="s">
        <v>16</v>
      </c>
      <c r="C260" t="s">
        <v>12</v>
      </c>
      <c r="D260">
        <v>201</v>
      </c>
      <c r="E260" s="3">
        <f>Table1[[#This Row],[App Usage Time (min/day)]]/60</f>
        <v>3.35</v>
      </c>
      <c r="F260">
        <v>4</v>
      </c>
      <c r="G260">
        <v>1791</v>
      </c>
      <c r="H260">
        <v>50</v>
      </c>
      <c r="I260">
        <v>914</v>
      </c>
      <c r="J260">
        <v>18</v>
      </c>
      <c r="K260" t="str">
        <f t="shared" si="4"/>
        <v>Teen [13-19]</v>
      </c>
      <c r="L260" t="s">
        <v>13</v>
      </c>
      <c r="M260">
        <v>3</v>
      </c>
    </row>
    <row r="261" spans="1:13" x14ac:dyDescent="0.3">
      <c r="A261">
        <v>260</v>
      </c>
      <c r="B261" t="s">
        <v>16</v>
      </c>
      <c r="C261" t="s">
        <v>12</v>
      </c>
      <c r="D261">
        <v>570</v>
      </c>
      <c r="E261" s="3">
        <f>Table1[[#This Row],[App Usage Time (min/day)]]/60</f>
        <v>9.5</v>
      </c>
      <c r="F261">
        <v>9</v>
      </c>
      <c r="G261">
        <v>2613</v>
      </c>
      <c r="H261">
        <v>98</v>
      </c>
      <c r="I261">
        <v>2497</v>
      </c>
      <c r="J261">
        <v>49</v>
      </c>
      <c r="K261" t="str">
        <f t="shared" si="4"/>
        <v>Middle Age Adult [40-59]</v>
      </c>
      <c r="L261" t="s">
        <v>15</v>
      </c>
      <c r="M261">
        <v>5</v>
      </c>
    </row>
    <row r="262" spans="1:13" x14ac:dyDescent="0.3">
      <c r="A262">
        <v>261</v>
      </c>
      <c r="B262" t="s">
        <v>16</v>
      </c>
      <c r="C262" t="s">
        <v>12</v>
      </c>
      <c r="D262">
        <v>64</v>
      </c>
      <c r="E262" s="3">
        <f>Table1[[#This Row],[App Usage Time (min/day)]]/60</f>
        <v>1.0666666666666667</v>
      </c>
      <c r="F262">
        <v>1.3</v>
      </c>
      <c r="G262">
        <v>490</v>
      </c>
      <c r="H262">
        <v>14</v>
      </c>
      <c r="I262">
        <v>151</v>
      </c>
      <c r="J262">
        <v>43</v>
      </c>
      <c r="K262" t="str">
        <f t="shared" si="4"/>
        <v>Middle Age Adult [40-59]</v>
      </c>
      <c r="L262" t="s">
        <v>15</v>
      </c>
      <c r="M262">
        <v>1</v>
      </c>
    </row>
    <row r="263" spans="1:13" x14ac:dyDescent="0.3">
      <c r="A263">
        <v>262</v>
      </c>
      <c r="B263" t="s">
        <v>17</v>
      </c>
      <c r="C263" t="s">
        <v>18</v>
      </c>
      <c r="D263">
        <v>334</v>
      </c>
      <c r="E263" s="3">
        <f>Table1[[#This Row],[App Usage Time (min/day)]]/60</f>
        <v>5.5666666666666664</v>
      </c>
      <c r="F263">
        <v>6.6</v>
      </c>
      <c r="G263">
        <v>2394</v>
      </c>
      <c r="H263">
        <v>68</v>
      </c>
      <c r="I263">
        <v>1227</v>
      </c>
      <c r="J263">
        <v>46</v>
      </c>
      <c r="K263" t="str">
        <f t="shared" si="4"/>
        <v>Middle Age Adult [40-59]</v>
      </c>
      <c r="L263" t="s">
        <v>15</v>
      </c>
      <c r="M263">
        <v>4</v>
      </c>
    </row>
    <row r="264" spans="1:13" x14ac:dyDescent="0.3">
      <c r="A264">
        <v>263</v>
      </c>
      <c r="B264" t="s">
        <v>17</v>
      </c>
      <c r="C264" t="s">
        <v>18</v>
      </c>
      <c r="D264">
        <v>518</v>
      </c>
      <c r="E264" s="3">
        <f>Table1[[#This Row],[App Usage Time (min/day)]]/60</f>
        <v>8.6333333333333329</v>
      </c>
      <c r="F264">
        <v>9.6</v>
      </c>
      <c r="G264">
        <v>2954</v>
      </c>
      <c r="H264">
        <v>93</v>
      </c>
      <c r="I264">
        <v>2125</v>
      </c>
      <c r="J264">
        <v>34</v>
      </c>
      <c r="K264" t="str">
        <f t="shared" si="4"/>
        <v>Adult [20-39]</v>
      </c>
      <c r="L264" t="s">
        <v>15</v>
      </c>
      <c r="M264">
        <v>5</v>
      </c>
    </row>
    <row r="265" spans="1:13" x14ac:dyDescent="0.3">
      <c r="A265">
        <v>264</v>
      </c>
      <c r="B265" t="s">
        <v>19</v>
      </c>
      <c r="C265" t="s">
        <v>12</v>
      </c>
      <c r="D265">
        <v>70</v>
      </c>
      <c r="E265" s="3">
        <f>Table1[[#This Row],[App Usage Time (min/day)]]/60</f>
        <v>1.1666666666666667</v>
      </c>
      <c r="F265">
        <v>1.7</v>
      </c>
      <c r="G265">
        <v>359</v>
      </c>
      <c r="H265">
        <v>10</v>
      </c>
      <c r="I265">
        <v>109</v>
      </c>
      <c r="J265">
        <v>57</v>
      </c>
      <c r="K265" t="str">
        <f t="shared" si="4"/>
        <v>Middle Age Adult [40-59]</v>
      </c>
      <c r="L265" t="s">
        <v>13</v>
      </c>
      <c r="M265">
        <v>1</v>
      </c>
    </row>
    <row r="266" spans="1:13" x14ac:dyDescent="0.3">
      <c r="A266">
        <v>265</v>
      </c>
      <c r="B266" t="s">
        <v>17</v>
      </c>
      <c r="C266" t="s">
        <v>18</v>
      </c>
      <c r="D266">
        <v>334</v>
      </c>
      <c r="E266" s="3">
        <f>Table1[[#This Row],[App Usage Time (min/day)]]/60</f>
        <v>5.5666666666666664</v>
      </c>
      <c r="F266">
        <v>6.8</v>
      </c>
      <c r="G266">
        <v>2000</v>
      </c>
      <c r="H266">
        <v>77</v>
      </c>
      <c r="I266">
        <v>1079</v>
      </c>
      <c r="J266">
        <v>40</v>
      </c>
      <c r="K266" t="str">
        <f t="shared" si="4"/>
        <v>Middle Age Adult [40-59]</v>
      </c>
      <c r="L266" t="s">
        <v>15</v>
      </c>
      <c r="M266">
        <v>4</v>
      </c>
    </row>
    <row r="267" spans="1:13" x14ac:dyDescent="0.3">
      <c r="A267">
        <v>266</v>
      </c>
      <c r="B267" t="s">
        <v>16</v>
      </c>
      <c r="C267" t="s">
        <v>12</v>
      </c>
      <c r="D267">
        <v>563</v>
      </c>
      <c r="E267" s="3">
        <f>Table1[[#This Row],[App Usage Time (min/day)]]/60</f>
        <v>9.3833333333333329</v>
      </c>
      <c r="F267">
        <v>8.4</v>
      </c>
      <c r="G267">
        <v>2849</v>
      </c>
      <c r="H267">
        <v>85</v>
      </c>
      <c r="I267">
        <v>1508</v>
      </c>
      <c r="J267">
        <v>25</v>
      </c>
      <c r="K267" t="str">
        <f t="shared" si="4"/>
        <v>Adult [20-39]</v>
      </c>
      <c r="L267" t="s">
        <v>13</v>
      </c>
      <c r="M267">
        <v>5</v>
      </c>
    </row>
    <row r="268" spans="1:13" x14ac:dyDescent="0.3">
      <c r="A268">
        <v>267</v>
      </c>
      <c r="B268" t="s">
        <v>17</v>
      </c>
      <c r="C268" t="s">
        <v>18</v>
      </c>
      <c r="D268">
        <v>181</v>
      </c>
      <c r="E268" s="3">
        <f>Table1[[#This Row],[App Usage Time (min/day)]]/60</f>
        <v>3.0166666666666666</v>
      </c>
      <c r="F268">
        <v>4.0999999999999996</v>
      </c>
      <c r="G268">
        <v>1608</v>
      </c>
      <c r="H268">
        <v>43</v>
      </c>
      <c r="I268">
        <v>752</v>
      </c>
      <c r="J268">
        <v>22</v>
      </c>
      <c r="K268" t="str">
        <f t="shared" si="4"/>
        <v>Adult [20-39]</v>
      </c>
      <c r="L268" t="s">
        <v>15</v>
      </c>
      <c r="M268">
        <v>3</v>
      </c>
    </row>
    <row r="269" spans="1:13" x14ac:dyDescent="0.3">
      <c r="A269">
        <v>268</v>
      </c>
      <c r="B269" t="s">
        <v>14</v>
      </c>
      <c r="C269" t="s">
        <v>12</v>
      </c>
      <c r="D269">
        <v>584</v>
      </c>
      <c r="E269" s="3">
        <f>Table1[[#This Row],[App Usage Time (min/day)]]/60</f>
        <v>9.7333333333333325</v>
      </c>
      <c r="F269">
        <v>9.4</v>
      </c>
      <c r="G269">
        <v>2766</v>
      </c>
      <c r="H269">
        <v>84</v>
      </c>
      <c r="I269">
        <v>2151</v>
      </c>
      <c r="J269">
        <v>32</v>
      </c>
      <c r="K269" t="str">
        <f t="shared" si="4"/>
        <v>Adult [20-39]</v>
      </c>
      <c r="L269" t="s">
        <v>13</v>
      </c>
      <c r="M269">
        <v>5</v>
      </c>
    </row>
    <row r="270" spans="1:13" x14ac:dyDescent="0.3">
      <c r="A270">
        <v>269</v>
      </c>
      <c r="B270" t="s">
        <v>19</v>
      </c>
      <c r="C270" t="s">
        <v>12</v>
      </c>
      <c r="D270">
        <v>208</v>
      </c>
      <c r="E270" s="3">
        <f>Table1[[#This Row],[App Usage Time (min/day)]]/60</f>
        <v>3.4666666666666668</v>
      </c>
      <c r="F270">
        <v>4.7</v>
      </c>
      <c r="G270">
        <v>1642</v>
      </c>
      <c r="H270">
        <v>45</v>
      </c>
      <c r="I270">
        <v>861</v>
      </c>
      <c r="J270">
        <v>55</v>
      </c>
      <c r="K270" t="str">
        <f t="shared" si="4"/>
        <v>Middle Age Adult [40-59]</v>
      </c>
      <c r="L270" t="s">
        <v>13</v>
      </c>
      <c r="M270">
        <v>3</v>
      </c>
    </row>
    <row r="271" spans="1:13" x14ac:dyDescent="0.3">
      <c r="A271">
        <v>270</v>
      </c>
      <c r="B271" t="s">
        <v>19</v>
      </c>
      <c r="C271" t="s">
        <v>12</v>
      </c>
      <c r="D271">
        <v>381</v>
      </c>
      <c r="E271" s="3">
        <f>Table1[[#This Row],[App Usage Time (min/day)]]/60</f>
        <v>6.35</v>
      </c>
      <c r="F271">
        <v>6.6</v>
      </c>
      <c r="G271">
        <v>2160</v>
      </c>
      <c r="H271">
        <v>69</v>
      </c>
      <c r="I271">
        <v>1450</v>
      </c>
      <c r="J271">
        <v>20</v>
      </c>
      <c r="K271" t="str">
        <f t="shared" si="4"/>
        <v>Adult [20-39]</v>
      </c>
      <c r="L271" t="s">
        <v>13</v>
      </c>
      <c r="M271">
        <v>4</v>
      </c>
    </row>
    <row r="272" spans="1:13" x14ac:dyDescent="0.3">
      <c r="A272">
        <v>271</v>
      </c>
      <c r="B272" t="s">
        <v>16</v>
      </c>
      <c r="C272" t="s">
        <v>12</v>
      </c>
      <c r="D272">
        <v>426</v>
      </c>
      <c r="E272" s="3">
        <f>Table1[[#This Row],[App Usage Time (min/day)]]/60</f>
        <v>7.1</v>
      </c>
      <c r="F272">
        <v>6.5</v>
      </c>
      <c r="G272">
        <v>1969</v>
      </c>
      <c r="H272">
        <v>78</v>
      </c>
      <c r="I272">
        <v>1266</v>
      </c>
      <c r="J272">
        <v>53</v>
      </c>
      <c r="K272" t="str">
        <f t="shared" si="4"/>
        <v>Middle Age Adult [40-59]</v>
      </c>
      <c r="L272" t="s">
        <v>15</v>
      </c>
      <c r="M272">
        <v>4</v>
      </c>
    </row>
    <row r="273" spans="1:13" x14ac:dyDescent="0.3">
      <c r="A273">
        <v>272</v>
      </c>
      <c r="B273" t="s">
        <v>14</v>
      </c>
      <c r="C273" t="s">
        <v>12</v>
      </c>
      <c r="D273">
        <v>284</v>
      </c>
      <c r="E273" s="3">
        <f>Table1[[#This Row],[App Usage Time (min/day)]]/60</f>
        <v>4.7333333333333334</v>
      </c>
      <c r="F273">
        <v>4.2</v>
      </c>
      <c r="G273">
        <v>1360</v>
      </c>
      <c r="H273">
        <v>56</v>
      </c>
      <c r="I273">
        <v>888</v>
      </c>
      <c r="J273">
        <v>51</v>
      </c>
      <c r="K273" t="str">
        <f t="shared" si="4"/>
        <v>Middle Age Adult [40-59]</v>
      </c>
      <c r="L273" t="s">
        <v>13</v>
      </c>
      <c r="M273">
        <v>3</v>
      </c>
    </row>
    <row r="274" spans="1:13" x14ac:dyDescent="0.3">
      <c r="A274">
        <v>273</v>
      </c>
      <c r="B274" t="s">
        <v>11</v>
      </c>
      <c r="C274" t="s">
        <v>12</v>
      </c>
      <c r="D274">
        <v>105</v>
      </c>
      <c r="E274" s="3">
        <f>Table1[[#This Row],[App Usage Time (min/day)]]/60</f>
        <v>1.75</v>
      </c>
      <c r="F274">
        <v>2.2000000000000002</v>
      </c>
      <c r="G274">
        <v>1002</v>
      </c>
      <c r="H274">
        <v>29</v>
      </c>
      <c r="I274">
        <v>453</v>
      </c>
      <c r="J274">
        <v>31</v>
      </c>
      <c r="K274" t="str">
        <f t="shared" si="4"/>
        <v>Adult [20-39]</v>
      </c>
      <c r="L274" t="s">
        <v>15</v>
      </c>
      <c r="M274">
        <v>2</v>
      </c>
    </row>
    <row r="275" spans="1:13" x14ac:dyDescent="0.3">
      <c r="A275">
        <v>274</v>
      </c>
      <c r="B275" t="s">
        <v>11</v>
      </c>
      <c r="C275" t="s">
        <v>12</v>
      </c>
      <c r="D275">
        <v>179</v>
      </c>
      <c r="E275" s="3">
        <f>Table1[[#This Row],[App Usage Time (min/day)]]/60</f>
        <v>2.9833333333333334</v>
      </c>
      <c r="F275">
        <v>2.2999999999999998</v>
      </c>
      <c r="G275">
        <v>1014</v>
      </c>
      <c r="H275">
        <v>32</v>
      </c>
      <c r="I275">
        <v>588</v>
      </c>
      <c r="J275">
        <v>38</v>
      </c>
      <c r="K275" t="str">
        <f t="shared" si="4"/>
        <v>Adult [20-39]</v>
      </c>
      <c r="L275" t="s">
        <v>13</v>
      </c>
      <c r="M275">
        <v>2</v>
      </c>
    </row>
    <row r="276" spans="1:13" x14ac:dyDescent="0.3">
      <c r="A276">
        <v>275</v>
      </c>
      <c r="B276" t="s">
        <v>17</v>
      </c>
      <c r="C276" t="s">
        <v>18</v>
      </c>
      <c r="D276">
        <v>122</v>
      </c>
      <c r="E276" s="3">
        <f>Table1[[#This Row],[App Usage Time (min/day)]]/60</f>
        <v>2.0333333333333332</v>
      </c>
      <c r="F276">
        <v>2.6</v>
      </c>
      <c r="G276">
        <v>639</v>
      </c>
      <c r="H276">
        <v>37</v>
      </c>
      <c r="I276">
        <v>568</v>
      </c>
      <c r="J276">
        <v>35</v>
      </c>
      <c r="K276" t="str">
        <f t="shared" si="4"/>
        <v>Adult [20-39]</v>
      </c>
      <c r="L276" t="s">
        <v>13</v>
      </c>
      <c r="M276">
        <v>2</v>
      </c>
    </row>
    <row r="277" spans="1:13" x14ac:dyDescent="0.3">
      <c r="A277">
        <v>276</v>
      </c>
      <c r="B277" t="s">
        <v>14</v>
      </c>
      <c r="C277" t="s">
        <v>12</v>
      </c>
      <c r="D277">
        <v>501</v>
      </c>
      <c r="E277" s="3">
        <f>Table1[[#This Row],[App Usage Time (min/day)]]/60</f>
        <v>8.35</v>
      </c>
      <c r="F277">
        <v>11.9</v>
      </c>
      <c r="G277">
        <v>2702</v>
      </c>
      <c r="H277">
        <v>88</v>
      </c>
      <c r="I277">
        <v>1738</v>
      </c>
      <c r="J277">
        <v>49</v>
      </c>
      <c r="K277" t="str">
        <f t="shared" si="4"/>
        <v>Middle Age Adult [40-59]</v>
      </c>
      <c r="L277" t="s">
        <v>13</v>
      </c>
      <c r="M277">
        <v>5</v>
      </c>
    </row>
    <row r="278" spans="1:13" x14ac:dyDescent="0.3">
      <c r="A278">
        <v>277</v>
      </c>
      <c r="B278" t="s">
        <v>16</v>
      </c>
      <c r="C278" t="s">
        <v>12</v>
      </c>
      <c r="D278">
        <v>269</v>
      </c>
      <c r="E278" s="3">
        <f>Table1[[#This Row],[App Usage Time (min/day)]]/60</f>
        <v>4.4833333333333334</v>
      </c>
      <c r="F278">
        <v>5.9</v>
      </c>
      <c r="G278">
        <v>1666</v>
      </c>
      <c r="H278">
        <v>42</v>
      </c>
      <c r="I278">
        <v>629</v>
      </c>
      <c r="J278">
        <v>32</v>
      </c>
      <c r="K278" t="str">
        <f t="shared" si="4"/>
        <v>Adult [20-39]</v>
      </c>
      <c r="L278" t="s">
        <v>15</v>
      </c>
      <c r="M278">
        <v>3</v>
      </c>
    </row>
    <row r="279" spans="1:13" x14ac:dyDescent="0.3">
      <c r="A279">
        <v>278</v>
      </c>
      <c r="B279" t="s">
        <v>11</v>
      </c>
      <c r="C279" t="s">
        <v>12</v>
      </c>
      <c r="D279">
        <v>230</v>
      </c>
      <c r="E279" s="3">
        <f>Table1[[#This Row],[App Usage Time (min/day)]]/60</f>
        <v>3.8333333333333335</v>
      </c>
      <c r="F279">
        <v>4.4000000000000004</v>
      </c>
      <c r="G279">
        <v>1607</v>
      </c>
      <c r="H279">
        <v>52</v>
      </c>
      <c r="I279">
        <v>878</v>
      </c>
      <c r="J279">
        <v>54</v>
      </c>
      <c r="K279" t="str">
        <f t="shared" si="4"/>
        <v>Middle Age Adult [40-59]</v>
      </c>
      <c r="L279" t="s">
        <v>13</v>
      </c>
      <c r="M279">
        <v>3</v>
      </c>
    </row>
    <row r="280" spans="1:13" x14ac:dyDescent="0.3">
      <c r="A280">
        <v>279</v>
      </c>
      <c r="B280" t="s">
        <v>16</v>
      </c>
      <c r="C280" t="s">
        <v>12</v>
      </c>
      <c r="D280">
        <v>85</v>
      </c>
      <c r="E280" s="3">
        <f>Table1[[#This Row],[App Usage Time (min/day)]]/60</f>
        <v>1.4166666666666667</v>
      </c>
      <c r="F280">
        <v>1.6</v>
      </c>
      <c r="G280">
        <v>417</v>
      </c>
      <c r="H280">
        <v>12</v>
      </c>
      <c r="I280">
        <v>122</v>
      </c>
      <c r="J280">
        <v>47</v>
      </c>
      <c r="K280" t="str">
        <f t="shared" si="4"/>
        <v>Middle Age Adult [40-59]</v>
      </c>
      <c r="L280" t="s">
        <v>13</v>
      </c>
      <c r="M280">
        <v>1</v>
      </c>
    </row>
    <row r="281" spans="1:13" x14ac:dyDescent="0.3">
      <c r="A281">
        <v>280</v>
      </c>
      <c r="B281" t="s">
        <v>19</v>
      </c>
      <c r="C281" t="s">
        <v>12</v>
      </c>
      <c r="D281">
        <v>411</v>
      </c>
      <c r="E281" s="3">
        <f>Table1[[#This Row],[App Usage Time (min/day)]]/60</f>
        <v>6.85</v>
      </c>
      <c r="F281">
        <v>7.8</v>
      </c>
      <c r="G281">
        <v>2029</v>
      </c>
      <c r="H281">
        <v>75</v>
      </c>
      <c r="I281">
        <v>1136</v>
      </c>
      <c r="J281">
        <v>33</v>
      </c>
      <c r="K281" t="str">
        <f t="shared" si="4"/>
        <v>Adult [20-39]</v>
      </c>
      <c r="L281" t="s">
        <v>15</v>
      </c>
      <c r="M281">
        <v>4</v>
      </c>
    </row>
    <row r="282" spans="1:13" x14ac:dyDescent="0.3">
      <c r="A282">
        <v>281</v>
      </c>
      <c r="B282" t="s">
        <v>19</v>
      </c>
      <c r="C282" t="s">
        <v>12</v>
      </c>
      <c r="D282">
        <v>73</v>
      </c>
      <c r="E282" s="3">
        <f>Table1[[#This Row],[App Usage Time (min/day)]]/60</f>
        <v>1.2166666666666666</v>
      </c>
      <c r="F282">
        <v>1.7</v>
      </c>
      <c r="G282">
        <v>403</v>
      </c>
      <c r="H282">
        <v>12</v>
      </c>
      <c r="I282">
        <v>163</v>
      </c>
      <c r="J282">
        <v>51</v>
      </c>
      <c r="K282" t="str">
        <f t="shared" si="4"/>
        <v>Middle Age Adult [40-59]</v>
      </c>
      <c r="L282" t="s">
        <v>13</v>
      </c>
      <c r="M282">
        <v>1</v>
      </c>
    </row>
    <row r="283" spans="1:13" x14ac:dyDescent="0.3">
      <c r="A283">
        <v>282</v>
      </c>
      <c r="B283" t="s">
        <v>16</v>
      </c>
      <c r="C283" t="s">
        <v>12</v>
      </c>
      <c r="D283">
        <v>39</v>
      </c>
      <c r="E283" s="3">
        <f>Table1[[#This Row],[App Usage Time (min/day)]]/60</f>
        <v>0.65</v>
      </c>
      <c r="F283">
        <v>1.7</v>
      </c>
      <c r="G283">
        <v>530</v>
      </c>
      <c r="H283">
        <v>11</v>
      </c>
      <c r="I283">
        <v>268</v>
      </c>
      <c r="J283">
        <v>26</v>
      </c>
      <c r="K283" t="str">
        <f t="shared" si="4"/>
        <v>Adult [20-39]</v>
      </c>
      <c r="L283" t="s">
        <v>15</v>
      </c>
      <c r="M283">
        <v>1</v>
      </c>
    </row>
    <row r="284" spans="1:13" x14ac:dyDescent="0.3">
      <c r="A284">
        <v>283</v>
      </c>
      <c r="B284" t="s">
        <v>17</v>
      </c>
      <c r="C284" t="s">
        <v>18</v>
      </c>
      <c r="D284">
        <v>386</v>
      </c>
      <c r="E284" s="3">
        <f>Table1[[#This Row],[App Usage Time (min/day)]]/60</f>
        <v>6.4333333333333336</v>
      </c>
      <c r="F284">
        <v>7.7</v>
      </c>
      <c r="G284">
        <v>2114</v>
      </c>
      <c r="H284">
        <v>72</v>
      </c>
      <c r="I284">
        <v>1209</v>
      </c>
      <c r="J284">
        <v>51</v>
      </c>
      <c r="K284" t="str">
        <f t="shared" si="4"/>
        <v>Middle Age Adult [40-59]</v>
      </c>
      <c r="L284" t="s">
        <v>13</v>
      </c>
      <c r="M284">
        <v>4</v>
      </c>
    </row>
    <row r="285" spans="1:13" x14ac:dyDescent="0.3">
      <c r="A285">
        <v>284</v>
      </c>
      <c r="B285" t="s">
        <v>11</v>
      </c>
      <c r="C285" t="s">
        <v>12</v>
      </c>
      <c r="D285">
        <v>49</v>
      </c>
      <c r="E285" s="3">
        <f>Table1[[#This Row],[App Usage Time (min/day)]]/60</f>
        <v>0.81666666666666665</v>
      </c>
      <c r="F285">
        <v>1.3</v>
      </c>
      <c r="G285">
        <v>542</v>
      </c>
      <c r="H285">
        <v>16</v>
      </c>
      <c r="I285">
        <v>169</v>
      </c>
      <c r="J285">
        <v>54</v>
      </c>
      <c r="K285" t="str">
        <f t="shared" si="4"/>
        <v>Middle Age Adult [40-59]</v>
      </c>
      <c r="L285" t="s">
        <v>15</v>
      </c>
      <c r="M285">
        <v>1</v>
      </c>
    </row>
    <row r="286" spans="1:13" x14ac:dyDescent="0.3">
      <c r="A286">
        <v>285</v>
      </c>
      <c r="B286" t="s">
        <v>11</v>
      </c>
      <c r="C286" t="s">
        <v>12</v>
      </c>
      <c r="D286">
        <v>411</v>
      </c>
      <c r="E286" s="3">
        <f>Table1[[#This Row],[App Usage Time (min/day)]]/60</f>
        <v>6.85</v>
      </c>
      <c r="F286">
        <v>6.9</v>
      </c>
      <c r="G286">
        <v>1820</v>
      </c>
      <c r="H286">
        <v>70</v>
      </c>
      <c r="I286">
        <v>1024</v>
      </c>
      <c r="J286">
        <v>43</v>
      </c>
      <c r="K286" t="str">
        <f t="shared" si="4"/>
        <v>Middle Age Adult [40-59]</v>
      </c>
      <c r="L286" t="s">
        <v>13</v>
      </c>
      <c r="M286">
        <v>4</v>
      </c>
    </row>
    <row r="287" spans="1:13" x14ac:dyDescent="0.3">
      <c r="A287">
        <v>286</v>
      </c>
      <c r="B287" t="s">
        <v>14</v>
      </c>
      <c r="C287" t="s">
        <v>12</v>
      </c>
      <c r="D287">
        <v>534</v>
      </c>
      <c r="E287" s="3">
        <f>Table1[[#This Row],[App Usage Time (min/day)]]/60</f>
        <v>8.9</v>
      </c>
      <c r="F287">
        <v>10.8</v>
      </c>
      <c r="G287">
        <v>2805</v>
      </c>
      <c r="H287">
        <v>90</v>
      </c>
      <c r="I287">
        <v>1538</v>
      </c>
      <c r="J287">
        <v>37</v>
      </c>
      <c r="K287" t="str">
        <f t="shared" si="4"/>
        <v>Adult [20-39]</v>
      </c>
      <c r="L287" t="s">
        <v>13</v>
      </c>
      <c r="M287">
        <v>5</v>
      </c>
    </row>
    <row r="288" spans="1:13" x14ac:dyDescent="0.3">
      <c r="A288">
        <v>287</v>
      </c>
      <c r="B288" t="s">
        <v>19</v>
      </c>
      <c r="C288" t="s">
        <v>12</v>
      </c>
      <c r="D288">
        <v>314</v>
      </c>
      <c r="E288" s="3">
        <f>Table1[[#This Row],[App Usage Time (min/day)]]/60</f>
        <v>5.2333333333333334</v>
      </c>
      <c r="F288">
        <v>7.4</v>
      </c>
      <c r="G288">
        <v>2136</v>
      </c>
      <c r="H288">
        <v>64</v>
      </c>
      <c r="I288">
        <v>1376</v>
      </c>
      <c r="J288">
        <v>47</v>
      </c>
      <c r="K288" t="str">
        <f t="shared" si="4"/>
        <v>Middle Age Adult [40-59]</v>
      </c>
      <c r="L288" t="s">
        <v>15</v>
      </c>
      <c r="M288">
        <v>4</v>
      </c>
    </row>
    <row r="289" spans="1:13" x14ac:dyDescent="0.3">
      <c r="A289">
        <v>288</v>
      </c>
      <c r="B289" t="s">
        <v>16</v>
      </c>
      <c r="C289" t="s">
        <v>12</v>
      </c>
      <c r="D289">
        <v>211</v>
      </c>
      <c r="E289" s="3">
        <f>Table1[[#This Row],[App Usage Time (min/day)]]/60</f>
        <v>3.5166666666666666</v>
      </c>
      <c r="F289">
        <v>4</v>
      </c>
      <c r="G289">
        <v>1519</v>
      </c>
      <c r="H289">
        <v>54</v>
      </c>
      <c r="I289">
        <v>811</v>
      </c>
      <c r="J289">
        <v>29</v>
      </c>
      <c r="K289" t="str">
        <f t="shared" si="4"/>
        <v>Adult [20-39]</v>
      </c>
      <c r="L289" t="s">
        <v>15</v>
      </c>
      <c r="M289">
        <v>3</v>
      </c>
    </row>
    <row r="290" spans="1:13" x14ac:dyDescent="0.3">
      <c r="A290">
        <v>289</v>
      </c>
      <c r="B290" t="s">
        <v>14</v>
      </c>
      <c r="C290" t="s">
        <v>12</v>
      </c>
      <c r="D290">
        <v>121</v>
      </c>
      <c r="E290" s="3">
        <f>Table1[[#This Row],[App Usage Time (min/day)]]/60</f>
        <v>2.0166666666666666</v>
      </c>
      <c r="F290">
        <v>3.7</v>
      </c>
      <c r="G290">
        <v>619</v>
      </c>
      <c r="H290">
        <v>36</v>
      </c>
      <c r="I290">
        <v>473</v>
      </c>
      <c r="J290">
        <v>47</v>
      </c>
      <c r="K290" t="str">
        <f t="shared" si="4"/>
        <v>Middle Age Adult [40-59]</v>
      </c>
      <c r="L290" t="s">
        <v>13</v>
      </c>
      <c r="M290">
        <v>2</v>
      </c>
    </row>
    <row r="291" spans="1:13" x14ac:dyDescent="0.3">
      <c r="A291">
        <v>290</v>
      </c>
      <c r="B291" t="s">
        <v>11</v>
      </c>
      <c r="C291" t="s">
        <v>12</v>
      </c>
      <c r="D291">
        <v>84</v>
      </c>
      <c r="E291" s="3">
        <f>Table1[[#This Row],[App Usage Time (min/day)]]/60</f>
        <v>1.4</v>
      </c>
      <c r="F291">
        <v>1.2</v>
      </c>
      <c r="G291">
        <v>415</v>
      </c>
      <c r="H291">
        <v>10</v>
      </c>
      <c r="I291">
        <v>146</v>
      </c>
      <c r="J291">
        <v>50</v>
      </c>
      <c r="K291" t="str">
        <f t="shared" si="4"/>
        <v>Middle Age Adult [40-59]</v>
      </c>
      <c r="L291" t="s">
        <v>13</v>
      </c>
      <c r="M291">
        <v>1</v>
      </c>
    </row>
    <row r="292" spans="1:13" x14ac:dyDescent="0.3">
      <c r="A292">
        <v>291</v>
      </c>
      <c r="B292" t="s">
        <v>14</v>
      </c>
      <c r="C292" t="s">
        <v>12</v>
      </c>
      <c r="D292">
        <v>448</v>
      </c>
      <c r="E292" s="3">
        <f>Table1[[#This Row],[App Usage Time (min/day)]]/60</f>
        <v>7.4666666666666668</v>
      </c>
      <c r="F292">
        <v>7.6</v>
      </c>
      <c r="G292">
        <v>2199</v>
      </c>
      <c r="H292">
        <v>66</v>
      </c>
      <c r="I292">
        <v>1047</v>
      </c>
      <c r="J292">
        <v>28</v>
      </c>
      <c r="K292" t="str">
        <f t="shared" si="4"/>
        <v>Adult [20-39]</v>
      </c>
      <c r="L292" t="s">
        <v>13</v>
      </c>
      <c r="M292">
        <v>4</v>
      </c>
    </row>
    <row r="293" spans="1:13" x14ac:dyDescent="0.3">
      <c r="A293">
        <v>292</v>
      </c>
      <c r="B293" t="s">
        <v>11</v>
      </c>
      <c r="C293" t="s">
        <v>12</v>
      </c>
      <c r="D293">
        <v>55</v>
      </c>
      <c r="E293" s="3">
        <f>Table1[[#This Row],[App Usage Time (min/day)]]/60</f>
        <v>0.91666666666666663</v>
      </c>
      <c r="F293">
        <v>1.6</v>
      </c>
      <c r="G293">
        <v>360</v>
      </c>
      <c r="H293">
        <v>19</v>
      </c>
      <c r="I293">
        <v>149</v>
      </c>
      <c r="J293">
        <v>30</v>
      </c>
      <c r="K293" t="str">
        <f t="shared" si="4"/>
        <v>Adult [20-39]</v>
      </c>
      <c r="L293" t="s">
        <v>13</v>
      </c>
      <c r="M293">
        <v>1</v>
      </c>
    </row>
    <row r="294" spans="1:13" x14ac:dyDescent="0.3">
      <c r="A294">
        <v>293</v>
      </c>
      <c r="B294" t="s">
        <v>11</v>
      </c>
      <c r="C294" t="s">
        <v>12</v>
      </c>
      <c r="D294">
        <v>59</v>
      </c>
      <c r="E294" s="3">
        <f>Table1[[#This Row],[App Usage Time (min/day)]]/60</f>
        <v>0.98333333333333328</v>
      </c>
      <c r="F294">
        <v>1.8</v>
      </c>
      <c r="G294">
        <v>497</v>
      </c>
      <c r="H294">
        <v>10</v>
      </c>
      <c r="I294">
        <v>208</v>
      </c>
      <c r="J294">
        <v>36</v>
      </c>
      <c r="K294" t="str">
        <f t="shared" si="4"/>
        <v>Adult [20-39]</v>
      </c>
      <c r="L294" t="s">
        <v>15</v>
      </c>
      <c r="M294">
        <v>1</v>
      </c>
    </row>
    <row r="295" spans="1:13" x14ac:dyDescent="0.3">
      <c r="A295">
        <v>294</v>
      </c>
      <c r="B295" t="s">
        <v>16</v>
      </c>
      <c r="C295" t="s">
        <v>12</v>
      </c>
      <c r="D295">
        <v>226</v>
      </c>
      <c r="E295" s="3">
        <f>Table1[[#This Row],[App Usage Time (min/day)]]/60</f>
        <v>3.7666666666666666</v>
      </c>
      <c r="F295">
        <v>4.5</v>
      </c>
      <c r="G295">
        <v>1781</v>
      </c>
      <c r="H295">
        <v>45</v>
      </c>
      <c r="I295">
        <v>649</v>
      </c>
      <c r="J295">
        <v>27</v>
      </c>
      <c r="K295" t="str">
        <f t="shared" si="4"/>
        <v>Adult [20-39]</v>
      </c>
      <c r="L295" t="s">
        <v>15</v>
      </c>
      <c r="M295">
        <v>3</v>
      </c>
    </row>
    <row r="296" spans="1:13" x14ac:dyDescent="0.3">
      <c r="A296">
        <v>295</v>
      </c>
      <c r="B296" t="s">
        <v>19</v>
      </c>
      <c r="C296" t="s">
        <v>12</v>
      </c>
      <c r="D296">
        <v>580</v>
      </c>
      <c r="E296" s="3">
        <f>Table1[[#This Row],[App Usage Time (min/day)]]/60</f>
        <v>9.6666666666666661</v>
      </c>
      <c r="F296">
        <v>8.5</v>
      </c>
      <c r="G296">
        <v>2660</v>
      </c>
      <c r="H296">
        <v>87</v>
      </c>
      <c r="I296">
        <v>1795</v>
      </c>
      <c r="J296">
        <v>52</v>
      </c>
      <c r="K296" t="str">
        <f t="shared" si="4"/>
        <v>Middle Age Adult [40-59]</v>
      </c>
      <c r="L296" t="s">
        <v>13</v>
      </c>
      <c r="M296">
        <v>5</v>
      </c>
    </row>
    <row r="297" spans="1:13" x14ac:dyDescent="0.3">
      <c r="A297">
        <v>296</v>
      </c>
      <c r="B297" t="s">
        <v>14</v>
      </c>
      <c r="C297" t="s">
        <v>12</v>
      </c>
      <c r="D297">
        <v>65</v>
      </c>
      <c r="E297" s="3">
        <f>Table1[[#This Row],[App Usage Time (min/day)]]/60</f>
        <v>1.0833333333333333</v>
      </c>
      <c r="F297">
        <v>1.8</v>
      </c>
      <c r="G297">
        <v>481</v>
      </c>
      <c r="H297">
        <v>18</v>
      </c>
      <c r="I297">
        <v>130</v>
      </c>
      <c r="J297">
        <v>41</v>
      </c>
      <c r="K297" t="str">
        <f t="shared" si="4"/>
        <v>Middle Age Adult [40-59]</v>
      </c>
      <c r="L297" t="s">
        <v>13</v>
      </c>
      <c r="M297">
        <v>1</v>
      </c>
    </row>
    <row r="298" spans="1:13" x14ac:dyDescent="0.3">
      <c r="A298">
        <v>297</v>
      </c>
      <c r="B298" t="s">
        <v>14</v>
      </c>
      <c r="C298" t="s">
        <v>12</v>
      </c>
      <c r="D298">
        <v>458</v>
      </c>
      <c r="E298" s="3">
        <f>Table1[[#This Row],[App Usage Time (min/day)]]/60</f>
        <v>7.6333333333333337</v>
      </c>
      <c r="F298">
        <v>6.6</v>
      </c>
      <c r="G298">
        <v>2214</v>
      </c>
      <c r="H298">
        <v>67</v>
      </c>
      <c r="I298">
        <v>1163</v>
      </c>
      <c r="J298">
        <v>31</v>
      </c>
      <c r="K298" t="str">
        <f t="shared" si="4"/>
        <v>Adult [20-39]</v>
      </c>
      <c r="L298" t="s">
        <v>15</v>
      </c>
      <c r="M298">
        <v>4</v>
      </c>
    </row>
    <row r="299" spans="1:13" x14ac:dyDescent="0.3">
      <c r="A299">
        <v>298</v>
      </c>
      <c r="B299" t="s">
        <v>17</v>
      </c>
      <c r="C299" t="s">
        <v>18</v>
      </c>
      <c r="D299">
        <v>170</v>
      </c>
      <c r="E299" s="3">
        <f>Table1[[#This Row],[App Usage Time (min/day)]]/60</f>
        <v>2.8333333333333335</v>
      </c>
      <c r="F299">
        <v>2.7</v>
      </c>
      <c r="G299">
        <v>805</v>
      </c>
      <c r="H299">
        <v>26</v>
      </c>
      <c r="I299">
        <v>344</v>
      </c>
      <c r="J299">
        <v>53</v>
      </c>
      <c r="K299" t="str">
        <f t="shared" si="4"/>
        <v>Middle Age Adult [40-59]</v>
      </c>
      <c r="L299" t="s">
        <v>15</v>
      </c>
      <c r="M299">
        <v>2</v>
      </c>
    </row>
    <row r="300" spans="1:13" x14ac:dyDescent="0.3">
      <c r="A300">
        <v>299</v>
      </c>
      <c r="B300" t="s">
        <v>17</v>
      </c>
      <c r="C300" t="s">
        <v>18</v>
      </c>
      <c r="D300">
        <v>264</v>
      </c>
      <c r="E300" s="3">
        <f>Table1[[#This Row],[App Usage Time (min/day)]]/60</f>
        <v>4.4000000000000004</v>
      </c>
      <c r="F300">
        <v>5.2</v>
      </c>
      <c r="G300">
        <v>1641</v>
      </c>
      <c r="H300">
        <v>44</v>
      </c>
      <c r="I300">
        <v>778</v>
      </c>
      <c r="J300">
        <v>44</v>
      </c>
      <c r="K300" t="str">
        <f t="shared" si="4"/>
        <v>Middle Age Adult [40-59]</v>
      </c>
      <c r="L300" t="s">
        <v>13</v>
      </c>
      <c r="M300">
        <v>3</v>
      </c>
    </row>
    <row r="301" spans="1:13" x14ac:dyDescent="0.3">
      <c r="A301">
        <v>300</v>
      </c>
      <c r="B301" t="s">
        <v>16</v>
      </c>
      <c r="C301" t="s">
        <v>12</v>
      </c>
      <c r="D301">
        <v>122</v>
      </c>
      <c r="E301" s="3">
        <f>Table1[[#This Row],[App Usage Time (min/day)]]/60</f>
        <v>2.0333333333333332</v>
      </c>
      <c r="F301">
        <v>3.3</v>
      </c>
      <c r="G301">
        <v>748</v>
      </c>
      <c r="H301">
        <v>35</v>
      </c>
      <c r="I301">
        <v>499</v>
      </c>
      <c r="J301">
        <v>59</v>
      </c>
      <c r="K301" t="str">
        <f t="shared" si="4"/>
        <v>Middle Age Adult [40-59]</v>
      </c>
      <c r="L301" t="s">
        <v>15</v>
      </c>
      <c r="M301">
        <v>2</v>
      </c>
    </row>
    <row r="302" spans="1:13" x14ac:dyDescent="0.3">
      <c r="A302">
        <v>301</v>
      </c>
      <c r="B302" t="s">
        <v>16</v>
      </c>
      <c r="C302" t="s">
        <v>12</v>
      </c>
      <c r="D302">
        <v>420</v>
      </c>
      <c r="E302" s="3">
        <f>Table1[[#This Row],[App Usage Time (min/day)]]/60</f>
        <v>7</v>
      </c>
      <c r="F302">
        <v>6.5</v>
      </c>
      <c r="G302">
        <v>2113</v>
      </c>
      <c r="H302">
        <v>65</v>
      </c>
      <c r="I302">
        <v>1314</v>
      </c>
      <c r="J302">
        <v>35</v>
      </c>
      <c r="K302" t="str">
        <f t="shared" si="4"/>
        <v>Adult [20-39]</v>
      </c>
      <c r="L302" t="s">
        <v>13</v>
      </c>
      <c r="M302">
        <v>4</v>
      </c>
    </row>
    <row r="303" spans="1:13" x14ac:dyDescent="0.3">
      <c r="A303">
        <v>302</v>
      </c>
      <c r="B303" t="s">
        <v>17</v>
      </c>
      <c r="C303" t="s">
        <v>18</v>
      </c>
      <c r="D303">
        <v>267</v>
      </c>
      <c r="E303" s="3">
        <f>Table1[[#This Row],[App Usage Time (min/day)]]/60</f>
        <v>4.45</v>
      </c>
      <c r="F303">
        <v>4.4000000000000004</v>
      </c>
      <c r="G303">
        <v>1505</v>
      </c>
      <c r="H303">
        <v>59</v>
      </c>
      <c r="I303">
        <v>971</v>
      </c>
      <c r="J303">
        <v>38</v>
      </c>
      <c r="K303" t="str">
        <f t="shared" si="4"/>
        <v>Adult [20-39]</v>
      </c>
      <c r="L303" t="s">
        <v>15</v>
      </c>
      <c r="M303">
        <v>3</v>
      </c>
    </row>
    <row r="304" spans="1:13" x14ac:dyDescent="0.3">
      <c r="A304">
        <v>303</v>
      </c>
      <c r="B304" t="s">
        <v>17</v>
      </c>
      <c r="C304" t="s">
        <v>18</v>
      </c>
      <c r="D304">
        <v>469</v>
      </c>
      <c r="E304" s="3">
        <f>Table1[[#This Row],[App Usage Time (min/day)]]/60</f>
        <v>7.8166666666666664</v>
      </c>
      <c r="F304">
        <v>6</v>
      </c>
      <c r="G304">
        <v>2290</v>
      </c>
      <c r="H304">
        <v>67</v>
      </c>
      <c r="I304">
        <v>1086</v>
      </c>
      <c r="J304">
        <v>34</v>
      </c>
      <c r="K304" t="str">
        <f t="shared" si="4"/>
        <v>Adult [20-39]</v>
      </c>
      <c r="L304" t="s">
        <v>15</v>
      </c>
      <c r="M304">
        <v>4</v>
      </c>
    </row>
    <row r="305" spans="1:13" x14ac:dyDescent="0.3">
      <c r="A305">
        <v>304</v>
      </c>
      <c r="B305" t="s">
        <v>17</v>
      </c>
      <c r="C305" t="s">
        <v>18</v>
      </c>
      <c r="D305">
        <v>541</v>
      </c>
      <c r="E305" s="3">
        <f>Table1[[#This Row],[App Usage Time (min/day)]]/60</f>
        <v>9.0166666666666675</v>
      </c>
      <c r="F305">
        <v>11.4</v>
      </c>
      <c r="G305">
        <v>2443</v>
      </c>
      <c r="H305">
        <v>89</v>
      </c>
      <c r="I305">
        <v>1923</v>
      </c>
      <c r="J305">
        <v>34</v>
      </c>
      <c r="K305" t="str">
        <f t="shared" si="4"/>
        <v>Adult [20-39]</v>
      </c>
      <c r="L305" t="s">
        <v>15</v>
      </c>
      <c r="M305">
        <v>5</v>
      </c>
    </row>
    <row r="306" spans="1:13" x14ac:dyDescent="0.3">
      <c r="A306">
        <v>305</v>
      </c>
      <c r="B306" t="s">
        <v>17</v>
      </c>
      <c r="C306" t="s">
        <v>18</v>
      </c>
      <c r="D306">
        <v>155</v>
      </c>
      <c r="E306" s="3">
        <f>Table1[[#This Row],[App Usage Time (min/day)]]/60</f>
        <v>2.5833333333333335</v>
      </c>
      <c r="F306">
        <v>2.9</v>
      </c>
      <c r="G306">
        <v>1117</v>
      </c>
      <c r="H306">
        <v>22</v>
      </c>
      <c r="I306">
        <v>322</v>
      </c>
      <c r="J306">
        <v>19</v>
      </c>
      <c r="K306" t="str">
        <f t="shared" si="4"/>
        <v>Teen [13-19]</v>
      </c>
      <c r="L306" t="s">
        <v>15</v>
      </c>
      <c r="M306">
        <v>2</v>
      </c>
    </row>
    <row r="307" spans="1:13" x14ac:dyDescent="0.3">
      <c r="A307">
        <v>306</v>
      </c>
      <c r="B307" t="s">
        <v>14</v>
      </c>
      <c r="C307" t="s">
        <v>12</v>
      </c>
      <c r="D307">
        <v>106</v>
      </c>
      <c r="E307" s="3">
        <f>Table1[[#This Row],[App Usage Time (min/day)]]/60</f>
        <v>1.7666666666666666</v>
      </c>
      <c r="F307">
        <v>2.8</v>
      </c>
      <c r="G307">
        <v>686</v>
      </c>
      <c r="H307">
        <v>32</v>
      </c>
      <c r="I307">
        <v>594</v>
      </c>
      <c r="J307">
        <v>27</v>
      </c>
      <c r="K307" t="str">
        <f t="shared" si="4"/>
        <v>Adult [20-39]</v>
      </c>
      <c r="L307" t="s">
        <v>13</v>
      </c>
      <c r="M307">
        <v>2</v>
      </c>
    </row>
    <row r="308" spans="1:13" x14ac:dyDescent="0.3">
      <c r="A308">
        <v>307</v>
      </c>
      <c r="B308" t="s">
        <v>14</v>
      </c>
      <c r="C308" t="s">
        <v>12</v>
      </c>
      <c r="D308">
        <v>243</v>
      </c>
      <c r="E308" s="3">
        <f>Table1[[#This Row],[App Usage Time (min/day)]]/60</f>
        <v>4.05</v>
      </c>
      <c r="F308">
        <v>5</v>
      </c>
      <c r="G308">
        <v>1232</v>
      </c>
      <c r="H308">
        <v>47</v>
      </c>
      <c r="I308">
        <v>877</v>
      </c>
      <c r="J308">
        <v>43</v>
      </c>
      <c r="K308" t="str">
        <f t="shared" si="4"/>
        <v>Middle Age Adult [40-59]</v>
      </c>
      <c r="L308" t="s">
        <v>13</v>
      </c>
      <c r="M308">
        <v>3</v>
      </c>
    </row>
    <row r="309" spans="1:13" x14ac:dyDescent="0.3">
      <c r="A309">
        <v>308</v>
      </c>
      <c r="B309" t="s">
        <v>14</v>
      </c>
      <c r="C309" t="s">
        <v>12</v>
      </c>
      <c r="D309">
        <v>410</v>
      </c>
      <c r="E309" s="3">
        <f>Table1[[#This Row],[App Usage Time (min/day)]]/60</f>
        <v>6.833333333333333</v>
      </c>
      <c r="F309">
        <v>7.5</v>
      </c>
      <c r="G309">
        <v>2176</v>
      </c>
      <c r="H309">
        <v>68</v>
      </c>
      <c r="I309">
        <v>1213</v>
      </c>
      <c r="J309">
        <v>45</v>
      </c>
      <c r="K309" t="str">
        <f t="shared" si="4"/>
        <v>Middle Age Adult [40-59]</v>
      </c>
      <c r="L309" t="s">
        <v>15</v>
      </c>
      <c r="M309">
        <v>4</v>
      </c>
    </row>
    <row r="310" spans="1:13" x14ac:dyDescent="0.3">
      <c r="A310">
        <v>309</v>
      </c>
      <c r="B310" t="s">
        <v>17</v>
      </c>
      <c r="C310" t="s">
        <v>18</v>
      </c>
      <c r="D310">
        <v>285</v>
      </c>
      <c r="E310" s="3">
        <f>Table1[[#This Row],[App Usage Time (min/day)]]/60</f>
        <v>4.75</v>
      </c>
      <c r="F310">
        <v>5.0999999999999996</v>
      </c>
      <c r="G310">
        <v>1226</v>
      </c>
      <c r="H310">
        <v>57</v>
      </c>
      <c r="I310">
        <v>666</v>
      </c>
      <c r="J310">
        <v>20</v>
      </c>
      <c r="K310" t="str">
        <f t="shared" si="4"/>
        <v>Adult [20-39]</v>
      </c>
      <c r="L310" t="s">
        <v>15</v>
      </c>
      <c r="M310">
        <v>3</v>
      </c>
    </row>
    <row r="311" spans="1:13" x14ac:dyDescent="0.3">
      <c r="A311">
        <v>310</v>
      </c>
      <c r="B311" t="s">
        <v>14</v>
      </c>
      <c r="C311" t="s">
        <v>12</v>
      </c>
      <c r="D311">
        <v>397</v>
      </c>
      <c r="E311" s="3">
        <f>Table1[[#This Row],[App Usage Time (min/day)]]/60</f>
        <v>6.6166666666666663</v>
      </c>
      <c r="F311">
        <v>6.8</v>
      </c>
      <c r="G311">
        <v>2027</v>
      </c>
      <c r="H311">
        <v>66</v>
      </c>
      <c r="I311">
        <v>1167</v>
      </c>
      <c r="J311">
        <v>40</v>
      </c>
      <c r="K311" t="str">
        <f t="shared" si="4"/>
        <v>Middle Age Adult [40-59]</v>
      </c>
      <c r="L311" t="s">
        <v>13</v>
      </c>
      <c r="M311">
        <v>4</v>
      </c>
    </row>
    <row r="312" spans="1:13" x14ac:dyDescent="0.3">
      <c r="A312">
        <v>311</v>
      </c>
      <c r="B312" t="s">
        <v>19</v>
      </c>
      <c r="C312" t="s">
        <v>12</v>
      </c>
      <c r="D312">
        <v>230</v>
      </c>
      <c r="E312" s="3">
        <f>Table1[[#This Row],[App Usage Time (min/day)]]/60</f>
        <v>3.8333333333333335</v>
      </c>
      <c r="F312">
        <v>4.2</v>
      </c>
      <c r="G312">
        <v>1507</v>
      </c>
      <c r="H312">
        <v>51</v>
      </c>
      <c r="I312">
        <v>868</v>
      </c>
      <c r="J312">
        <v>25</v>
      </c>
      <c r="K312" t="str">
        <f t="shared" si="4"/>
        <v>Adult [20-39]</v>
      </c>
      <c r="L312" t="s">
        <v>15</v>
      </c>
      <c r="M312">
        <v>3</v>
      </c>
    </row>
    <row r="313" spans="1:13" x14ac:dyDescent="0.3">
      <c r="A313">
        <v>312</v>
      </c>
      <c r="B313" t="s">
        <v>17</v>
      </c>
      <c r="C313" t="s">
        <v>18</v>
      </c>
      <c r="D313">
        <v>341</v>
      </c>
      <c r="E313" s="3">
        <f>Table1[[#This Row],[App Usage Time (min/day)]]/60</f>
        <v>5.6833333333333336</v>
      </c>
      <c r="F313">
        <v>7.2</v>
      </c>
      <c r="G313">
        <v>2397</v>
      </c>
      <c r="H313">
        <v>68</v>
      </c>
      <c r="I313">
        <v>1055</v>
      </c>
      <c r="J313">
        <v>32</v>
      </c>
      <c r="K313" t="str">
        <f t="shared" si="4"/>
        <v>Adult [20-39]</v>
      </c>
      <c r="L313" t="s">
        <v>15</v>
      </c>
      <c r="M313">
        <v>4</v>
      </c>
    </row>
    <row r="314" spans="1:13" x14ac:dyDescent="0.3">
      <c r="A314">
        <v>313</v>
      </c>
      <c r="B314" t="s">
        <v>11</v>
      </c>
      <c r="C314" t="s">
        <v>12</v>
      </c>
      <c r="D314">
        <v>132</v>
      </c>
      <c r="E314" s="3">
        <f>Table1[[#This Row],[App Usage Time (min/day)]]/60</f>
        <v>2.2000000000000002</v>
      </c>
      <c r="F314">
        <v>2.9</v>
      </c>
      <c r="G314">
        <v>1054</v>
      </c>
      <c r="H314">
        <v>32</v>
      </c>
      <c r="I314">
        <v>563</v>
      </c>
      <c r="J314">
        <v>20</v>
      </c>
      <c r="K314" t="str">
        <f t="shared" si="4"/>
        <v>Adult [20-39]</v>
      </c>
      <c r="L314" t="s">
        <v>13</v>
      </c>
      <c r="M314">
        <v>2</v>
      </c>
    </row>
    <row r="315" spans="1:13" x14ac:dyDescent="0.3">
      <c r="A315">
        <v>314</v>
      </c>
      <c r="B315" t="s">
        <v>16</v>
      </c>
      <c r="C315" t="s">
        <v>12</v>
      </c>
      <c r="D315">
        <v>130</v>
      </c>
      <c r="E315" s="3">
        <f>Table1[[#This Row],[App Usage Time (min/day)]]/60</f>
        <v>2.1666666666666665</v>
      </c>
      <c r="F315">
        <v>3</v>
      </c>
      <c r="G315">
        <v>820</v>
      </c>
      <c r="H315">
        <v>21</v>
      </c>
      <c r="I315">
        <v>308</v>
      </c>
      <c r="J315">
        <v>49</v>
      </c>
      <c r="K315" t="str">
        <f t="shared" si="4"/>
        <v>Middle Age Adult [40-59]</v>
      </c>
      <c r="L315" t="s">
        <v>15</v>
      </c>
      <c r="M315">
        <v>2</v>
      </c>
    </row>
    <row r="316" spans="1:13" x14ac:dyDescent="0.3">
      <c r="A316">
        <v>315</v>
      </c>
      <c r="B316" t="s">
        <v>17</v>
      </c>
      <c r="C316" t="s">
        <v>18</v>
      </c>
      <c r="D316">
        <v>281</v>
      </c>
      <c r="E316" s="3">
        <f>Table1[[#This Row],[App Usage Time (min/day)]]/60</f>
        <v>4.6833333333333336</v>
      </c>
      <c r="F316">
        <v>4.9000000000000004</v>
      </c>
      <c r="G316">
        <v>1566</v>
      </c>
      <c r="H316">
        <v>59</v>
      </c>
      <c r="I316">
        <v>632</v>
      </c>
      <c r="J316">
        <v>29</v>
      </c>
      <c r="K316" t="str">
        <f t="shared" si="4"/>
        <v>Adult [20-39]</v>
      </c>
      <c r="L316" t="s">
        <v>13</v>
      </c>
      <c r="M316">
        <v>3</v>
      </c>
    </row>
    <row r="317" spans="1:13" x14ac:dyDescent="0.3">
      <c r="A317">
        <v>316</v>
      </c>
      <c r="B317" t="s">
        <v>14</v>
      </c>
      <c r="C317" t="s">
        <v>12</v>
      </c>
      <c r="D317">
        <v>74</v>
      </c>
      <c r="E317" s="3">
        <f>Table1[[#This Row],[App Usage Time (min/day)]]/60</f>
        <v>1.2333333333333334</v>
      </c>
      <c r="F317">
        <v>2</v>
      </c>
      <c r="G317">
        <v>320</v>
      </c>
      <c r="H317">
        <v>11</v>
      </c>
      <c r="I317">
        <v>103</v>
      </c>
      <c r="J317">
        <v>55</v>
      </c>
      <c r="K317" t="str">
        <f t="shared" si="4"/>
        <v>Middle Age Adult [40-59]</v>
      </c>
      <c r="L317" t="s">
        <v>15</v>
      </c>
      <c r="M317">
        <v>1</v>
      </c>
    </row>
    <row r="318" spans="1:13" x14ac:dyDescent="0.3">
      <c r="A318">
        <v>317</v>
      </c>
      <c r="B318" t="s">
        <v>14</v>
      </c>
      <c r="C318" t="s">
        <v>12</v>
      </c>
      <c r="D318">
        <v>299</v>
      </c>
      <c r="E318" s="3">
        <f>Table1[[#This Row],[App Usage Time (min/day)]]/60</f>
        <v>4.9833333333333334</v>
      </c>
      <c r="F318">
        <v>4.3</v>
      </c>
      <c r="G318">
        <v>1737</v>
      </c>
      <c r="H318">
        <v>43</v>
      </c>
      <c r="I318">
        <v>953</v>
      </c>
      <c r="J318">
        <v>42</v>
      </c>
      <c r="K318" t="str">
        <f t="shared" si="4"/>
        <v>Middle Age Adult [40-59]</v>
      </c>
      <c r="L318" t="s">
        <v>15</v>
      </c>
      <c r="M318">
        <v>3</v>
      </c>
    </row>
    <row r="319" spans="1:13" x14ac:dyDescent="0.3">
      <c r="A319">
        <v>318</v>
      </c>
      <c r="B319" t="s">
        <v>11</v>
      </c>
      <c r="C319" t="s">
        <v>12</v>
      </c>
      <c r="D319">
        <v>116</v>
      </c>
      <c r="E319" s="3">
        <f>Table1[[#This Row],[App Usage Time (min/day)]]/60</f>
        <v>1.9333333333333333</v>
      </c>
      <c r="F319">
        <v>2.2000000000000002</v>
      </c>
      <c r="G319">
        <v>827</v>
      </c>
      <c r="H319">
        <v>29</v>
      </c>
      <c r="I319">
        <v>434</v>
      </c>
      <c r="J319">
        <v>28</v>
      </c>
      <c r="K319" t="str">
        <f t="shared" si="4"/>
        <v>Adult [20-39]</v>
      </c>
      <c r="L319" t="s">
        <v>15</v>
      </c>
      <c r="M319">
        <v>2</v>
      </c>
    </row>
    <row r="320" spans="1:13" x14ac:dyDescent="0.3">
      <c r="A320">
        <v>319</v>
      </c>
      <c r="B320" t="s">
        <v>14</v>
      </c>
      <c r="C320" t="s">
        <v>12</v>
      </c>
      <c r="D320">
        <v>408</v>
      </c>
      <c r="E320" s="3">
        <f>Table1[[#This Row],[App Usage Time (min/day)]]/60</f>
        <v>6.8</v>
      </c>
      <c r="F320">
        <v>6.6</v>
      </c>
      <c r="G320">
        <v>2026</v>
      </c>
      <c r="H320">
        <v>63</v>
      </c>
      <c r="I320">
        <v>1076</v>
      </c>
      <c r="J320">
        <v>47</v>
      </c>
      <c r="K320" t="str">
        <f t="shared" si="4"/>
        <v>Middle Age Adult [40-59]</v>
      </c>
      <c r="L320" t="s">
        <v>15</v>
      </c>
      <c r="M320">
        <v>4</v>
      </c>
    </row>
    <row r="321" spans="1:13" x14ac:dyDescent="0.3">
      <c r="A321">
        <v>320</v>
      </c>
      <c r="B321" t="s">
        <v>11</v>
      </c>
      <c r="C321" t="s">
        <v>12</v>
      </c>
      <c r="D321">
        <v>508</v>
      </c>
      <c r="E321" s="3">
        <f>Table1[[#This Row],[App Usage Time (min/day)]]/60</f>
        <v>8.4666666666666668</v>
      </c>
      <c r="F321">
        <v>11.3</v>
      </c>
      <c r="G321">
        <v>2590</v>
      </c>
      <c r="H321">
        <v>81</v>
      </c>
      <c r="I321">
        <v>2481</v>
      </c>
      <c r="J321">
        <v>51</v>
      </c>
      <c r="K321" t="str">
        <f t="shared" si="4"/>
        <v>Middle Age Adult [40-59]</v>
      </c>
      <c r="L321" t="s">
        <v>13</v>
      </c>
      <c r="M321">
        <v>5</v>
      </c>
    </row>
    <row r="322" spans="1:13" x14ac:dyDescent="0.3">
      <c r="A322">
        <v>321</v>
      </c>
      <c r="B322" t="s">
        <v>17</v>
      </c>
      <c r="C322" t="s">
        <v>18</v>
      </c>
      <c r="D322">
        <v>227</v>
      </c>
      <c r="E322" s="3">
        <f>Table1[[#This Row],[App Usage Time (min/day)]]/60</f>
        <v>3.7833333333333332</v>
      </c>
      <c r="F322">
        <v>4.4000000000000004</v>
      </c>
      <c r="G322">
        <v>1275</v>
      </c>
      <c r="H322">
        <v>56</v>
      </c>
      <c r="I322">
        <v>984</v>
      </c>
      <c r="J322">
        <v>22</v>
      </c>
      <c r="K322" t="str">
        <f t="shared" ref="K322:K385" si="5">IF(AND(J322&gt;=13, J322&lt;=19), "Teen [13-19]", IF(AND(J322&gt;=20, J322&lt;=39), "Adult [20-39]", IF(AND(J322&gt;=40, J322&lt;=59), "Middle Age Adult [40-59]", "Senior Adult [60+]")))</f>
        <v>Adult [20-39]</v>
      </c>
      <c r="L322" t="s">
        <v>15</v>
      </c>
      <c r="M322">
        <v>3</v>
      </c>
    </row>
    <row r="323" spans="1:13" x14ac:dyDescent="0.3">
      <c r="A323">
        <v>322</v>
      </c>
      <c r="B323" t="s">
        <v>11</v>
      </c>
      <c r="C323" t="s">
        <v>12</v>
      </c>
      <c r="D323">
        <v>274</v>
      </c>
      <c r="E323" s="3">
        <f>Table1[[#This Row],[App Usage Time (min/day)]]/60</f>
        <v>4.5666666666666664</v>
      </c>
      <c r="F323">
        <v>6</v>
      </c>
      <c r="G323">
        <v>1489</v>
      </c>
      <c r="H323">
        <v>56</v>
      </c>
      <c r="I323">
        <v>666</v>
      </c>
      <c r="J323">
        <v>57</v>
      </c>
      <c r="K323" t="str">
        <f t="shared" si="5"/>
        <v>Middle Age Adult [40-59]</v>
      </c>
      <c r="L323" t="s">
        <v>15</v>
      </c>
      <c r="M323">
        <v>3</v>
      </c>
    </row>
    <row r="324" spans="1:13" x14ac:dyDescent="0.3">
      <c r="A324">
        <v>323</v>
      </c>
      <c r="B324" t="s">
        <v>11</v>
      </c>
      <c r="C324" t="s">
        <v>12</v>
      </c>
      <c r="D324">
        <v>347</v>
      </c>
      <c r="E324" s="3">
        <f>Table1[[#This Row],[App Usage Time (min/day)]]/60</f>
        <v>5.7833333333333332</v>
      </c>
      <c r="F324">
        <v>6.3</v>
      </c>
      <c r="G324">
        <v>2001</v>
      </c>
      <c r="H324">
        <v>61</v>
      </c>
      <c r="I324">
        <v>1456</v>
      </c>
      <c r="J324">
        <v>21</v>
      </c>
      <c r="K324" t="str">
        <f t="shared" si="5"/>
        <v>Adult [20-39]</v>
      </c>
      <c r="L324" t="s">
        <v>15</v>
      </c>
      <c r="M324">
        <v>4</v>
      </c>
    </row>
    <row r="325" spans="1:13" x14ac:dyDescent="0.3">
      <c r="A325">
        <v>324</v>
      </c>
      <c r="B325" t="s">
        <v>16</v>
      </c>
      <c r="C325" t="s">
        <v>12</v>
      </c>
      <c r="D325">
        <v>76</v>
      </c>
      <c r="E325" s="3">
        <f>Table1[[#This Row],[App Usage Time (min/day)]]/60</f>
        <v>1.2666666666666666</v>
      </c>
      <c r="F325">
        <v>1.3</v>
      </c>
      <c r="G325">
        <v>490</v>
      </c>
      <c r="H325">
        <v>14</v>
      </c>
      <c r="I325">
        <v>156</v>
      </c>
      <c r="J325">
        <v>31</v>
      </c>
      <c r="K325" t="str">
        <f t="shared" si="5"/>
        <v>Adult [20-39]</v>
      </c>
      <c r="L325" t="s">
        <v>15</v>
      </c>
      <c r="M325">
        <v>1</v>
      </c>
    </row>
    <row r="326" spans="1:13" x14ac:dyDescent="0.3">
      <c r="A326">
        <v>325</v>
      </c>
      <c r="B326" t="s">
        <v>17</v>
      </c>
      <c r="C326" t="s">
        <v>18</v>
      </c>
      <c r="D326">
        <v>445</v>
      </c>
      <c r="E326" s="3">
        <f>Table1[[#This Row],[App Usage Time (min/day)]]/60</f>
        <v>7.416666666666667</v>
      </c>
      <c r="F326">
        <v>7.5</v>
      </c>
      <c r="G326">
        <v>2007</v>
      </c>
      <c r="H326">
        <v>78</v>
      </c>
      <c r="I326">
        <v>1115</v>
      </c>
      <c r="J326">
        <v>23</v>
      </c>
      <c r="K326" t="str">
        <f t="shared" si="5"/>
        <v>Adult [20-39]</v>
      </c>
      <c r="L326" t="s">
        <v>13</v>
      </c>
      <c r="M326">
        <v>4</v>
      </c>
    </row>
    <row r="327" spans="1:13" x14ac:dyDescent="0.3">
      <c r="A327">
        <v>326</v>
      </c>
      <c r="B327" t="s">
        <v>14</v>
      </c>
      <c r="C327" t="s">
        <v>12</v>
      </c>
      <c r="D327">
        <v>203</v>
      </c>
      <c r="E327" s="3">
        <f>Table1[[#This Row],[App Usage Time (min/day)]]/60</f>
        <v>3.3833333333333333</v>
      </c>
      <c r="F327">
        <v>4.3</v>
      </c>
      <c r="G327">
        <v>1554</v>
      </c>
      <c r="H327">
        <v>54</v>
      </c>
      <c r="I327">
        <v>638</v>
      </c>
      <c r="J327">
        <v>25</v>
      </c>
      <c r="K327" t="str">
        <f t="shared" si="5"/>
        <v>Adult [20-39]</v>
      </c>
      <c r="L327" t="s">
        <v>15</v>
      </c>
      <c r="M327">
        <v>3</v>
      </c>
    </row>
    <row r="328" spans="1:13" x14ac:dyDescent="0.3">
      <c r="A328">
        <v>327</v>
      </c>
      <c r="B328" t="s">
        <v>19</v>
      </c>
      <c r="C328" t="s">
        <v>12</v>
      </c>
      <c r="D328">
        <v>199</v>
      </c>
      <c r="E328" s="3">
        <f>Table1[[#This Row],[App Usage Time (min/day)]]/60</f>
        <v>3.3166666666666669</v>
      </c>
      <c r="F328">
        <v>6</v>
      </c>
      <c r="G328">
        <v>1707</v>
      </c>
      <c r="H328">
        <v>57</v>
      </c>
      <c r="I328">
        <v>881</v>
      </c>
      <c r="J328">
        <v>55</v>
      </c>
      <c r="K328" t="str">
        <f t="shared" si="5"/>
        <v>Middle Age Adult [40-59]</v>
      </c>
      <c r="L328" t="s">
        <v>13</v>
      </c>
      <c r="M328">
        <v>3</v>
      </c>
    </row>
    <row r="329" spans="1:13" x14ac:dyDescent="0.3">
      <c r="A329">
        <v>328</v>
      </c>
      <c r="B329" t="s">
        <v>14</v>
      </c>
      <c r="C329" t="s">
        <v>12</v>
      </c>
      <c r="D329">
        <v>48</v>
      </c>
      <c r="E329" s="3">
        <f>Table1[[#This Row],[App Usage Time (min/day)]]/60</f>
        <v>0.8</v>
      </c>
      <c r="F329">
        <v>2</v>
      </c>
      <c r="G329">
        <v>574</v>
      </c>
      <c r="H329">
        <v>18</v>
      </c>
      <c r="I329">
        <v>127</v>
      </c>
      <c r="J329">
        <v>24</v>
      </c>
      <c r="K329" t="str">
        <f t="shared" si="5"/>
        <v>Adult [20-39]</v>
      </c>
      <c r="L329" t="s">
        <v>15</v>
      </c>
      <c r="M329">
        <v>1</v>
      </c>
    </row>
    <row r="330" spans="1:13" x14ac:dyDescent="0.3">
      <c r="A330">
        <v>329</v>
      </c>
      <c r="B330" t="s">
        <v>14</v>
      </c>
      <c r="C330" t="s">
        <v>12</v>
      </c>
      <c r="D330">
        <v>88</v>
      </c>
      <c r="E330" s="3">
        <f>Table1[[#This Row],[App Usage Time (min/day)]]/60</f>
        <v>1.4666666666666666</v>
      </c>
      <c r="F330">
        <v>1.6</v>
      </c>
      <c r="G330">
        <v>420</v>
      </c>
      <c r="H330">
        <v>12</v>
      </c>
      <c r="I330">
        <v>274</v>
      </c>
      <c r="J330">
        <v>31</v>
      </c>
      <c r="K330" t="str">
        <f t="shared" si="5"/>
        <v>Adult [20-39]</v>
      </c>
      <c r="L330" t="s">
        <v>15</v>
      </c>
      <c r="M330">
        <v>1</v>
      </c>
    </row>
    <row r="331" spans="1:13" x14ac:dyDescent="0.3">
      <c r="A331">
        <v>330</v>
      </c>
      <c r="B331" t="s">
        <v>17</v>
      </c>
      <c r="C331" t="s">
        <v>18</v>
      </c>
      <c r="D331">
        <v>541</v>
      </c>
      <c r="E331" s="3">
        <f>Table1[[#This Row],[App Usage Time (min/day)]]/60</f>
        <v>9.0166666666666675</v>
      </c>
      <c r="F331">
        <v>8.3000000000000007</v>
      </c>
      <c r="G331">
        <v>2865</v>
      </c>
      <c r="H331">
        <v>89</v>
      </c>
      <c r="I331">
        <v>1820</v>
      </c>
      <c r="J331">
        <v>42</v>
      </c>
      <c r="K331" t="str">
        <f t="shared" si="5"/>
        <v>Middle Age Adult [40-59]</v>
      </c>
      <c r="L331" t="s">
        <v>15</v>
      </c>
      <c r="M331">
        <v>5</v>
      </c>
    </row>
    <row r="332" spans="1:13" x14ac:dyDescent="0.3">
      <c r="A332">
        <v>331</v>
      </c>
      <c r="B332" t="s">
        <v>11</v>
      </c>
      <c r="C332" t="s">
        <v>12</v>
      </c>
      <c r="D332">
        <v>233</v>
      </c>
      <c r="E332" s="3">
        <f>Table1[[#This Row],[App Usage Time (min/day)]]/60</f>
        <v>3.8833333333333333</v>
      </c>
      <c r="F332">
        <v>4.5999999999999996</v>
      </c>
      <c r="G332">
        <v>1534</v>
      </c>
      <c r="H332">
        <v>49</v>
      </c>
      <c r="I332">
        <v>796</v>
      </c>
      <c r="J332">
        <v>21</v>
      </c>
      <c r="K332" t="str">
        <f t="shared" si="5"/>
        <v>Adult [20-39]</v>
      </c>
      <c r="L332" t="s">
        <v>15</v>
      </c>
      <c r="M332">
        <v>3</v>
      </c>
    </row>
    <row r="333" spans="1:13" x14ac:dyDescent="0.3">
      <c r="A333">
        <v>332</v>
      </c>
      <c r="B333" t="s">
        <v>17</v>
      </c>
      <c r="C333" t="s">
        <v>18</v>
      </c>
      <c r="D333">
        <v>176</v>
      </c>
      <c r="E333" s="3">
        <f>Table1[[#This Row],[App Usage Time (min/day)]]/60</f>
        <v>2.9333333333333331</v>
      </c>
      <c r="F333">
        <v>3.8</v>
      </c>
      <c r="G333">
        <v>727</v>
      </c>
      <c r="H333">
        <v>36</v>
      </c>
      <c r="I333">
        <v>362</v>
      </c>
      <c r="J333">
        <v>47</v>
      </c>
      <c r="K333" t="str">
        <f t="shared" si="5"/>
        <v>Middle Age Adult [40-59]</v>
      </c>
      <c r="L333" t="s">
        <v>15</v>
      </c>
      <c r="M333">
        <v>2</v>
      </c>
    </row>
    <row r="334" spans="1:13" x14ac:dyDescent="0.3">
      <c r="A334">
        <v>333</v>
      </c>
      <c r="B334" t="s">
        <v>14</v>
      </c>
      <c r="C334" t="s">
        <v>12</v>
      </c>
      <c r="D334">
        <v>191</v>
      </c>
      <c r="E334" s="3">
        <f>Table1[[#This Row],[App Usage Time (min/day)]]/60</f>
        <v>3.1833333333333331</v>
      </c>
      <c r="F334">
        <v>6</v>
      </c>
      <c r="G334">
        <v>1762</v>
      </c>
      <c r="H334">
        <v>45</v>
      </c>
      <c r="I334">
        <v>904</v>
      </c>
      <c r="J334">
        <v>54</v>
      </c>
      <c r="K334" t="str">
        <f t="shared" si="5"/>
        <v>Middle Age Adult [40-59]</v>
      </c>
      <c r="L334" t="s">
        <v>13</v>
      </c>
      <c r="M334">
        <v>3</v>
      </c>
    </row>
    <row r="335" spans="1:13" x14ac:dyDescent="0.3">
      <c r="A335">
        <v>334</v>
      </c>
      <c r="B335" t="s">
        <v>11</v>
      </c>
      <c r="C335" t="s">
        <v>12</v>
      </c>
      <c r="D335">
        <v>461</v>
      </c>
      <c r="E335" s="3">
        <f>Table1[[#This Row],[App Usage Time (min/day)]]/60</f>
        <v>7.6833333333333336</v>
      </c>
      <c r="F335">
        <v>7.5</v>
      </c>
      <c r="G335">
        <v>2001</v>
      </c>
      <c r="H335">
        <v>69</v>
      </c>
      <c r="I335">
        <v>1324</v>
      </c>
      <c r="J335">
        <v>34</v>
      </c>
      <c r="K335" t="str">
        <f t="shared" si="5"/>
        <v>Adult [20-39]</v>
      </c>
      <c r="L335" t="s">
        <v>15</v>
      </c>
      <c r="M335">
        <v>4</v>
      </c>
    </row>
    <row r="336" spans="1:13" x14ac:dyDescent="0.3">
      <c r="A336">
        <v>335</v>
      </c>
      <c r="B336" t="s">
        <v>19</v>
      </c>
      <c r="C336" t="s">
        <v>12</v>
      </c>
      <c r="D336">
        <v>37</v>
      </c>
      <c r="E336" s="3">
        <f>Table1[[#This Row],[App Usage Time (min/day)]]/60</f>
        <v>0.6166666666666667</v>
      </c>
      <c r="F336">
        <v>1.5</v>
      </c>
      <c r="G336">
        <v>375</v>
      </c>
      <c r="H336">
        <v>18</v>
      </c>
      <c r="I336">
        <v>246</v>
      </c>
      <c r="J336">
        <v>46</v>
      </c>
      <c r="K336" t="str">
        <f t="shared" si="5"/>
        <v>Middle Age Adult [40-59]</v>
      </c>
      <c r="L336" t="s">
        <v>15</v>
      </c>
      <c r="M336">
        <v>1</v>
      </c>
    </row>
    <row r="337" spans="1:13" x14ac:dyDescent="0.3">
      <c r="A337">
        <v>336</v>
      </c>
      <c r="B337" t="s">
        <v>14</v>
      </c>
      <c r="C337" t="s">
        <v>12</v>
      </c>
      <c r="D337">
        <v>531</v>
      </c>
      <c r="E337" s="3">
        <f>Table1[[#This Row],[App Usage Time (min/day)]]/60</f>
        <v>8.85</v>
      </c>
      <c r="F337">
        <v>9.8000000000000007</v>
      </c>
      <c r="G337">
        <v>2905</v>
      </c>
      <c r="H337">
        <v>99</v>
      </c>
      <c r="I337">
        <v>1632</v>
      </c>
      <c r="J337">
        <v>45</v>
      </c>
      <c r="K337" t="str">
        <f t="shared" si="5"/>
        <v>Middle Age Adult [40-59]</v>
      </c>
      <c r="L337" t="s">
        <v>15</v>
      </c>
      <c r="M337">
        <v>5</v>
      </c>
    </row>
    <row r="338" spans="1:13" x14ac:dyDescent="0.3">
      <c r="A338">
        <v>337</v>
      </c>
      <c r="B338" t="s">
        <v>19</v>
      </c>
      <c r="C338" t="s">
        <v>12</v>
      </c>
      <c r="D338">
        <v>473</v>
      </c>
      <c r="E338" s="3">
        <f>Table1[[#This Row],[App Usage Time (min/day)]]/60</f>
        <v>7.8833333333333337</v>
      </c>
      <c r="F338">
        <v>7.9</v>
      </c>
      <c r="G338">
        <v>2292</v>
      </c>
      <c r="H338">
        <v>62</v>
      </c>
      <c r="I338">
        <v>1472</v>
      </c>
      <c r="J338">
        <v>44</v>
      </c>
      <c r="K338" t="str">
        <f t="shared" si="5"/>
        <v>Middle Age Adult [40-59]</v>
      </c>
      <c r="L338" t="s">
        <v>13</v>
      </c>
      <c r="M338">
        <v>4</v>
      </c>
    </row>
    <row r="339" spans="1:13" x14ac:dyDescent="0.3">
      <c r="A339">
        <v>338</v>
      </c>
      <c r="B339" t="s">
        <v>19</v>
      </c>
      <c r="C339" t="s">
        <v>12</v>
      </c>
      <c r="D339">
        <v>30</v>
      </c>
      <c r="E339" s="3">
        <f>Table1[[#This Row],[App Usage Time (min/day)]]/60</f>
        <v>0.5</v>
      </c>
      <c r="F339">
        <v>1.3</v>
      </c>
      <c r="G339">
        <v>561</v>
      </c>
      <c r="H339">
        <v>15</v>
      </c>
      <c r="I339">
        <v>252</v>
      </c>
      <c r="J339">
        <v>34</v>
      </c>
      <c r="K339" t="str">
        <f t="shared" si="5"/>
        <v>Adult [20-39]</v>
      </c>
      <c r="L339" t="s">
        <v>13</v>
      </c>
      <c r="M339">
        <v>1</v>
      </c>
    </row>
    <row r="340" spans="1:13" x14ac:dyDescent="0.3">
      <c r="A340">
        <v>339</v>
      </c>
      <c r="B340" t="s">
        <v>17</v>
      </c>
      <c r="C340" t="s">
        <v>18</v>
      </c>
      <c r="D340">
        <v>306</v>
      </c>
      <c r="E340" s="3">
        <f>Table1[[#This Row],[App Usage Time (min/day)]]/60</f>
        <v>5.0999999999999996</v>
      </c>
      <c r="F340">
        <v>6.1</v>
      </c>
      <c r="G340">
        <v>2267</v>
      </c>
      <c r="H340">
        <v>70</v>
      </c>
      <c r="I340">
        <v>1449</v>
      </c>
      <c r="J340">
        <v>46</v>
      </c>
      <c r="K340" t="str">
        <f t="shared" si="5"/>
        <v>Middle Age Adult [40-59]</v>
      </c>
      <c r="L340" t="s">
        <v>13</v>
      </c>
      <c r="M340">
        <v>4</v>
      </c>
    </row>
    <row r="341" spans="1:13" x14ac:dyDescent="0.3">
      <c r="A341">
        <v>340</v>
      </c>
      <c r="B341" t="s">
        <v>17</v>
      </c>
      <c r="C341" t="s">
        <v>18</v>
      </c>
      <c r="D341">
        <v>64</v>
      </c>
      <c r="E341" s="3">
        <f>Table1[[#This Row],[App Usage Time (min/day)]]/60</f>
        <v>1.0666666666666667</v>
      </c>
      <c r="F341">
        <v>1.2</v>
      </c>
      <c r="G341">
        <v>590</v>
      </c>
      <c r="H341">
        <v>13</v>
      </c>
      <c r="I341">
        <v>155</v>
      </c>
      <c r="J341">
        <v>30</v>
      </c>
      <c r="K341" t="str">
        <f t="shared" si="5"/>
        <v>Adult [20-39]</v>
      </c>
      <c r="L341" t="s">
        <v>13</v>
      </c>
      <c r="M341">
        <v>1</v>
      </c>
    </row>
    <row r="342" spans="1:13" x14ac:dyDescent="0.3">
      <c r="A342">
        <v>341</v>
      </c>
      <c r="B342" t="s">
        <v>17</v>
      </c>
      <c r="C342" t="s">
        <v>18</v>
      </c>
      <c r="D342">
        <v>75</v>
      </c>
      <c r="E342" s="3">
        <f>Table1[[#This Row],[App Usage Time (min/day)]]/60</f>
        <v>1.25</v>
      </c>
      <c r="F342">
        <v>1</v>
      </c>
      <c r="G342">
        <v>435</v>
      </c>
      <c r="H342">
        <v>13</v>
      </c>
      <c r="I342">
        <v>223</v>
      </c>
      <c r="J342">
        <v>43</v>
      </c>
      <c r="K342" t="str">
        <f t="shared" si="5"/>
        <v>Middle Age Adult [40-59]</v>
      </c>
      <c r="L342" t="s">
        <v>13</v>
      </c>
      <c r="M342">
        <v>1</v>
      </c>
    </row>
    <row r="343" spans="1:13" x14ac:dyDescent="0.3">
      <c r="A343">
        <v>342</v>
      </c>
      <c r="B343" t="s">
        <v>17</v>
      </c>
      <c r="C343" t="s">
        <v>18</v>
      </c>
      <c r="D343">
        <v>597</v>
      </c>
      <c r="E343" s="3">
        <f>Table1[[#This Row],[App Usage Time (min/day)]]/60</f>
        <v>9.9499999999999993</v>
      </c>
      <c r="F343">
        <v>10.3</v>
      </c>
      <c r="G343">
        <v>2718</v>
      </c>
      <c r="H343">
        <v>90</v>
      </c>
      <c r="I343">
        <v>1863</v>
      </c>
      <c r="J343">
        <v>26</v>
      </c>
      <c r="K343" t="str">
        <f t="shared" si="5"/>
        <v>Adult [20-39]</v>
      </c>
      <c r="L343" t="s">
        <v>15</v>
      </c>
      <c r="M343">
        <v>5</v>
      </c>
    </row>
    <row r="344" spans="1:13" x14ac:dyDescent="0.3">
      <c r="A344">
        <v>343</v>
      </c>
      <c r="B344" t="s">
        <v>17</v>
      </c>
      <c r="C344" t="s">
        <v>18</v>
      </c>
      <c r="D344">
        <v>529</v>
      </c>
      <c r="E344" s="3">
        <f>Table1[[#This Row],[App Usage Time (min/day)]]/60</f>
        <v>8.8166666666666664</v>
      </c>
      <c r="F344">
        <v>10.5</v>
      </c>
      <c r="G344">
        <v>2971</v>
      </c>
      <c r="H344">
        <v>87</v>
      </c>
      <c r="I344">
        <v>1683</v>
      </c>
      <c r="J344">
        <v>56</v>
      </c>
      <c r="K344" t="str">
        <f t="shared" si="5"/>
        <v>Middle Age Adult [40-59]</v>
      </c>
      <c r="L344" t="s">
        <v>13</v>
      </c>
      <c r="M344">
        <v>5</v>
      </c>
    </row>
    <row r="345" spans="1:13" x14ac:dyDescent="0.3">
      <c r="A345">
        <v>344</v>
      </c>
      <c r="B345" t="s">
        <v>17</v>
      </c>
      <c r="C345" t="s">
        <v>18</v>
      </c>
      <c r="D345">
        <v>290</v>
      </c>
      <c r="E345" s="3">
        <f>Table1[[#This Row],[App Usage Time (min/day)]]/60</f>
        <v>4.833333333333333</v>
      </c>
      <c r="F345">
        <v>6</v>
      </c>
      <c r="G345">
        <v>1533</v>
      </c>
      <c r="H345">
        <v>54</v>
      </c>
      <c r="I345">
        <v>645</v>
      </c>
      <c r="J345">
        <v>57</v>
      </c>
      <c r="K345" t="str">
        <f t="shared" si="5"/>
        <v>Middle Age Adult [40-59]</v>
      </c>
      <c r="L345" t="s">
        <v>15</v>
      </c>
      <c r="M345">
        <v>3</v>
      </c>
    </row>
    <row r="346" spans="1:13" x14ac:dyDescent="0.3">
      <c r="A346">
        <v>345</v>
      </c>
      <c r="B346" t="s">
        <v>17</v>
      </c>
      <c r="C346" t="s">
        <v>18</v>
      </c>
      <c r="D346">
        <v>256</v>
      </c>
      <c r="E346" s="3">
        <f>Table1[[#This Row],[App Usage Time (min/day)]]/60</f>
        <v>4.2666666666666666</v>
      </c>
      <c r="F346">
        <v>5.8</v>
      </c>
      <c r="G346">
        <v>1309</v>
      </c>
      <c r="H346">
        <v>52</v>
      </c>
      <c r="I346">
        <v>840</v>
      </c>
      <c r="J346">
        <v>43</v>
      </c>
      <c r="K346" t="str">
        <f t="shared" si="5"/>
        <v>Middle Age Adult [40-59]</v>
      </c>
      <c r="L346" t="s">
        <v>13</v>
      </c>
      <c r="M346">
        <v>3</v>
      </c>
    </row>
    <row r="347" spans="1:13" x14ac:dyDescent="0.3">
      <c r="A347">
        <v>346</v>
      </c>
      <c r="B347" t="s">
        <v>17</v>
      </c>
      <c r="C347" t="s">
        <v>18</v>
      </c>
      <c r="D347">
        <v>308</v>
      </c>
      <c r="E347" s="3">
        <f>Table1[[#This Row],[App Usage Time (min/day)]]/60</f>
        <v>5.1333333333333337</v>
      </c>
      <c r="F347">
        <v>7.7</v>
      </c>
      <c r="G347">
        <v>1974</v>
      </c>
      <c r="H347">
        <v>73</v>
      </c>
      <c r="I347">
        <v>1431</v>
      </c>
      <c r="J347">
        <v>37</v>
      </c>
      <c r="K347" t="str">
        <f t="shared" si="5"/>
        <v>Adult [20-39]</v>
      </c>
      <c r="L347" t="s">
        <v>15</v>
      </c>
      <c r="M347">
        <v>4</v>
      </c>
    </row>
    <row r="348" spans="1:13" x14ac:dyDescent="0.3">
      <c r="A348">
        <v>347</v>
      </c>
      <c r="B348" t="s">
        <v>14</v>
      </c>
      <c r="C348" t="s">
        <v>12</v>
      </c>
      <c r="D348">
        <v>156</v>
      </c>
      <c r="E348" s="3">
        <f>Table1[[#This Row],[App Usage Time (min/day)]]/60</f>
        <v>2.6</v>
      </c>
      <c r="F348">
        <v>3.3</v>
      </c>
      <c r="G348">
        <v>1020</v>
      </c>
      <c r="H348">
        <v>38</v>
      </c>
      <c r="I348">
        <v>447</v>
      </c>
      <c r="J348">
        <v>57</v>
      </c>
      <c r="K348" t="str">
        <f t="shared" si="5"/>
        <v>Middle Age Adult [40-59]</v>
      </c>
      <c r="L348" t="s">
        <v>15</v>
      </c>
      <c r="M348">
        <v>2</v>
      </c>
    </row>
    <row r="349" spans="1:13" x14ac:dyDescent="0.3">
      <c r="A349">
        <v>348</v>
      </c>
      <c r="B349" t="s">
        <v>19</v>
      </c>
      <c r="C349" t="s">
        <v>12</v>
      </c>
      <c r="D349">
        <v>62</v>
      </c>
      <c r="E349" s="3">
        <f>Table1[[#This Row],[App Usage Time (min/day)]]/60</f>
        <v>1.0333333333333334</v>
      </c>
      <c r="F349">
        <v>1.4</v>
      </c>
      <c r="G349">
        <v>542</v>
      </c>
      <c r="H349">
        <v>18</v>
      </c>
      <c r="I349">
        <v>266</v>
      </c>
      <c r="J349">
        <v>46</v>
      </c>
      <c r="K349" t="str">
        <f t="shared" si="5"/>
        <v>Middle Age Adult [40-59]</v>
      </c>
      <c r="L349" t="s">
        <v>13</v>
      </c>
      <c r="M349">
        <v>1</v>
      </c>
    </row>
    <row r="350" spans="1:13" x14ac:dyDescent="0.3">
      <c r="A350">
        <v>349</v>
      </c>
      <c r="B350" t="s">
        <v>11</v>
      </c>
      <c r="C350" t="s">
        <v>12</v>
      </c>
      <c r="D350">
        <v>156</v>
      </c>
      <c r="E350" s="3">
        <f>Table1[[#This Row],[App Usage Time (min/day)]]/60</f>
        <v>2.6</v>
      </c>
      <c r="F350">
        <v>3.8</v>
      </c>
      <c r="G350">
        <v>866</v>
      </c>
      <c r="H350">
        <v>34</v>
      </c>
      <c r="I350">
        <v>510</v>
      </c>
      <c r="J350">
        <v>26</v>
      </c>
      <c r="K350" t="str">
        <f t="shared" si="5"/>
        <v>Adult [20-39]</v>
      </c>
      <c r="L350" t="s">
        <v>13</v>
      </c>
      <c r="M350">
        <v>2</v>
      </c>
    </row>
    <row r="351" spans="1:13" x14ac:dyDescent="0.3">
      <c r="A351">
        <v>350</v>
      </c>
      <c r="B351" t="s">
        <v>19</v>
      </c>
      <c r="C351" t="s">
        <v>12</v>
      </c>
      <c r="D351">
        <v>303</v>
      </c>
      <c r="E351" s="3">
        <f>Table1[[#This Row],[App Usage Time (min/day)]]/60</f>
        <v>5.05</v>
      </c>
      <c r="F351">
        <v>7.4</v>
      </c>
      <c r="G351">
        <v>2314</v>
      </c>
      <c r="H351">
        <v>66</v>
      </c>
      <c r="I351">
        <v>1387</v>
      </c>
      <c r="J351">
        <v>34</v>
      </c>
      <c r="K351" t="str">
        <f t="shared" si="5"/>
        <v>Adult [20-39]</v>
      </c>
      <c r="L351" t="s">
        <v>13</v>
      </c>
      <c r="M351">
        <v>4</v>
      </c>
    </row>
    <row r="352" spans="1:13" x14ac:dyDescent="0.3">
      <c r="A352">
        <v>351</v>
      </c>
      <c r="B352" t="s">
        <v>19</v>
      </c>
      <c r="C352" t="s">
        <v>12</v>
      </c>
      <c r="D352">
        <v>463</v>
      </c>
      <c r="E352" s="3">
        <f>Table1[[#This Row],[App Usage Time (min/day)]]/60</f>
        <v>7.7166666666666668</v>
      </c>
      <c r="F352">
        <v>6.9</v>
      </c>
      <c r="G352">
        <v>2111</v>
      </c>
      <c r="H352">
        <v>73</v>
      </c>
      <c r="I352">
        <v>1463</v>
      </c>
      <c r="J352">
        <v>54</v>
      </c>
      <c r="K352" t="str">
        <f t="shared" si="5"/>
        <v>Middle Age Adult [40-59]</v>
      </c>
      <c r="L352" t="s">
        <v>13</v>
      </c>
      <c r="M352">
        <v>4</v>
      </c>
    </row>
    <row r="353" spans="1:13" x14ac:dyDescent="0.3">
      <c r="A353">
        <v>352</v>
      </c>
      <c r="B353" t="s">
        <v>11</v>
      </c>
      <c r="C353" t="s">
        <v>12</v>
      </c>
      <c r="D353">
        <v>60</v>
      </c>
      <c r="E353" s="3">
        <f>Table1[[#This Row],[App Usage Time (min/day)]]/60</f>
        <v>1</v>
      </c>
      <c r="F353">
        <v>1.5</v>
      </c>
      <c r="G353">
        <v>593</v>
      </c>
      <c r="H353">
        <v>14</v>
      </c>
      <c r="I353">
        <v>281</v>
      </c>
      <c r="J353">
        <v>35</v>
      </c>
      <c r="K353" t="str">
        <f t="shared" si="5"/>
        <v>Adult [20-39]</v>
      </c>
      <c r="L353" t="s">
        <v>15</v>
      </c>
      <c r="M353">
        <v>1</v>
      </c>
    </row>
    <row r="354" spans="1:13" x14ac:dyDescent="0.3">
      <c r="A354">
        <v>353</v>
      </c>
      <c r="B354" t="s">
        <v>11</v>
      </c>
      <c r="C354" t="s">
        <v>12</v>
      </c>
      <c r="D354">
        <v>225</v>
      </c>
      <c r="E354" s="3">
        <f>Table1[[#This Row],[App Usage Time (min/day)]]/60</f>
        <v>3.75</v>
      </c>
      <c r="F354">
        <v>4.5999999999999996</v>
      </c>
      <c r="G354">
        <v>1230</v>
      </c>
      <c r="H354">
        <v>52</v>
      </c>
      <c r="I354">
        <v>954</v>
      </c>
      <c r="J354">
        <v>20</v>
      </c>
      <c r="K354" t="str">
        <f t="shared" si="5"/>
        <v>Adult [20-39]</v>
      </c>
      <c r="L354" t="s">
        <v>15</v>
      </c>
      <c r="M354">
        <v>3</v>
      </c>
    </row>
    <row r="355" spans="1:13" x14ac:dyDescent="0.3">
      <c r="A355">
        <v>354</v>
      </c>
      <c r="B355" t="s">
        <v>19</v>
      </c>
      <c r="C355" t="s">
        <v>12</v>
      </c>
      <c r="D355">
        <v>379</v>
      </c>
      <c r="E355" s="3">
        <f>Table1[[#This Row],[App Usage Time (min/day)]]/60</f>
        <v>6.3166666666666664</v>
      </c>
      <c r="F355">
        <v>7.5</v>
      </c>
      <c r="G355">
        <v>1823</v>
      </c>
      <c r="H355">
        <v>68</v>
      </c>
      <c r="I355">
        <v>1075</v>
      </c>
      <c r="J355">
        <v>53</v>
      </c>
      <c r="K355" t="str">
        <f t="shared" si="5"/>
        <v>Middle Age Adult [40-59]</v>
      </c>
      <c r="L355" t="s">
        <v>15</v>
      </c>
      <c r="M355">
        <v>4</v>
      </c>
    </row>
    <row r="356" spans="1:13" x14ac:dyDescent="0.3">
      <c r="A356">
        <v>355</v>
      </c>
      <c r="B356" t="s">
        <v>14</v>
      </c>
      <c r="C356" t="s">
        <v>12</v>
      </c>
      <c r="D356">
        <v>53</v>
      </c>
      <c r="E356" s="3">
        <f>Table1[[#This Row],[App Usage Time (min/day)]]/60</f>
        <v>0.8833333333333333</v>
      </c>
      <c r="F356">
        <v>1.4</v>
      </c>
      <c r="G356">
        <v>455</v>
      </c>
      <c r="H356">
        <v>14</v>
      </c>
      <c r="I356">
        <v>106</v>
      </c>
      <c r="J356">
        <v>54</v>
      </c>
      <c r="K356" t="str">
        <f t="shared" si="5"/>
        <v>Middle Age Adult [40-59]</v>
      </c>
      <c r="L356" t="s">
        <v>15</v>
      </c>
      <c r="M356">
        <v>1</v>
      </c>
    </row>
    <row r="357" spans="1:13" x14ac:dyDescent="0.3">
      <c r="A357">
        <v>356</v>
      </c>
      <c r="B357" t="s">
        <v>19</v>
      </c>
      <c r="C357" t="s">
        <v>12</v>
      </c>
      <c r="D357">
        <v>30</v>
      </c>
      <c r="E357" s="3">
        <f>Table1[[#This Row],[App Usage Time (min/day)]]/60</f>
        <v>0.5</v>
      </c>
      <c r="F357">
        <v>1.9</v>
      </c>
      <c r="G357">
        <v>574</v>
      </c>
      <c r="H357">
        <v>19</v>
      </c>
      <c r="I357">
        <v>287</v>
      </c>
      <c r="J357">
        <v>45</v>
      </c>
      <c r="K357" t="str">
        <f t="shared" si="5"/>
        <v>Middle Age Adult [40-59]</v>
      </c>
      <c r="L357" t="s">
        <v>13</v>
      </c>
      <c r="M357">
        <v>1</v>
      </c>
    </row>
    <row r="358" spans="1:13" x14ac:dyDescent="0.3">
      <c r="A358">
        <v>357</v>
      </c>
      <c r="B358" t="s">
        <v>17</v>
      </c>
      <c r="C358" t="s">
        <v>18</v>
      </c>
      <c r="D358">
        <v>291</v>
      </c>
      <c r="E358" s="3">
        <f>Table1[[#This Row],[App Usage Time (min/day)]]/60</f>
        <v>4.8499999999999996</v>
      </c>
      <c r="F358">
        <v>4.0999999999999996</v>
      </c>
      <c r="G358">
        <v>1326</v>
      </c>
      <c r="H358">
        <v>51</v>
      </c>
      <c r="I358">
        <v>905</v>
      </c>
      <c r="J358">
        <v>55</v>
      </c>
      <c r="K358" t="str">
        <f t="shared" si="5"/>
        <v>Middle Age Adult [40-59]</v>
      </c>
      <c r="L358" t="s">
        <v>15</v>
      </c>
      <c r="M358">
        <v>3</v>
      </c>
    </row>
    <row r="359" spans="1:13" x14ac:dyDescent="0.3">
      <c r="A359">
        <v>358</v>
      </c>
      <c r="B359" t="s">
        <v>17</v>
      </c>
      <c r="C359" t="s">
        <v>18</v>
      </c>
      <c r="D359">
        <v>488</v>
      </c>
      <c r="E359" s="3">
        <f>Table1[[#This Row],[App Usage Time (min/day)]]/60</f>
        <v>8.1333333333333329</v>
      </c>
      <c r="F359">
        <v>9.5</v>
      </c>
      <c r="G359">
        <v>2840</v>
      </c>
      <c r="H359">
        <v>92</v>
      </c>
      <c r="I359">
        <v>1986</v>
      </c>
      <c r="J359">
        <v>48</v>
      </c>
      <c r="K359" t="str">
        <f t="shared" si="5"/>
        <v>Middle Age Adult [40-59]</v>
      </c>
      <c r="L359" t="s">
        <v>15</v>
      </c>
      <c r="M359">
        <v>5</v>
      </c>
    </row>
    <row r="360" spans="1:13" x14ac:dyDescent="0.3">
      <c r="A360">
        <v>359</v>
      </c>
      <c r="B360" t="s">
        <v>11</v>
      </c>
      <c r="C360" t="s">
        <v>12</v>
      </c>
      <c r="D360">
        <v>74</v>
      </c>
      <c r="E360" s="3">
        <f>Table1[[#This Row],[App Usage Time (min/day)]]/60</f>
        <v>1.2333333333333334</v>
      </c>
      <c r="F360">
        <v>2</v>
      </c>
      <c r="G360">
        <v>366</v>
      </c>
      <c r="H360">
        <v>13</v>
      </c>
      <c r="I360">
        <v>253</v>
      </c>
      <c r="J360">
        <v>44</v>
      </c>
      <c r="K360" t="str">
        <f t="shared" si="5"/>
        <v>Middle Age Adult [40-59]</v>
      </c>
      <c r="L360" t="s">
        <v>15</v>
      </c>
      <c r="M360">
        <v>1</v>
      </c>
    </row>
    <row r="361" spans="1:13" x14ac:dyDescent="0.3">
      <c r="A361">
        <v>360</v>
      </c>
      <c r="B361" t="s">
        <v>19</v>
      </c>
      <c r="C361" t="s">
        <v>12</v>
      </c>
      <c r="D361">
        <v>230</v>
      </c>
      <c r="E361" s="3">
        <f>Table1[[#This Row],[App Usage Time (min/day)]]/60</f>
        <v>3.8333333333333335</v>
      </c>
      <c r="F361">
        <v>4.5999999999999996</v>
      </c>
      <c r="G361">
        <v>1325</v>
      </c>
      <c r="H361">
        <v>55</v>
      </c>
      <c r="I361">
        <v>845</v>
      </c>
      <c r="J361">
        <v>54</v>
      </c>
      <c r="K361" t="str">
        <f t="shared" si="5"/>
        <v>Middle Age Adult [40-59]</v>
      </c>
      <c r="L361" t="s">
        <v>15</v>
      </c>
      <c r="M361">
        <v>3</v>
      </c>
    </row>
    <row r="362" spans="1:13" x14ac:dyDescent="0.3">
      <c r="A362">
        <v>361</v>
      </c>
      <c r="B362" t="s">
        <v>19</v>
      </c>
      <c r="C362" t="s">
        <v>12</v>
      </c>
      <c r="D362">
        <v>517</v>
      </c>
      <c r="E362" s="3">
        <f>Table1[[#This Row],[App Usage Time (min/day)]]/60</f>
        <v>8.6166666666666671</v>
      </c>
      <c r="F362">
        <v>11.8</v>
      </c>
      <c r="G362">
        <v>2435</v>
      </c>
      <c r="H362">
        <v>86</v>
      </c>
      <c r="I362">
        <v>2208</v>
      </c>
      <c r="J362">
        <v>26</v>
      </c>
      <c r="K362" t="str">
        <f t="shared" si="5"/>
        <v>Adult [20-39]</v>
      </c>
      <c r="L362" t="s">
        <v>13</v>
      </c>
      <c r="M362">
        <v>5</v>
      </c>
    </row>
    <row r="363" spans="1:13" x14ac:dyDescent="0.3">
      <c r="A363">
        <v>362</v>
      </c>
      <c r="B363" t="s">
        <v>14</v>
      </c>
      <c r="C363" t="s">
        <v>12</v>
      </c>
      <c r="D363">
        <v>557</v>
      </c>
      <c r="E363" s="3">
        <f>Table1[[#This Row],[App Usage Time (min/day)]]/60</f>
        <v>9.2833333333333332</v>
      </c>
      <c r="F363">
        <v>10.4</v>
      </c>
      <c r="G363">
        <v>2900</v>
      </c>
      <c r="H363">
        <v>97</v>
      </c>
      <c r="I363">
        <v>1609</v>
      </c>
      <c r="J363">
        <v>22</v>
      </c>
      <c r="K363" t="str">
        <f t="shared" si="5"/>
        <v>Adult [20-39]</v>
      </c>
      <c r="L363" t="s">
        <v>13</v>
      </c>
      <c r="M363">
        <v>5</v>
      </c>
    </row>
    <row r="364" spans="1:13" x14ac:dyDescent="0.3">
      <c r="A364">
        <v>363</v>
      </c>
      <c r="B364" t="s">
        <v>16</v>
      </c>
      <c r="C364" t="s">
        <v>12</v>
      </c>
      <c r="D364">
        <v>78</v>
      </c>
      <c r="E364" s="3">
        <f>Table1[[#This Row],[App Usage Time (min/day)]]/60</f>
        <v>1.3</v>
      </c>
      <c r="F364">
        <v>1.5</v>
      </c>
      <c r="G364">
        <v>341</v>
      </c>
      <c r="H364">
        <v>11</v>
      </c>
      <c r="I364">
        <v>259</v>
      </c>
      <c r="J364">
        <v>38</v>
      </c>
      <c r="K364" t="str">
        <f t="shared" si="5"/>
        <v>Adult [20-39]</v>
      </c>
      <c r="L364" t="s">
        <v>15</v>
      </c>
      <c r="M364">
        <v>1</v>
      </c>
    </row>
    <row r="365" spans="1:13" x14ac:dyDescent="0.3">
      <c r="A365">
        <v>364</v>
      </c>
      <c r="B365" t="s">
        <v>17</v>
      </c>
      <c r="C365" t="s">
        <v>18</v>
      </c>
      <c r="D365">
        <v>321</v>
      </c>
      <c r="E365" s="3">
        <f>Table1[[#This Row],[App Usage Time (min/day)]]/60</f>
        <v>5.35</v>
      </c>
      <c r="F365">
        <v>7.9</v>
      </c>
      <c r="G365">
        <v>2159</v>
      </c>
      <c r="H365">
        <v>64</v>
      </c>
      <c r="I365">
        <v>1499</v>
      </c>
      <c r="J365">
        <v>45</v>
      </c>
      <c r="K365" t="str">
        <f t="shared" si="5"/>
        <v>Middle Age Adult [40-59]</v>
      </c>
      <c r="L365" t="s">
        <v>13</v>
      </c>
      <c r="M365">
        <v>4</v>
      </c>
    </row>
    <row r="366" spans="1:13" x14ac:dyDescent="0.3">
      <c r="A366">
        <v>365</v>
      </c>
      <c r="B366" t="s">
        <v>16</v>
      </c>
      <c r="C366" t="s">
        <v>12</v>
      </c>
      <c r="D366">
        <v>579</v>
      </c>
      <c r="E366" s="3">
        <f>Table1[[#This Row],[App Usage Time (min/day)]]/60</f>
        <v>9.65</v>
      </c>
      <c r="F366">
        <v>8.6</v>
      </c>
      <c r="G366">
        <v>2539</v>
      </c>
      <c r="H366">
        <v>84</v>
      </c>
      <c r="I366">
        <v>1935</v>
      </c>
      <c r="J366">
        <v>34</v>
      </c>
      <c r="K366" t="str">
        <f t="shared" si="5"/>
        <v>Adult [20-39]</v>
      </c>
      <c r="L366" t="s">
        <v>13</v>
      </c>
      <c r="M366">
        <v>5</v>
      </c>
    </row>
    <row r="367" spans="1:13" x14ac:dyDescent="0.3">
      <c r="A367">
        <v>366</v>
      </c>
      <c r="B367" t="s">
        <v>14</v>
      </c>
      <c r="C367" t="s">
        <v>12</v>
      </c>
      <c r="D367">
        <v>382</v>
      </c>
      <c r="E367" s="3">
        <f>Table1[[#This Row],[App Usage Time (min/day)]]/60</f>
        <v>6.3666666666666663</v>
      </c>
      <c r="F367">
        <v>7.2</v>
      </c>
      <c r="G367">
        <v>1965</v>
      </c>
      <c r="H367">
        <v>67</v>
      </c>
      <c r="I367">
        <v>1341</v>
      </c>
      <c r="J367">
        <v>22</v>
      </c>
      <c r="K367" t="str">
        <f t="shared" si="5"/>
        <v>Adult [20-39]</v>
      </c>
      <c r="L367" t="s">
        <v>13</v>
      </c>
      <c r="M367">
        <v>4</v>
      </c>
    </row>
    <row r="368" spans="1:13" x14ac:dyDescent="0.3">
      <c r="A368">
        <v>367</v>
      </c>
      <c r="B368" t="s">
        <v>16</v>
      </c>
      <c r="C368" t="s">
        <v>12</v>
      </c>
      <c r="D368">
        <v>516</v>
      </c>
      <c r="E368" s="3">
        <f>Table1[[#This Row],[App Usage Time (min/day)]]/60</f>
        <v>8.6</v>
      </c>
      <c r="F368">
        <v>11.6</v>
      </c>
      <c r="G368">
        <v>2464</v>
      </c>
      <c r="H368">
        <v>82</v>
      </c>
      <c r="I368">
        <v>1767</v>
      </c>
      <c r="J368">
        <v>29</v>
      </c>
      <c r="K368" t="str">
        <f t="shared" si="5"/>
        <v>Adult [20-39]</v>
      </c>
      <c r="L368" t="s">
        <v>15</v>
      </c>
      <c r="M368">
        <v>5</v>
      </c>
    </row>
    <row r="369" spans="1:13" x14ac:dyDescent="0.3">
      <c r="A369">
        <v>368</v>
      </c>
      <c r="B369" t="s">
        <v>14</v>
      </c>
      <c r="C369" t="s">
        <v>12</v>
      </c>
      <c r="D369">
        <v>598</v>
      </c>
      <c r="E369" s="3">
        <f>Table1[[#This Row],[App Usage Time (min/day)]]/60</f>
        <v>9.9666666666666668</v>
      </c>
      <c r="F369">
        <v>11.2</v>
      </c>
      <c r="G369">
        <v>2876</v>
      </c>
      <c r="H369">
        <v>85</v>
      </c>
      <c r="I369">
        <v>2477</v>
      </c>
      <c r="J369">
        <v>58</v>
      </c>
      <c r="K369" t="str">
        <f t="shared" si="5"/>
        <v>Middle Age Adult [40-59]</v>
      </c>
      <c r="L369" t="s">
        <v>15</v>
      </c>
      <c r="M369">
        <v>5</v>
      </c>
    </row>
    <row r="370" spans="1:13" x14ac:dyDescent="0.3">
      <c r="A370">
        <v>369</v>
      </c>
      <c r="B370" t="s">
        <v>14</v>
      </c>
      <c r="C370" t="s">
        <v>12</v>
      </c>
      <c r="D370">
        <v>102</v>
      </c>
      <c r="E370" s="3">
        <f>Table1[[#This Row],[App Usage Time (min/day)]]/60</f>
        <v>1.7</v>
      </c>
      <c r="F370">
        <v>3.9</v>
      </c>
      <c r="G370">
        <v>747</v>
      </c>
      <c r="H370">
        <v>36</v>
      </c>
      <c r="I370">
        <v>408</v>
      </c>
      <c r="J370">
        <v>49</v>
      </c>
      <c r="K370" t="str">
        <f t="shared" si="5"/>
        <v>Middle Age Adult [40-59]</v>
      </c>
      <c r="L370" t="s">
        <v>15</v>
      </c>
      <c r="M370">
        <v>2</v>
      </c>
    </row>
    <row r="371" spans="1:13" x14ac:dyDescent="0.3">
      <c r="A371">
        <v>370</v>
      </c>
      <c r="B371" t="s">
        <v>17</v>
      </c>
      <c r="C371" t="s">
        <v>18</v>
      </c>
      <c r="D371">
        <v>165</v>
      </c>
      <c r="E371" s="3">
        <f>Table1[[#This Row],[App Usage Time (min/day)]]/60</f>
        <v>2.75</v>
      </c>
      <c r="F371">
        <v>2.4</v>
      </c>
      <c r="G371">
        <v>816</v>
      </c>
      <c r="H371">
        <v>35</v>
      </c>
      <c r="I371">
        <v>503</v>
      </c>
      <c r="J371">
        <v>34</v>
      </c>
      <c r="K371" t="str">
        <f t="shared" si="5"/>
        <v>Adult [20-39]</v>
      </c>
      <c r="L371" t="s">
        <v>13</v>
      </c>
      <c r="M371">
        <v>2</v>
      </c>
    </row>
    <row r="372" spans="1:13" x14ac:dyDescent="0.3">
      <c r="A372">
        <v>371</v>
      </c>
      <c r="B372" t="s">
        <v>17</v>
      </c>
      <c r="C372" t="s">
        <v>18</v>
      </c>
      <c r="D372">
        <v>558</v>
      </c>
      <c r="E372" s="3">
        <f>Table1[[#This Row],[App Usage Time (min/day)]]/60</f>
        <v>9.3000000000000007</v>
      </c>
      <c r="F372">
        <v>9.8000000000000007</v>
      </c>
      <c r="G372">
        <v>2765</v>
      </c>
      <c r="H372">
        <v>83</v>
      </c>
      <c r="I372">
        <v>1548</v>
      </c>
      <c r="J372">
        <v>25</v>
      </c>
      <c r="K372" t="str">
        <f t="shared" si="5"/>
        <v>Adult [20-39]</v>
      </c>
      <c r="L372" t="s">
        <v>15</v>
      </c>
      <c r="M372">
        <v>5</v>
      </c>
    </row>
    <row r="373" spans="1:13" x14ac:dyDescent="0.3">
      <c r="A373">
        <v>372</v>
      </c>
      <c r="B373" t="s">
        <v>11</v>
      </c>
      <c r="C373" t="s">
        <v>12</v>
      </c>
      <c r="D373">
        <v>561</v>
      </c>
      <c r="E373" s="3">
        <f>Table1[[#This Row],[App Usage Time (min/day)]]/60</f>
        <v>9.35</v>
      </c>
      <c r="F373">
        <v>10.6</v>
      </c>
      <c r="G373">
        <v>2547</v>
      </c>
      <c r="H373">
        <v>86</v>
      </c>
      <c r="I373">
        <v>1823</v>
      </c>
      <c r="J373">
        <v>22</v>
      </c>
      <c r="K373" t="str">
        <f t="shared" si="5"/>
        <v>Adult [20-39]</v>
      </c>
      <c r="L373" t="s">
        <v>13</v>
      </c>
      <c r="M373">
        <v>5</v>
      </c>
    </row>
    <row r="374" spans="1:13" x14ac:dyDescent="0.3">
      <c r="A374">
        <v>373</v>
      </c>
      <c r="B374" t="s">
        <v>19</v>
      </c>
      <c r="C374" t="s">
        <v>12</v>
      </c>
      <c r="D374">
        <v>511</v>
      </c>
      <c r="E374" s="3">
        <f>Table1[[#This Row],[App Usage Time (min/day)]]/60</f>
        <v>8.5166666666666675</v>
      </c>
      <c r="F374">
        <v>10.9</v>
      </c>
      <c r="G374">
        <v>2514</v>
      </c>
      <c r="H374">
        <v>91</v>
      </c>
      <c r="I374">
        <v>2335</v>
      </c>
      <c r="J374">
        <v>59</v>
      </c>
      <c r="K374" t="str">
        <f t="shared" si="5"/>
        <v>Middle Age Adult [40-59]</v>
      </c>
      <c r="L374" t="s">
        <v>15</v>
      </c>
      <c r="M374">
        <v>5</v>
      </c>
    </row>
    <row r="375" spans="1:13" x14ac:dyDescent="0.3">
      <c r="A375">
        <v>374</v>
      </c>
      <c r="B375" t="s">
        <v>11</v>
      </c>
      <c r="C375" t="s">
        <v>12</v>
      </c>
      <c r="D375">
        <v>560</v>
      </c>
      <c r="E375" s="3">
        <f>Table1[[#This Row],[App Usage Time (min/day)]]/60</f>
        <v>9.3333333333333339</v>
      </c>
      <c r="F375">
        <v>11.3</v>
      </c>
      <c r="G375">
        <v>2947</v>
      </c>
      <c r="H375">
        <v>95</v>
      </c>
      <c r="I375">
        <v>1663</v>
      </c>
      <c r="J375">
        <v>25</v>
      </c>
      <c r="K375" t="str">
        <f t="shared" si="5"/>
        <v>Adult [20-39]</v>
      </c>
      <c r="L375" t="s">
        <v>15</v>
      </c>
      <c r="M375">
        <v>5</v>
      </c>
    </row>
    <row r="376" spans="1:13" x14ac:dyDescent="0.3">
      <c r="A376">
        <v>375</v>
      </c>
      <c r="B376" t="s">
        <v>14</v>
      </c>
      <c r="C376" t="s">
        <v>12</v>
      </c>
      <c r="D376">
        <v>69</v>
      </c>
      <c r="E376" s="3">
        <f>Table1[[#This Row],[App Usage Time (min/day)]]/60</f>
        <v>1.1499999999999999</v>
      </c>
      <c r="F376">
        <v>1.3</v>
      </c>
      <c r="G376">
        <v>434</v>
      </c>
      <c r="H376">
        <v>12</v>
      </c>
      <c r="I376">
        <v>164</v>
      </c>
      <c r="J376">
        <v>42</v>
      </c>
      <c r="K376" t="str">
        <f t="shared" si="5"/>
        <v>Middle Age Adult [40-59]</v>
      </c>
      <c r="L376" t="s">
        <v>13</v>
      </c>
      <c r="M376">
        <v>1</v>
      </c>
    </row>
    <row r="377" spans="1:13" x14ac:dyDescent="0.3">
      <c r="A377">
        <v>376</v>
      </c>
      <c r="B377" t="s">
        <v>14</v>
      </c>
      <c r="C377" t="s">
        <v>12</v>
      </c>
      <c r="D377">
        <v>44</v>
      </c>
      <c r="E377" s="3">
        <f>Table1[[#This Row],[App Usage Time (min/day)]]/60</f>
        <v>0.73333333333333328</v>
      </c>
      <c r="F377">
        <v>1.1000000000000001</v>
      </c>
      <c r="G377">
        <v>531</v>
      </c>
      <c r="H377">
        <v>17</v>
      </c>
      <c r="I377">
        <v>232</v>
      </c>
      <c r="J377">
        <v>26</v>
      </c>
      <c r="K377" t="str">
        <f t="shared" si="5"/>
        <v>Adult [20-39]</v>
      </c>
      <c r="L377" t="s">
        <v>13</v>
      </c>
      <c r="M377">
        <v>1</v>
      </c>
    </row>
    <row r="378" spans="1:13" x14ac:dyDescent="0.3">
      <c r="A378">
        <v>377</v>
      </c>
      <c r="B378" t="s">
        <v>17</v>
      </c>
      <c r="C378" t="s">
        <v>18</v>
      </c>
      <c r="D378">
        <v>65</v>
      </c>
      <c r="E378" s="3">
        <f>Table1[[#This Row],[App Usage Time (min/day)]]/60</f>
        <v>1.0833333333333333</v>
      </c>
      <c r="F378">
        <v>1.7</v>
      </c>
      <c r="G378">
        <v>490</v>
      </c>
      <c r="H378">
        <v>17</v>
      </c>
      <c r="I378">
        <v>122</v>
      </c>
      <c r="J378">
        <v>51</v>
      </c>
      <c r="K378" t="str">
        <f t="shared" si="5"/>
        <v>Middle Age Adult [40-59]</v>
      </c>
      <c r="L378" t="s">
        <v>15</v>
      </c>
      <c r="M378">
        <v>1</v>
      </c>
    </row>
    <row r="379" spans="1:13" x14ac:dyDescent="0.3">
      <c r="A379">
        <v>378</v>
      </c>
      <c r="B379" t="s">
        <v>11</v>
      </c>
      <c r="C379" t="s">
        <v>12</v>
      </c>
      <c r="D379">
        <v>458</v>
      </c>
      <c r="E379" s="3">
        <f>Table1[[#This Row],[App Usage Time (min/day)]]/60</f>
        <v>7.6333333333333337</v>
      </c>
      <c r="F379">
        <v>6</v>
      </c>
      <c r="G379">
        <v>1875</v>
      </c>
      <c r="H379">
        <v>63</v>
      </c>
      <c r="I379">
        <v>1072</v>
      </c>
      <c r="J379">
        <v>31</v>
      </c>
      <c r="K379" t="str">
        <f t="shared" si="5"/>
        <v>Adult [20-39]</v>
      </c>
      <c r="L379" t="s">
        <v>15</v>
      </c>
      <c r="M379">
        <v>4</v>
      </c>
    </row>
    <row r="380" spans="1:13" x14ac:dyDescent="0.3">
      <c r="A380">
        <v>379</v>
      </c>
      <c r="B380" t="s">
        <v>19</v>
      </c>
      <c r="C380" t="s">
        <v>12</v>
      </c>
      <c r="D380">
        <v>525</v>
      </c>
      <c r="E380" s="3">
        <f>Table1[[#This Row],[App Usage Time (min/day)]]/60</f>
        <v>8.75</v>
      </c>
      <c r="F380">
        <v>10.8</v>
      </c>
      <c r="G380">
        <v>2445</v>
      </c>
      <c r="H380">
        <v>99</v>
      </c>
      <c r="I380">
        <v>1623</v>
      </c>
      <c r="J380">
        <v>57</v>
      </c>
      <c r="K380" t="str">
        <f t="shared" si="5"/>
        <v>Middle Age Adult [40-59]</v>
      </c>
      <c r="L380" t="s">
        <v>13</v>
      </c>
      <c r="M380">
        <v>5</v>
      </c>
    </row>
    <row r="381" spans="1:13" x14ac:dyDescent="0.3">
      <c r="A381">
        <v>380</v>
      </c>
      <c r="B381" t="s">
        <v>14</v>
      </c>
      <c r="C381" t="s">
        <v>12</v>
      </c>
      <c r="D381">
        <v>106</v>
      </c>
      <c r="E381" s="3">
        <f>Table1[[#This Row],[App Usage Time (min/day)]]/60</f>
        <v>1.7666666666666666</v>
      </c>
      <c r="F381">
        <v>3</v>
      </c>
      <c r="G381">
        <v>922</v>
      </c>
      <c r="H381">
        <v>22</v>
      </c>
      <c r="I381">
        <v>313</v>
      </c>
      <c r="J381">
        <v>51</v>
      </c>
      <c r="K381" t="str">
        <f t="shared" si="5"/>
        <v>Middle Age Adult [40-59]</v>
      </c>
      <c r="L381" t="s">
        <v>13</v>
      </c>
      <c r="M381">
        <v>2</v>
      </c>
    </row>
    <row r="382" spans="1:13" x14ac:dyDescent="0.3">
      <c r="A382">
        <v>381</v>
      </c>
      <c r="B382" t="s">
        <v>17</v>
      </c>
      <c r="C382" t="s">
        <v>18</v>
      </c>
      <c r="D382">
        <v>188</v>
      </c>
      <c r="E382" s="3">
        <f>Table1[[#This Row],[App Usage Time (min/day)]]/60</f>
        <v>3.1333333333333333</v>
      </c>
      <c r="F382">
        <v>4.5999999999999996</v>
      </c>
      <c r="G382">
        <v>1767</v>
      </c>
      <c r="H382">
        <v>47</v>
      </c>
      <c r="I382">
        <v>653</v>
      </c>
      <c r="J382">
        <v>34</v>
      </c>
      <c r="K382" t="str">
        <f t="shared" si="5"/>
        <v>Adult [20-39]</v>
      </c>
      <c r="L382" t="s">
        <v>13</v>
      </c>
      <c r="M382">
        <v>3</v>
      </c>
    </row>
    <row r="383" spans="1:13" x14ac:dyDescent="0.3">
      <c r="A383">
        <v>382</v>
      </c>
      <c r="B383" t="s">
        <v>17</v>
      </c>
      <c r="C383" t="s">
        <v>18</v>
      </c>
      <c r="D383">
        <v>493</v>
      </c>
      <c r="E383" s="3">
        <f>Table1[[#This Row],[App Usage Time (min/day)]]/60</f>
        <v>8.2166666666666668</v>
      </c>
      <c r="F383">
        <v>10.4</v>
      </c>
      <c r="G383">
        <v>2453</v>
      </c>
      <c r="H383">
        <v>99</v>
      </c>
      <c r="I383">
        <v>1813</v>
      </c>
      <c r="J383">
        <v>39</v>
      </c>
      <c r="K383" t="str">
        <f t="shared" si="5"/>
        <v>Adult [20-39]</v>
      </c>
      <c r="L383" t="s">
        <v>13</v>
      </c>
      <c r="M383">
        <v>5</v>
      </c>
    </row>
    <row r="384" spans="1:13" x14ac:dyDescent="0.3">
      <c r="A384">
        <v>383</v>
      </c>
      <c r="B384" t="s">
        <v>14</v>
      </c>
      <c r="C384" t="s">
        <v>12</v>
      </c>
      <c r="D384">
        <v>84</v>
      </c>
      <c r="E384" s="3">
        <f>Table1[[#This Row],[App Usage Time (min/day)]]/60</f>
        <v>1.4</v>
      </c>
      <c r="F384">
        <v>1.5</v>
      </c>
      <c r="G384">
        <v>373</v>
      </c>
      <c r="H384">
        <v>19</v>
      </c>
      <c r="I384">
        <v>299</v>
      </c>
      <c r="J384">
        <v>37</v>
      </c>
      <c r="K384" t="str">
        <f t="shared" si="5"/>
        <v>Adult [20-39]</v>
      </c>
      <c r="L384" t="s">
        <v>15</v>
      </c>
      <c r="M384">
        <v>1</v>
      </c>
    </row>
    <row r="385" spans="1:13" x14ac:dyDescent="0.3">
      <c r="A385">
        <v>384</v>
      </c>
      <c r="B385" t="s">
        <v>14</v>
      </c>
      <c r="C385" t="s">
        <v>12</v>
      </c>
      <c r="D385">
        <v>104</v>
      </c>
      <c r="E385" s="3">
        <f>Table1[[#This Row],[App Usage Time (min/day)]]/60</f>
        <v>1.7333333333333334</v>
      </c>
      <c r="F385">
        <v>2.9</v>
      </c>
      <c r="G385">
        <v>653</v>
      </c>
      <c r="H385">
        <v>35</v>
      </c>
      <c r="I385">
        <v>322</v>
      </c>
      <c r="J385">
        <v>30</v>
      </c>
      <c r="K385" t="str">
        <f t="shared" si="5"/>
        <v>Adult [20-39]</v>
      </c>
      <c r="L385" t="s">
        <v>13</v>
      </c>
      <c r="M385">
        <v>2</v>
      </c>
    </row>
    <row r="386" spans="1:13" x14ac:dyDescent="0.3">
      <c r="A386">
        <v>385</v>
      </c>
      <c r="B386" t="s">
        <v>19</v>
      </c>
      <c r="C386" t="s">
        <v>12</v>
      </c>
      <c r="D386">
        <v>102</v>
      </c>
      <c r="E386" s="3">
        <f>Table1[[#This Row],[App Usage Time (min/day)]]/60</f>
        <v>1.7</v>
      </c>
      <c r="F386">
        <v>3</v>
      </c>
      <c r="G386">
        <v>890</v>
      </c>
      <c r="H386">
        <v>38</v>
      </c>
      <c r="I386">
        <v>548</v>
      </c>
      <c r="J386">
        <v>28</v>
      </c>
      <c r="K386" t="str">
        <f t="shared" ref="K386:K449" si="6">IF(AND(J386&gt;=13, J386&lt;=19), "Teen [13-19]", IF(AND(J386&gt;=20, J386&lt;=39), "Adult [20-39]", IF(AND(J386&gt;=40, J386&lt;=59), "Middle Age Adult [40-59]", "Senior Adult [60+]")))</f>
        <v>Adult [20-39]</v>
      </c>
      <c r="L386" t="s">
        <v>13</v>
      </c>
      <c r="M386">
        <v>2</v>
      </c>
    </row>
    <row r="387" spans="1:13" x14ac:dyDescent="0.3">
      <c r="A387">
        <v>386</v>
      </c>
      <c r="B387" t="s">
        <v>17</v>
      </c>
      <c r="C387" t="s">
        <v>18</v>
      </c>
      <c r="D387">
        <v>349</v>
      </c>
      <c r="E387" s="3">
        <f>Table1[[#This Row],[App Usage Time (min/day)]]/60</f>
        <v>5.8166666666666664</v>
      </c>
      <c r="F387">
        <v>6.6</v>
      </c>
      <c r="G387">
        <v>2041</v>
      </c>
      <c r="H387">
        <v>78</v>
      </c>
      <c r="I387">
        <v>1096</v>
      </c>
      <c r="J387">
        <v>40</v>
      </c>
      <c r="K387" t="str">
        <f t="shared" si="6"/>
        <v>Middle Age Adult [40-59]</v>
      </c>
      <c r="L387" t="s">
        <v>15</v>
      </c>
      <c r="M387">
        <v>4</v>
      </c>
    </row>
    <row r="388" spans="1:13" x14ac:dyDescent="0.3">
      <c r="A388">
        <v>387</v>
      </c>
      <c r="B388" t="s">
        <v>14</v>
      </c>
      <c r="C388" t="s">
        <v>12</v>
      </c>
      <c r="D388">
        <v>98</v>
      </c>
      <c r="E388" s="3">
        <f>Table1[[#This Row],[App Usage Time (min/day)]]/60</f>
        <v>1.6333333333333333</v>
      </c>
      <c r="F388">
        <v>2</v>
      </c>
      <c r="G388">
        <v>925</v>
      </c>
      <c r="H388">
        <v>32</v>
      </c>
      <c r="I388">
        <v>457</v>
      </c>
      <c r="J388">
        <v>28</v>
      </c>
      <c r="K388" t="str">
        <f t="shared" si="6"/>
        <v>Adult [20-39]</v>
      </c>
      <c r="L388" t="s">
        <v>13</v>
      </c>
      <c r="M388">
        <v>2</v>
      </c>
    </row>
    <row r="389" spans="1:13" x14ac:dyDescent="0.3">
      <c r="A389">
        <v>388</v>
      </c>
      <c r="B389" t="s">
        <v>19</v>
      </c>
      <c r="C389" t="s">
        <v>12</v>
      </c>
      <c r="D389">
        <v>72</v>
      </c>
      <c r="E389" s="3">
        <f>Table1[[#This Row],[App Usage Time (min/day)]]/60</f>
        <v>1.2</v>
      </c>
      <c r="F389">
        <v>1.3</v>
      </c>
      <c r="G389">
        <v>461</v>
      </c>
      <c r="H389">
        <v>13</v>
      </c>
      <c r="I389">
        <v>199</v>
      </c>
      <c r="J389">
        <v>32</v>
      </c>
      <c r="K389" t="str">
        <f t="shared" si="6"/>
        <v>Adult [20-39]</v>
      </c>
      <c r="L389" t="s">
        <v>13</v>
      </c>
      <c r="M389">
        <v>1</v>
      </c>
    </row>
    <row r="390" spans="1:13" x14ac:dyDescent="0.3">
      <c r="A390">
        <v>389</v>
      </c>
      <c r="B390" t="s">
        <v>16</v>
      </c>
      <c r="C390" t="s">
        <v>12</v>
      </c>
      <c r="D390">
        <v>563</v>
      </c>
      <c r="E390" s="3">
        <f>Table1[[#This Row],[App Usage Time (min/day)]]/60</f>
        <v>9.3833333333333329</v>
      </c>
      <c r="F390">
        <v>11.6</v>
      </c>
      <c r="G390">
        <v>2968</v>
      </c>
      <c r="H390">
        <v>92</v>
      </c>
      <c r="I390">
        <v>2191</v>
      </c>
      <c r="J390">
        <v>34</v>
      </c>
      <c r="K390" t="str">
        <f t="shared" si="6"/>
        <v>Adult [20-39]</v>
      </c>
      <c r="L390" t="s">
        <v>15</v>
      </c>
      <c r="M390">
        <v>5</v>
      </c>
    </row>
    <row r="391" spans="1:13" x14ac:dyDescent="0.3">
      <c r="A391">
        <v>390</v>
      </c>
      <c r="B391" t="s">
        <v>16</v>
      </c>
      <c r="C391" t="s">
        <v>12</v>
      </c>
      <c r="D391">
        <v>119</v>
      </c>
      <c r="E391" s="3">
        <f>Table1[[#This Row],[App Usage Time (min/day)]]/60</f>
        <v>1.9833333333333334</v>
      </c>
      <c r="F391">
        <v>2.8</v>
      </c>
      <c r="G391">
        <v>775</v>
      </c>
      <c r="H391">
        <v>31</v>
      </c>
      <c r="I391">
        <v>313</v>
      </c>
      <c r="J391">
        <v>50</v>
      </c>
      <c r="K391" t="str">
        <f t="shared" si="6"/>
        <v>Middle Age Adult [40-59]</v>
      </c>
      <c r="L391" t="s">
        <v>15</v>
      </c>
      <c r="M391">
        <v>2</v>
      </c>
    </row>
    <row r="392" spans="1:13" x14ac:dyDescent="0.3">
      <c r="A392">
        <v>391</v>
      </c>
      <c r="B392" t="s">
        <v>14</v>
      </c>
      <c r="C392" t="s">
        <v>12</v>
      </c>
      <c r="D392">
        <v>311</v>
      </c>
      <c r="E392" s="3">
        <f>Table1[[#This Row],[App Usage Time (min/day)]]/60</f>
        <v>5.1833333333333336</v>
      </c>
      <c r="F392">
        <v>7.9</v>
      </c>
      <c r="G392">
        <v>2231</v>
      </c>
      <c r="H392">
        <v>69</v>
      </c>
      <c r="I392">
        <v>1021</v>
      </c>
      <c r="J392">
        <v>36</v>
      </c>
      <c r="K392" t="str">
        <f t="shared" si="6"/>
        <v>Adult [20-39]</v>
      </c>
      <c r="L392" t="s">
        <v>13</v>
      </c>
      <c r="M392">
        <v>4</v>
      </c>
    </row>
    <row r="393" spans="1:13" x14ac:dyDescent="0.3">
      <c r="A393">
        <v>392</v>
      </c>
      <c r="B393" t="s">
        <v>14</v>
      </c>
      <c r="C393" t="s">
        <v>12</v>
      </c>
      <c r="D393">
        <v>337</v>
      </c>
      <c r="E393" s="3">
        <f>Table1[[#This Row],[App Usage Time (min/day)]]/60</f>
        <v>5.6166666666666663</v>
      </c>
      <c r="F393">
        <v>6.1</v>
      </c>
      <c r="G393">
        <v>1901</v>
      </c>
      <c r="H393">
        <v>76</v>
      </c>
      <c r="I393">
        <v>1359</v>
      </c>
      <c r="J393">
        <v>58</v>
      </c>
      <c r="K393" t="str">
        <f t="shared" si="6"/>
        <v>Middle Age Adult [40-59]</v>
      </c>
      <c r="L393" t="s">
        <v>13</v>
      </c>
      <c r="M393">
        <v>4</v>
      </c>
    </row>
    <row r="394" spans="1:13" x14ac:dyDescent="0.3">
      <c r="A394">
        <v>393</v>
      </c>
      <c r="B394" t="s">
        <v>19</v>
      </c>
      <c r="C394" t="s">
        <v>12</v>
      </c>
      <c r="D394">
        <v>168</v>
      </c>
      <c r="E394" s="3">
        <f>Table1[[#This Row],[App Usage Time (min/day)]]/60</f>
        <v>2.8</v>
      </c>
      <c r="F394">
        <v>3.5</v>
      </c>
      <c r="G394">
        <v>1055</v>
      </c>
      <c r="H394">
        <v>29</v>
      </c>
      <c r="I394">
        <v>313</v>
      </c>
      <c r="J394">
        <v>54</v>
      </c>
      <c r="K394" t="str">
        <f t="shared" si="6"/>
        <v>Middle Age Adult [40-59]</v>
      </c>
      <c r="L394" t="s">
        <v>13</v>
      </c>
      <c r="M394">
        <v>2</v>
      </c>
    </row>
    <row r="395" spans="1:13" x14ac:dyDescent="0.3">
      <c r="A395">
        <v>394</v>
      </c>
      <c r="B395" t="s">
        <v>17</v>
      </c>
      <c r="C395" t="s">
        <v>18</v>
      </c>
      <c r="D395">
        <v>331</v>
      </c>
      <c r="E395" s="3">
        <f>Table1[[#This Row],[App Usage Time (min/day)]]/60</f>
        <v>5.5166666666666666</v>
      </c>
      <c r="F395">
        <v>7.4</v>
      </c>
      <c r="G395">
        <v>2129</v>
      </c>
      <c r="H395">
        <v>66</v>
      </c>
      <c r="I395">
        <v>1459</v>
      </c>
      <c r="J395">
        <v>53</v>
      </c>
      <c r="K395" t="str">
        <f t="shared" si="6"/>
        <v>Middle Age Adult [40-59]</v>
      </c>
      <c r="L395" t="s">
        <v>13</v>
      </c>
      <c r="M395">
        <v>4</v>
      </c>
    </row>
    <row r="396" spans="1:13" x14ac:dyDescent="0.3">
      <c r="A396">
        <v>395</v>
      </c>
      <c r="B396" t="s">
        <v>11</v>
      </c>
      <c r="C396" t="s">
        <v>12</v>
      </c>
      <c r="D396">
        <v>589</v>
      </c>
      <c r="E396" s="3">
        <f>Table1[[#This Row],[App Usage Time (min/day)]]/60</f>
        <v>9.8166666666666664</v>
      </c>
      <c r="F396">
        <v>9.1999999999999993</v>
      </c>
      <c r="G396">
        <v>2663</v>
      </c>
      <c r="H396">
        <v>84</v>
      </c>
      <c r="I396">
        <v>1774</v>
      </c>
      <c r="J396">
        <v>45</v>
      </c>
      <c r="K396" t="str">
        <f t="shared" si="6"/>
        <v>Middle Age Adult [40-59]</v>
      </c>
      <c r="L396" t="s">
        <v>15</v>
      </c>
      <c r="M396">
        <v>5</v>
      </c>
    </row>
    <row r="397" spans="1:13" x14ac:dyDescent="0.3">
      <c r="A397">
        <v>396</v>
      </c>
      <c r="B397" t="s">
        <v>16</v>
      </c>
      <c r="C397" t="s">
        <v>12</v>
      </c>
      <c r="D397">
        <v>472</v>
      </c>
      <c r="E397" s="3">
        <f>Table1[[#This Row],[App Usage Time (min/day)]]/60</f>
        <v>7.8666666666666663</v>
      </c>
      <c r="F397">
        <v>6.8</v>
      </c>
      <c r="G397">
        <v>2288</v>
      </c>
      <c r="H397">
        <v>61</v>
      </c>
      <c r="I397">
        <v>1356</v>
      </c>
      <c r="J397">
        <v>52</v>
      </c>
      <c r="K397" t="str">
        <f t="shared" si="6"/>
        <v>Middle Age Adult [40-59]</v>
      </c>
      <c r="L397" t="s">
        <v>13</v>
      </c>
      <c r="M397">
        <v>4</v>
      </c>
    </row>
    <row r="398" spans="1:13" x14ac:dyDescent="0.3">
      <c r="A398">
        <v>397</v>
      </c>
      <c r="B398" t="s">
        <v>16</v>
      </c>
      <c r="C398" t="s">
        <v>12</v>
      </c>
      <c r="D398">
        <v>78</v>
      </c>
      <c r="E398" s="3">
        <f>Table1[[#This Row],[App Usage Time (min/day)]]/60</f>
        <v>1.3</v>
      </c>
      <c r="F398">
        <v>1.1000000000000001</v>
      </c>
      <c r="G398">
        <v>437</v>
      </c>
      <c r="H398">
        <v>14</v>
      </c>
      <c r="I398">
        <v>143</v>
      </c>
      <c r="J398">
        <v>27</v>
      </c>
      <c r="K398" t="str">
        <f t="shared" si="6"/>
        <v>Adult [20-39]</v>
      </c>
      <c r="L398" t="s">
        <v>15</v>
      </c>
      <c r="M398">
        <v>1</v>
      </c>
    </row>
    <row r="399" spans="1:13" x14ac:dyDescent="0.3">
      <c r="A399">
        <v>398</v>
      </c>
      <c r="B399" t="s">
        <v>17</v>
      </c>
      <c r="C399" t="s">
        <v>18</v>
      </c>
      <c r="D399">
        <v>517</v>
      </c>
      <c r="E399" s="3">
        <f>Table1[[#This Row],[App Usage Time (min/day)]]/60</f>
        <v>8.6166666666666671</v>
      </c>
      <c r="F399">
        <v>11.6</v>
      </c>
      <c r="G399">
        <v>2798</v>
      </c>
      <c r="H399">
        <v>90</v>
      </c>
      <c r="I399">
        <v>2175</v>
      </c>
      <c r="J399">
        <v>20</v>
      </c>
      <c r="K399" t="str">
        <f t="shared" si="6"/>
        <v>Adult [20-39]</v>
      </c>
      <c r="L399" t="s">
        <v>13</v>
      </c>
      <c r="M399">
        <v>5</v>
      </c>
    </row>
    <row r="400" spans="1:13" x14ac:dyDescent="0.3">
      <c r="A400">
        <v>399</v>
      </c>
      <c r="B400" t="s">
        <v>14</v>
      </c>
      <c r="C400" t="s">
        <v>12</v>
      </c>
      <c r="D400">
        <v>41</v>
      </c>
      <c r="E400" s="3">
        <f>Table1[[#This Row],[App Usage Time (min/day)]]/60</f>
        <v>0.68333333333333335</v>
      </c>
      <c r="F400">
        <v>1.6</v>
      </c>
      <c r="G400">
        <v>323</v>
      </c>
      <c r="H400">
        <v>18</v>
      </c>
      <c r="I400">
        <v>221</v>
      </c>
      <c r="J400">
        <v>43</v>
      </c>
      <c r="K400" t="str">
        <f t="shared" si="6"/>
        <v>Middle Age Adult [40-59]</v>
      </c>
      <c r="L400" t="s">
        <v>15</v>
      </c>
      <c r="M400">
        <v>1</v>
      </c>
    </row>
    <row r="401" spans="1:13" x14ac:dyDescent="0.3">
      <c r="A401">
        <v>400</v>
      </c>
      <c r="B401" t="s">
        <v>14</v>
      </c>
      <c r="C401" t="s">
        <v>12</v>
      </c>
      <c r="D401">
        <v>49</v>
      </c>
      <c r="E401" s="3">
        <f>Table1[[#This Row],[App Usage Time (min/day)]]/60</f>
        <v>0.81666666666666665</v>
      </c>
      <c r="F401">
        <v>1.5</v>
      </c>
      <c r="G401">
        <v>571</v>
      </c>
      <c r="H401">
        <v>10</v>
      </c>
      <c r="I401">
        <v>203</v>
      </c>
      <c r="J401">
        <v>29</v>
      </c>
      <c r="K401" t="str">
        <f t="shared" si="6"/>
        <v>Adult [20-39]</v>
      </c>
      <c r="L401" t="s">
        <v>13</v>
      </c>
      <c r="M401">
        <v>1</v>
      </c>
    </row>
    <row r="402" spans="1:13" x14ac:dyDescent="0.3">
      <c r="A402">
        <v>401</v>
      </c>
      <c r="B402" t="s">
        <v>16</v>
      </c>
      <c r="C402" t="s">
        <v>12</v>
      </c>
      <c r="D402">
        <v>522</v>
      </c>
      <c r="E402" s="3">
        <f>Table1[[#This Row],[App Usage Time (min/day)]]/60</f>
        <v>8.6999999999999993</v>
      </c>
      <c r="F402">
        <v>11.1</v>
      </c>
      <c r="G402">
        <v>2821</v>
      </c>
      <c r="H402">
        <v>86</v>
      </c>
      <c r="I402">
        <v>1891</v>
      </c>
      <c r="J402">
        <v>42</v>
      </c>
      <c r="K402" t="str">
        <f t="shared" si="6"/>
        <v>Middle Age Adult [40-59]</v>
      </c>
      <c r="L402" t="s">
        <v>13</v>
      </c>
      <c r="M402">
        <v>5</v>
      </c>
    </row>
    <row r="403" spans="1:13" x14ac:dyDescent="0.3">
      <c r="A403">
        <v>402</v>
      </c>
      <c r="B403" t="s">
        <v>11</v>
      </c>
      <c r="C403" t="s">
        <v>12</v>
      </c>
      <c r="D403">
        <v>97</v>
      </c>
      <c r="E403" s="3">
        <f>Table1[[#This Row],[App Usage Time (min/day)]]/60</f>
        <v>1.6166666666666667</v>
      </c>
      <c r="F403">
        <v>2.7</v>
      </c>
      <c r="G403">
        <v>612</v>
      </c>
      <c r="H403">
        <v>36</v>
      </c>
      <c r="I403">
        <v>508</v>
      </c>
      <c r="J403">
        <v>53</v>
      </c>
      <c r="K403" t="str">
        <f t="shared" si="6"/>
        <v>Middle Age Adult [40-59]</v>
      </c>
      <c r="L403" t="s">
        <v>13</v>
      </c>
      <c r="M403">
        <v>2</v>
      </c>
    </row>
    <row r="404" spans="1:13" x14ac:dyDescent="0.3">
      <c r="A404">
        <v>403</v>
      </c>
      <c r="B404" t="s">
        <v>17</v>
      </c>
      <c r="C404" t="s">
        <v>18</v>
      </c>
      <c r="D404">
        <v>411</v>
      </c>
      <c r="E404" s="3">
        <f>Table1[[#This Row],[App Usage Time (min/day)]]/60</f>
        <v>6.85</v>
      </c>
      <c r="F404">
        <v>7.4</v>
      </c>
      <c r="G404">
        <v>1960</v>
      </c>
      <c r="H404">
        <v>71</v>
      </c>
      <c r="I404">
        <v>1264</v>
      </c>
      <c r="J404">
        <v>40</v>
      </c>
      <c r="K404" t="str">
        <f t="shared" si="6"/>
        <v>Middle Age Adult [40-59]</v>
      </c>
      <c r="L404" t="s">
        <v>13</v>
      </c>
      <c r="M404">
        <v>4</v>
      </c>
    </row>
    <row r="405" spans="1:13" x14ac:dyDescent="0.3">
      <c r="A405">
        <v>404</v>
      </c>
      <c r="B405" t="s">
        <v>19</v>
      </c>
      <c r="C405" t="s">
        <v>12</v>
      </c>
      <c r="D405">
        <v>566</v>
      </c>
      <c r="E405" s="3">
        <f>Table1[[#This Row],[App Usage Time (min/day)]]/60</f>
        <v>9.4333333333333336</v>
      </c>
      <c r="F405">
        <v>8.6</v>
      </c>
      <c r="G405">
        <v>2595</v>
      </c>
      <c r="H405">
        <v>89</v>
      </c>
      <c r="I405">
        <v>1657</v>
      </c>
      <c r="J405">
        <v>51</v>
      </c>
      <c r="K405" t="str">
        <f t="shared" si="6"/>
        <v>Middle Age Adult [40-59]</v>
      </c>
      <c r="L405" t="s">
        <v>15</v>
      </c>
      <c r="M405">
        <v>5</v>
      </c>
    </row>
    <row r="406" spans="1:13" x14ac:dyDescent="0.3">
      <c r="A406">
        <v>405</v>
      </c>
      <c r="B406" t="s">
        <v>17</v>
      </c>
      <c r="C406" t="s">
        <v>18</v>
      </c>
      <c r="D406">
        <v>559</v>
      </c>
      <c r="E406" s="3">
        <f>Table1[[#This Row],[App Usage Time (min/day)]]/60</f>
        <v>9.3166666666666664</v>
      </c>
      <c r="F406">
        <v>8.1999999999999993</v>
      </c>
      <c r="G406">
        <v>2618</v>
      </c>
      <c r="H406">
        <v>84</v>
      </c>
      <c r="I406">
        <v>2102</v>
      </c>
      <c r="J406">
        <v>22</v>
      </c>
      <c r="K406" t="str">
        <f t="shared" si="6"/>
        <v>Adult [20-39]</v>
      </c>
      <c r="L406" t="s">
        <v>15</v>
      </c>
      <c r="M406">
        <v>5</v>
      </c>
    </row>
    <row r="407" spans="1:13" x14ac:dyDescent="0.3">
      <c r="A407">
        <v>406</v>
      </c>
      <c r="B407" t="s">
        <v>11</v>
      </c>
      <c r="C407" t="s">
        <v>12</v>
      </c>
      <c r="D407">
        <v>478</v>
      </c>
      <c r="E407" s="3">
        <f>Table1[[#This Row],[App Usage Time (min/day)]]/60</f>
        <v>7.9666666666666668</v>
      </c>
      <c r="F407">
        <v>7.3</v>
      </c>
      <c r="G407">
        <v>2340</v>
      </c>
      <c r="H407">
        <v>69</v>
      </c>
      <c r="I407">
        <v>1017</v>
      </c>
      <c r="J407">
        <v>43</v>
      </c>
      <c r="K407" t="str">
        <f t="shared" si="6"/>
        <v>Middle Age Adult [40-59]</v>
      </c>
      <c r="L407" t="s">
        <v>15</v>
      </c>
      <c r="M407">
        <v>4</v>
      </c>
    </row>
    <row r="408" spans="1:13" x14ac:dyDescent="0.3">
      <c r="A408">
        <v>407</v>
      </c>
      <c r="B408" t="s">
        <v>16</v>
      </c>
      <c r="C408" t="s">
        <v>12</v>
      </c>
      <c r="D408">
        <v>147</v>
      </c>
      <c r="E408" s="3">
        <f>Table1[[#This Row],[App Usage Time (min/day)]]/60</f>
        <v>2.4500000000000002</v>
      </c>
      <c r="F408">
        <v>3.2</v>
      </c>
      <c r="G408">
        <v>994</v>
      </c>
      <c r="H408">
        <v>33</v>
      </c>
      <c r="I408">
        <v>567</v>
      </c>
      <c r="J408">
        <v>25</v>
      </c>
      <c r="K408" t="str">
        <f t="shared" si="6"/>
        <v>Adult [20-39]</v>
      </c>
      <c r="L408" t="s">
        <v>15</v>
      </c>
      <c r="M408">
        <v>2</v>
      </c>
    </row>
    <row r="409" spans="1:13" x14ac:dyDescent="0.3">
      <c r="A409">
        <v>408</v>
      </c>
      <c r="B409" t="s">
        <v>14</v>
      </c>
      <c r="C409" t="s">
        <v>12</v>
      </c>
      <c r="D409">
        <v>395</v>
      </c>
      <c r="E409" s="3">
        <f>Table1[[#This Row],[App Usage Time (min/day)]]/60</f>
        <v>6.583333333333333</v>
      </c>
      <c r="F409">
        <v>7.3</v>
      </c>
      <c r="G409">
        <v>2291</v>
      </c>
      <c r="H409">
        <v>61</v>
      </c>
      <c r="I409">
        <v>1049</v>
      </c>
      <c r="J409">
        <v>55</v>
      </c>
      <c r="K409" t="str">
        <f t="shared" si="6"/>
        <v>Middle Age Adult [40-59]</v>
      </c>
      <c r="L409" t="s">
        <v>15</v>
      </c>
      <c r="M409">
        <v>4</v>
      </c>
    </row>
    <row r="410" spans="1:13" x14ac:dyDescent="0.3">
      <c r="A410">
        <v>409</v>
      </c>
      <c r="B410" t="s">
        <v>19</v>
      </c>
      <c r="C410" t="s">
        <v>12</v>
      </c>
      <c r="D410">
        <v>357</v>
      </c>
      <c r="E410" s="3">
        <f>Table1[[#This Row],[App Usage Time (min/day)]]/60</f>
        <v>5.95</v>
      </c>
      <c r="F410">
        <v>7.8</v>
      </c>
      <c r="G410">
        <v>2289</v>
      </c>
      <c r="H410">
        <v>74</v>
      </c>
      <c r="I410">
        <v>1242</v>
      </c>
      <c r="J410">
        <v>22</v>
      </c>
      <c r="K410" t="str">
        <f t="shared" si="6"/>
        <v>Adult [20-39]</v>
      </c>
      <c r="L410" t="s">
        <v>15</v>
      </c>
      <c r="M410">
        <v>4</v>
      </c>
    </row>
    <row r="411" spans="1:13" x14ac:dyDescent="0.3">
      <c r="A411">
        <v>410</v>
      </c>
      <c r="B411" t="s">
        <v>11</v>
      </c>
      <c r="C411" t="s">
        <v>12</v>
      </c>
      <c r="D411">
        <v>405</v>
      </c>
      <c r="E411" s="3">
        <f>Table1[[#This Row],[App Usage Time (min/day)]]/60</f>
        <v>6.75</v>
      </c>
      <c r="F411">
        <v>6.9</v>
      </c>
      <c r="G411">
        <v>2366</v>
      </c>
      <c r="H411">
        <v>61</v>
      </c>
      <c r="I411">
        <v>1434</v>
      </c>
      <c r="J411">
        <v>51</v>
      </c>
      <c r="K411" t="str">
        <f t="shared" si="6"/>
        <v>Middle Age Adult [40-59]</v>
      </c>
      <c r="L411" t="s">
        <v>13</v>
      </c>
      <c r="M411">
        <v>4</v>
      </c>
    </row>
    <row r="412" spans="1:13" x14ac:dyDescent="0.3">
      <c r="A412">
        <v>411</v>
      </c>
      <c r="B412" t="s">
        <v>19</v>
      </c>
      <c r="C412" t="s">
        <v>12</v>
      </c>
      <c r="D412">
        <v>501</v>
      </c>
      <c r="E412" s="3">
        <f>Table1[[#This Row],[App Usage Time (min/day)]]/60</f>
        <v>8.35</v>
      </c>
      <c r="F412">
        <v>11.8</v>
      </c>
      <c r="G412">
        <v>2790</v>
      </c>
      <c r="H412">
        <v>86</v>
      </c>
      <c r="I412">
        <v>2074</v>
      </c>
      <c r="J412">
        <v>31</v>
      </c>
      <c r="K412" t="str">
        <f t="shared" si="6"/>
        <v>Adult [20-39]</v>
      </c>
      <c r="L412" t="s">
        <v>15</v>
      </c>
      <c r="M412">
        <v>5</v>
      </c>
    </row>
    <row r="413" spans="1:13" x14ac:dyDescent="0.3">
      <c r="A413">
        <v>412</v>
      </c>
      <c r="B413" t="s">
        <v>16</v>
      </c>
      <c r="C413" t="s">
        <v>12</v>
      </c>
      <c r="D413">
        <v>575</v>
      </c>
      <c r="E413" s="3">
        <f>Table1[[#This Row],[App Usage Time (min/day)]]/60</f>
        <v>9.5833333333333339</v>
      </c>
      <c r="F413">
        <v>8.1999999999999993</v>
      </c>
      <c r="G413">
        <v>2918</v>
      </c>
      <c r="H413">
        <v>88</v>
      </c>
      <c r="I413">
        <v>1928</v>
      </c>
      <c r="J413">
        <v>50</v>
      </c>
      <c r="K413" t="str">
        <f t="shared" si="6"/>
        <v>Middle Age Adult [40-59]</v>
      </c>
      <c r="L413" t="s">
        <v>13</v>
      </c>
      <c r="M413">
        <v>5</v>
      </c>
    </row>
    <row r="414" spans="1:13" x14ac:dyDescent="0.3">
      <c r="A414">
        <v>413</v>
      </c>
      <c r="B414" t="s">
        <v>14</v>
      </c>
      <c r="C414" t="s">
        <v>12</v>
      </c>
      <c r="D414">
        <v>257</v>
      </c>
      <c r="E414" s="3">
        <f>Table1[[#This Row],[App Usage Time (min/day)]]/60</f>
        <v>4.2833333333333332</v>
      </c>
      <c r="F414">
        <v>5.0999999999999996</v>
      </c>
      <c r="G414">
        <v>1692</v>
      </c>
      <c r="H414">
        <v>46</v>
      </c>
      <c r="I414">
        <v>769</v>
      </c>
      <c r="J414">
        <v>52</v>
      </c>
      <c r="K414" t="str">
        <f t="shared" si="6"/>
        <v>Middle Age Adult [40-59]</v>
      </c>
      <c r="L414" t="s">
        <v>15</v>
      </c>
      <c r="M414">
        <v>3</v>
      </c>
    </row>
    <row r="415" spans="1:13" x14ac:dyDescent="0.3">
      <c r="A415">
        <v>414</v>
      </c>
      <c r="B415" t="s">
        <v>17</v>
      </c>
      <c r="C415" t="s">
        <v>18</v>
      </c>
      <c r="D415">
        <v>270</v>
      </c>
      <c r="E415" s="3">
        <f>Table1[[#This Row],[App Usage Time (min/day)]]/60</f>
        <v>4.5</v>
      </c>
      <c r="F415">
        <v>5</v>
      </c>
      <c r="G415">
        <v>1532</v>
      </c>
      <c r="H415">
        <v>51</v>
      </c>
      <c r="I415">
        <v>957</v>
      </c>
      <c r="J415">
        <v>35</v>
      </c>
      <c r="K415" t="str">
        <f t="shared" si="6"/>
        <v>Adult [20-39]</v>
      </c>
      <c r="L415" t="s">
        <v>13</v>
      </c>
      <c r="M415">
        <v>3</v>
      </c>
    </row>
    <row r="416" spans="1:13" x14ac:dyDescent="0.3">
      <c r="A416">
        <v>415</v>
      </c>
      <c r="B416" t="s">
        <v>11</v>
      </c>
      <c r="C416" t="s">
        <v>12</v>
      </c>
      <c r="D416">
        <v>116</v>
      </c>
      <c r="E416" s="3">
        <f>Table1[[#This Row],[App Usage Time (min/day)]]/60</f>
        <v>1.9333333333333333</v>
      </c>
      <c r="F416">
        <v>2</v>
      </c>
      <c r="G416">
        <v>1171</v>
      </c>
      <c r="H416">
        <v>22</v>
      </c>
      <c r="I416">
        <v>573</v>
      </c>
      <c r="J416">
        <v>33</v>
      </c>
      <c r="K416" t="str">
        <f t="shared" si="6"/>
        <v>Adult [20-39]</v>
      </c>
      <c r="L416" t="s">
        <v>15</v>
      </c>
      <c r="M416">
        <v>2</v>
      </c>
    </row>
    <row r="417" spans="1:13" x14ac:dyDescent="0.3">
      <c r="A417">
        <v>416</v>
      </c>
      <c r="B417" t="s">
        <v>17</v>
      </c>
      <c r="C417" t="s">
        <v>18</v>
      </c>
      <c r="D417">
        <v>98</v>
      </c>
      <c r="E417" s="3">
        <f>Table1[[#This Row],[App Usage Time (min/day)]]/60</f>
        <v>1.6333333333333333</v>
      </c>
      <c r="F417">
        <v>2.2999999999999998</v>
      </c>
      <c r="G417">
        <v>608</v>
      </c>
      <c r="H417">
        <v>24</v>
      </c>
      <c r="I417">
        <v>394</v>
      </c>
      <c r="J417">
        <v>56</v>
      </c>
      <c r="K417" t="str">
        <f t="shared" si="6"/>
        <v>Middle Age Adult [40-59]</v>
      </c>
      <c r="L417" t="s">
        <v>13</v>
      </c>
      <c r="M417">
        <v>2</v>
      </c>
    </row>
    <row r="418" spans="1:13" x14ac:dyDescent="0.3">
      <c r="A418">
        <v>417</v>
      </c>
      <c r="B418" t="s">
        <v>16</v>
      </c>
      <c r="C418" t="s">
        <v>12</v>
      </c>
      <c r="D418">
        <v>264</v>
      </c>
      <c r="E418" s="3">
        <f>Table1[[#This Row],[App Usage Time (min/day)]]/60</f>
        <v>4.4000000000000004</v>
      </c>
      <c r="F418">
        <v>5.0999999999999996</v>
      </c>
      <c r="G418">
        <v>1293</v>
      </c>
      <c r="H418">
        <v>52</v>
      </c>
      <c r="I418">
        <v>737</v>
      </c>
      <c r="J418">
        <v>27</v>
      </c>
      <c r="K418" t="str">
        <f t="shared" si="6"/>
        <v>Adult [20-39]</v>
      </c>
      <c r="L418" t="s">
        <v>15</v>
      </c>
      <c r="M418">
        <v>3</v>
      </c>
    </row>
    <row r="419" spans="1:13" x14ac:dyDescent="0.3">
      <c r="A419">
        <v>418</v>
      </c>
      <c r="B419" t="s">
        <v>19</v>
      </c>
      <c r="C419" t="s">
        <v>12</v>
      </c>
      <c r="D419">
        <v>572</v>
      </c>
      <c r="E419" s="3">
        <f>Table1[[#This Row],[App Usage Time (min/day)]]/60</f>
        <v>9.5333333333333332</v>
      </c>
      <c r="F419">
        <v>11.7</v>
      </c>
      <c r="G419">
        <v>2655</v>
      </c>
      <c r="H419">
        <v>91</v>
      </c>
      <c r="I419">
        <v>2481</v>
      </c>
      <c r="J419">
        <v>57</v>
      </c>
      <c r="K419" t="str">
        <f t="shared" si="6"/>
        <v>Middle Age Adult [40-59]</v>
      </c>
      <c r="L419" t="s">
        <v>15</v>
      </c>
      <c r="M419">
        <v>5</v>
      </c>
    </row>
    <row r="420" spans="1:13" x14ac:dyDescent="0.3">
      <c r="A420">
        <v>419</v>
      </c>
      <c r="B420" t="s">
        <v>16</v>
      </c>
      <c r="C420" t="s">
        <v>12</v>
      </c>
      <c r="D420">
        <v>202</v>
      </c>
      <c r="E420" s="3">
        <f>Table1[[#This Row],[App Usage Time (min/day)]]/60</f>
        <v>3.3666666666666667</v>
      </c>
      <c r="F420">
        <v>4.9000000000000004</v>
      </c>
      <c r="G420">
        <v>1549</v>
      </c>
      <c r="H420">
        <v>43</v>
      </c>
      <c r="I420">
        <v>964</v>
      </c>
      <c r="J420">
        <v>27</v>
      </c>
      <c r="K420" t="str">
        <f t="shared" si="6"/>
        <v>Adult [20-39]</v>
      </c>
      <c r="L420" t="s">
        <v>15</v>
      </c>
      <c r="M420">
        <v>3</v>
      </c>
    </row>
    <row r="421" spans="1:13" x14ac:dyDescent="0.3">
      <c r="A421">
        <v>420</v>
      </c>
      <c r="B421" t="s">
        <v>17</v>
      </c>
      <c r="C421" t="s">
        <v>18</v>
      </c>
      <c r="D421">
        <v>83</v>
      </c>
      <c r="E421" s="3">
        <f>Table1[[#This Row],[App Usage Time (min/day)]]/60</f>
        <v>1.3833333333333333</v>
      </c>
      <c r="F421">
        <v>1.4</v>
      </c>
      <c r="G421">
        <v>454</v>
      </c>
      <c r="H421">
        <v>11</v>
      </c>
      <c r="I421">
        <v>228</v>
      </c>
      <c r="J421">
        <v>46</v>
      </c>
      <c r="K421" t="str">
        <f t="shared" si="6"/>
        <v>Middle Age Adult [40-59]</v>
      </c>
      <c r="L421" t="s">
        <v>13</v>
      </c>
      <c r="M421">
        <v>1</v>
      </c>
    </row>
    <row r="422" spans="1:13" x14ac:dyDescent="0.3">
      <c r="A422">
        <v>421</v>
      </c>
      <c r="B422" t="s">
        <v>17</v>
      </c>
      <c r="C422" t="s">
        <v>18</v>
      </c>
      <c r="D422">
        <v>32</v>
      </c>
      <c r="E422" s="3">
        <f>Table1[[#This Row],[App Usage Time (min/day)]]/60</f>
        <v>0.53333333333333333</v>
      </c>
      <c r="F422">
        <v>1.4</v>
      </c>
      <c r="G422">
        <v>416</v>
      </c>
      <c r="H422">
        <v>12</v>
      </c>
      <c r="I422">
        <v>198</v>
      </c>
      <c r="J422">
        <v>56</v>
      </c>
      <c r="K422" t="str">
        <f t="shared" si="6"/>
        <v>Middle Age Adult [40-59]</v>
      </c>
      <c r="L422" t="s">
        <v>13</v>
      </c>
      <c r="M422">
        <v>1</v>
      </c>
    </row>
    <row r="423" spans="1:13" x14ac:dyDescent="0.3">
      <c r="A423">
        <v>422</v>
      </c>
      <c r="B423" t="s">
        <v>17</v>
      </c>
      <c r="C423" t="s">
        <v>18</v>
      </c>
      <c r="D423">
        <v>168</v>
      </c>
      <c r="E423" s="3">
        <f>Table1[[#This Row],[App Usage Time (min/day)]]/60</f>
        <v>2.8</v>
      </c>
      <c r="F423">
        <v>3.2</v>
      </c>
      <c r="G423">
        <v>716</v>
      </c>
      <c r="H423">
        <v>38</v>
      </c>
      <c r="I423">
        <v>414</v>
      </c>
      <c r="J423">
        <v>43</v>
      </c>
      <c r="K423" t="str">
        <f t="shared" si="6"/>
        <v>Middle Age Adult [40-59]</v>
      </c>
      <c r="L423" t="s">
        <v>13</v>
      </c>
      <c r="M423">
        <v>2</v>
      </c>
    </row>
    <row r="424" spans="1:13" x14ac:dyDescent="0.3">
      <c r="A424">
        <v>423</v>
      </c>
      <c r="B424" t="s">
        <v>17</v>
      </c>
      <c r="C424" t="s">
        <v>18</v>
      </c>
      <c r="D424">
        <v>416</v>
      </c>
      <c r="E424" s="3">
        <f>Table1[[#This Row],[App Usage Time (min/day)]]/60</f>
        <v>6.9333333333333336</v>
      </c>
      <c r="F424">
        <v>6.1</v>
      </c>
      <c r="G424">
        <v>2115</v>
      </c>
      <c r="H424">
        <v>71</v>
      </c>
      <c r="I424">
        <v>1041</v>
      </c>
      <c r="J424">
        <v>22</v>
      </c>
      <c r="K424" t="str">
        <f t="shared" si="6"/>
        <v>Adult [20-39]</v>
      </c>
      <c r="L424" t="s">
        <v>15</v>
      </c>
      <c r="M424">
        <v>4</v>
      </c>
    </row>
    <row r="425" spans="1:13" x14ac:dyDescent="0.3">
      <c r="A425">
        <v>424</v>
      </c>
      <c r="B425" t="s">
        <v>16</v>
      </c>
      <c r="C425" t="s">
        <v>12</v>
      </c>
      <c r="D425">
        <v>46</v>
      </c>
      <c r="E425" s="3">
        <f>Table1[[#This Row],[App Usage Time (min/day)]]/60</f>
        <v>0.76666666666666672</v>
      </c>
      <c r="F425">
        <v>1.1000000000000001</v>
      </c>
      <c r="G425">
        <v>536</v>
      </c>
      <c r="H425">
        <v>18</v>
      </c>
      <c r="I425">
        <v>167</v>
      </c>
      <c r="J425">
        <v>28</v>
      </c>
      <c r="K425" t="str">
        <f t="shared" si="6"/>
        <v>Adult [20-39]</v>
      </c>
      <c r="L425" t="s">
        <v>15</v>
      </c>
      <c r="M425">
        <v>1</v>
      </c>
    </row>
    <row r="426" spans="1:13" x14ac:dyDescent="0.3">
      <c r="A426">
        <v>425</v>
      </c>
      <c r="B426" t="s">
        <v>14</v>
      </c>
      <c r="C426" t="s">
        <v>12</v>
      </c>
      <c r="D426">
        <v>201</v>
      </c>
      <c r="E426" s="3">
        <f>Table1[[#This Row],[App Usage Time (min/day)]]/60</f>
        <v>3.35</v>
      </c>
      <c r="F426">
        <v>5</v>
      </c>
      <c r="G426">
        <v>1482</v>
      </c>
      <c r="H426">
        <v>59</v>
      </c>
      <c r="I426">
        <v>709</v>
      </c>
      <c r="J426">
        <v>24</v>
      </c>
      <c r="K426" t="str">
        <f t="shared" si="6"/>
        <v>Adult [20-39]</v>
      </c>
      <c r="L426" t="s">
        <v>13</v>
      </c>
      <c r="M426">
        <v>3</v>
      </c>
    </row>
    <row r="427" spans="1:13" x14ac:dyDescent="0.3">
      <c r="A427">
        <v>426</v>
      </c>
      <c r="B427" t="s">
        <v>19</v>
      </c>
      <c r="C427" t="s">
        <v>12</v>
      </c>
      <c r="D427">
        <v>130</v>
      </c>
      <c r="E427" s="3">
        <f>Table1[[#This Row],[App Usage Time (min/day)]]/60</f>
        <v>2.1666666666666665</v>
      </c>
      <c r="F427">
        <v>2.8</v>
      </c>
      <c r="G427">
        <v>1062</v>
      </c>
      <c r="H427">
        <v>24</v>
      </c>
      <c r="I427">
        <v>579</v>
      </c>
      <c r="J427">
        <v>37</v>
      </c>
      <c r="K427" t="str">
        <f t="shared" si="6"/>
        <v>Adult [20-39]</v>
      </c>
      <c r="L427" t="s">
        <v>13</v>
      </c>
      <c r="M427">
        <v>2</v>
      </c>
    </row>
    <row r="428" spans="1:13" x14ac:dyDescent="0.3">
      <c r="A428">
        <v>427</v>
      </c>
      <c r="B428" t="s">
        <v>14</v>
      </c>
      <c r="C428" t="s">
        <v>12</v>
      </c>
      <c r="D428">
        <v>98</v>
      </c>
      <c r="E428" s="3">
        <f>Table1[[#This Row],[App Usage Time (min/day)]]/60</f>
        <v>1.6333333333333333</v>
      </c>
      <c r="F428">
        <v>2.4</v>
      </c>
      <c r="G428">
        <v>747</v>
      </c>
      <c r="H428">
        <v>36</v>
      </c>
      <c r="I428">
        <v>403</v>
      </c>
      <c r="J428">
        <v>44</v>
      </c>
      <c r="K428" t="str">
        <f t="shared" si="6"/>
        <v>Middle Age Adult [40-59]</v>
      </c>
      <c r="L428" t="s">
        <v>15</v>
      </c>
      <c r="M428">
        <v>2</v>
      </c>
    </row>
    <row r="429" spans="1:13" x14ac:dyDescent="0.3">
      <c r="A429">
        <v>428</v>
      </c>
      <c r="B429" t="s">
        <v>14</v>
      </c>
      <c r="C429" t="s">
        <v>12</v>
      </c>
      <c r="D429">
        <v>105</v>
      </c>
      <c r="E429" s="3">
        <f>Table1[[#This Row],[App Usage Time (min/day)]]/60</f>
        <v>1.75</v>
      </c>
      <c r="F429">
        <v>3.8</v>
      </c>
      <c r="G429">
        <v>967</v>
      </c>
      <c r="H429">
        <v>28</v>
      </c>
      <c r="I429">
        <v>489</v>
      </c>
      <c r="J429">
        <v>51</v>
      </c>
      <c r="K429" t="str">
        <f t="shared" si="6"/>
        <v>Middle Age Adult [40-59]</v>
      </c>
      <c r="L429" t="s">
        <v>13</v>
      </c>
      <c r="M429">
        <v>2</v>
      </c>
    </row>
    <row r="430" spans="1:13" x14ac:dyDescent="0.3">
      <c r="A430">
        <v>429</v>
      </c>
      <c r="B430" t="s">
        <v>16</v>
      </c>
      <c r="C430" t="s">
        <v>12</v>
      </c>
      <c r="D430">
        <v>94</v>
      </c>
      <c r="E430" s="3">
        <f>Table1[[#This Row],[App Usage Time (min/day)]]/60</f>
        <v>1.5666666666666667</v>
      </c>
      <c r="F430">
        <v>2.2999999999999998</v>
      </c>
      <c r="G430">
        <v>1033</v>
      </c>
      <c r="H430">
        <v>33</v>
      </c>
      <c r="I430">
        <v>369</v>
      </c>
      <c r="J430">
        <v>58</v>
      </c>
      <c r="K430" t="str">
        <f t="shared" si="6"/>
        <v>Middle Age Adult [40-59]</v>
      </c>
      <c r="L430" t="s">
        <v>13</v>
      </c>
      <c r="M430">
        <v>2</v>
      </c>
    </row>
    <row r="431" spans="1:13" x14ac:dyDescent="0.3">
      <c r="A431">
        <v>430</v>
      </c>
      <c r="B431" t="s">
        <v>16</v>
      </c>
      <c r="C431" t="s">
        <v>12</v>
      </c>
      <c r="D431">
        <v>540</v>
      </c>
      <c r="E431" s="3">
        <f>Table1[[#This Row],[App Usage Time (min/day)]]/60</f>
        <v>9</v>
      </c>
      <c r="F431">
        <v>10.1</v>
      </c>
      <c r="G431">
        <v>2757</v>
      </c>
      <c r="H431">
        <v>90</v>
      </c>
      <c r="I431">
        <v>2180</v>
      </c>
      <c r="J431">
        <v>37</v>
      </c>
      <c r="K431" t="str">
        <f t="shared" si="6"/>
        <v>Adult [20-39]</v>
      </c>
      <c r="L431" t="s">
        <v>13</v>
      </c>
      <c r="M431">
        <v>5</v>
      </c>
    </row>
    <row r="432" spans="1:13" x14ac:dyDescent="0.3">
      <c r="A432">
        <v>431</v>
      </c>
      <c r="B432" t="s">
        <v>17</v>
      </c>
      <c r="C432" t="s">
        <v>18</v>
      </c>
      <c r="D432">
        <v>266</v>
      </c>
      <c r="E432" s="3">
        <f>Table1[[#This Row],[App Usage Time (min/day)]]/60</f>
        <v>4.4333333333333336</v>
      </c>
      <c r="F432">
        <v>5.5</v>
      </c>
      <c r="G432">
        <v>1238</v>
      </c>
      <c r="H432">
        <v>59</v>
      </c>
      <c r="I432">
        <v>839</v>
      </c>
      <c r="J432">
        <v>22</v>
      </c>
      <c r="K432" t="str">
        <f t="shared" si="6"/>
        <v>Adult [20-39]</v>
      </c>
      <c r="L432" t="s">
        <v>13</v>
      </c>
      <c r="M432">
        <v>3</v>
      </c>
    </row>
    <row r="433" spans="1:13" x14ac:dyDescent="0.3">
      <c r="A433">
        <v>432</v>
      </c>
      <c r="B433" t="s">
        <v>17</v>
      </c>
      <c r="C433" t="s">
        <v>18</v>
      </c>
      <c r="D433">
        <v>140</v>
      </c>
      <c r="E433" s="3">
        <f>Table1[[#This Row],[App Usage Time (min/day)]]/60</f>
        <v>2.3333333333333335</v>
      </c>
      <c r="F433">
        <v>3.8</v>
      </c>
      <c r="G433">
        <v>1137</v>
      </c>
      <c r="H433">
        <v>36</v>
      </c>
      <c r="I433">
        <v>506</v>
      </c>
      <c r="J433">
        <v>53</v>
      </c>
      <c r="K433" t="str">
        <f t="shared" si="6"/>
        <v>Middle Age Adult [40-59]</v>
      </c>
      <c r="L433" t="s">
        <v>13</v>
      </c>
      <c r="M433">
        <v>2</v>
      </c>
    </row>
    <row r="434" spans="1:13" x14ac:dyDescent="0.3">
      <c r="A434">
        <v>433</v>
      </c>
      <c r="B434" t="s">
        <v>11</v>
      </c>
      <c r="C434" t="s">
        <v>12</v>
      </c>
      <c r="D434">
        <v>534</v>
      </c>
      <c r="E434" s="3">
        <f>Table1[[#This Row],[App Usage Time (min/day)]]/60</f>
        <v>8.9</v>
      </c>
      <c r="F434">
        <v>10.4</v>
      </c>
      <c r="G434">
        <v>2672</v>
      </c>
      <c r="H434">
        <v>90</v>
      </c>
      <c r="I434">
        <v>1702</v>
      </c>
      <c r="J434">
        <v>51</v>
      </c>
      <c r="K434" t="str">
        <f t="shared" si="6"/>
        <v>Middle Age Adult [40-59]</v>
      </c>
      <c r="L434" t="s">
        <v>13</v>
      </c>
      <c r="M434">
        <v>5</v>
      </c>
    </row>
    <row r="435" spans="1:13" x14ac:dyDescent="0.3">
      <c r="A435">
        <v>434</v>
      </c>
      <c r="B435" t="s">
        <v>14</v>
      </c>
      <c r="C435" t="s">
        <v>12</v>
      </c>
      <c r="D435">
        <v>46</v>
      </c>
      <c r="E435" s="3">
        <f>Table1[[#This Row],[App Usage Time (min/day)]]/60</f>
        <v>0.76666666666666672</v>
      </c>
      <c r="F435">
        <v>2</v>
      </c>
      <c r="G435">
        <v>309</v>
      </c>
      <c r="H435">
        <v>15</v>
      </c>
      <c r="I435">
        <v>116</v>
      </c>
      <c r="J435">
        <v>42</v>
      </c>
      <c r="K435" t="str">
        <f t="shared" si="6"/>
        <v>Middle Age Adult [40-59]</v>
      </c>
      <c r="L435" t="s">
        <v>13</v>
      </c>
      <c r="M435">
        <v>1</v>
      </c>
    </row>
    <row r="436" spans="1:13" x14ac:dyDescent="0.3">
      <c r="A436">
        <v>435</v>
      </c>
      <c r="B436" t="s">
        <v>17</v>
      </c>
      <c r="C436" t="s">
        <v>18</v>
      </c>
      <c r="D436">
        <v>581</v>
      </c>
      <c r="E436" s="3">
        <f>Table1[[#This Row],[App Usage Time (min/day)]]/60</f>
        <v>9.6833333333333336</v>
      </c>
      <c r="F436">
        <v>8.4</v>
      </c>
      <c r="G436">
        <v>2591</v>
      </c>
      <c r="H436">
        <v>99</v>
      </c>
      <c r="I436">
        <v>2304</v>
      </c>
      <c r="J436">
        <v>58</v>
      </c>
      <c r="K436" t="str">
        <f t="shared" si="6"/>
        <v>Middle Age Adult [40-59]</v>
      </c>
      <c r="L436" t="s">
        <v>13</v>
      </c>
      <c r="M436">
        <v>5</v>
      </c>
    </row>
    <row r="437" spans="1:13" x14ac:dyDescent="0.3">
      <c r="A437">
        <v>436</v>
      </c>
      <c r="B437" t="s">
        <v>16</v>
      </c>
      <c r="C437" t="s">
        <v>12</v>
      </c>
      <c r="D437">
        <v>105</v>
      </c>
      <c r="E437" s="3">
        <f>Table1[[#This Row],[App Usage Time (min/day)]]/60</f>
        <v>1.75</v>
      </c>
      <c r="F437">
        <v>3.4</v>
      </c>
      <c r="G437">
        <v>798</v>
      </c>
      <c r="H437">
        <v>21</v>
      </c>
      <c r="I437">
        <v>467</v>
      </c>
      <c r="J437">
        <v>34</v>
      </c>
      <c r="K437" t="str">
        <f t="shared" si="6"/>
        <v>Adult [20-39]</v>
      </c>
      <c r="L437" t="s">
        <v>15</v>
      </c>
      <c r="M437">
        <v>2</v>
      </c>
    </row>
    <row r="438" spans="1:13" x14ac:dyDescent="0.3">
      <c r="A438">
        <v>437</v>
      </c>
      <c r="B438" t="s">
        <v>14</v>
      </c>
      <c r="C438" t="s">
        <v>12</v>
      </c>
      <c r="D438">
        <v>221</v>
      </c>
      <c r="E438" s="3">
        <f>Table1[[#This Row],[App Usage Time (min/day)]]/60</f>
        <v>3.6833333333333331</v>
      </c>
      <c r="F438">
        <v>4.4000000000000004</v>
      </c>
      <c r="G438">
        <v>1341</v>
      </c>
      <c r="H438">
        <v>46</v>
      </c>
      <c r="I438">
        <v>862</v>
      </c>
      <c r="J438">
        <v>20</v>
      </c>
      <c r="K438" t="str">
        <f t="shared" si="6"/>
        <v>Adult [20-39]</v>
      </c>
      <c r="L438" t="s">
        <v>13</v>
      </c>
      <c r="M438">
        <v>3</v>
      </c>
    </row>
    <row r="439" spans="1:13" x14ac:dyDescent="0.3">
      <c r="A439">
        <v>438</v>
      </c>
      <c r="B439" t="s">
        <v>17</v>
      </c>
      <c r="C439" t="s">
        <v>18</v>
      </c>
      <c r="D439">
        <v>41</v>
      </c>
      <c r="E439" s="3">
        <f>Table1[[#This Row],[App Usage Time (min/day)]]/60</f>
        <v>0.68333333333333335</v>
      </c>
      <c r="F439">
        <v>1.7</v>
      </c>
      <c r="G439">
        <v>408</v>
      </c>
      <c r="H439">
        <v>16</v>
      </c>
      <c r="I439">
        <v>291</v>
      </c>
      <c r="J439">
        <v>34</v>
      </c>
      <c r="K439" t="str">
        <f t="shared" si="6"/>
        <v>Adult [20-39]</v>
      </c>
      <c r="L439" t="s">
        <v>13</v>
      </c>
      <c r="M439">
        <v>1</v>
      </c>
    </row>
    <row r="440" spans="1:13" x14ac:dyDescent="0.3">
      <c r="A440">
        <v>439</v>
      </c>
      <c r="B440" t="s">
        <v>14</v>
      </c>
      <c r="C440" t="s">
        <v>12</v>
      </c>
      <c r="D440">
        <v>105</v>
      </c>
      <c r="E440" s="3">
        <f>Table1[[#This Row],[App Usage Time (min/day)]]/60</f>
        <v>1.75</v>
      </c>
      <c r="F440">
        <v>3</v>
      </c>
      <c r="G440">
        <v>728</v>
      </c>
      <c r="H440">
        <v>24</v>
      </c>
      <c r="I440">
        <v>343</v>
      </c>
      <c r="J440">
        <v>52</v>
      </c>
      <c r="K440" t="str">
        <f t="shared" si="6"/>
        <v>Middle Age Adult [40-59]</v>
      </c>
      <c r="L440" t="s">
        <v>15</v>
      </c>
      <c r="M440">
        <v>2</v>
      </c>
    </row>
    <row r="441" spans="1:13" x14ac:dyDescent="0.3">
      <c r="A441">
        <v>440</v>
      </c>
      <c r="B441" t="s">
        <v>11</v>
      </c>
      <c r="C441" t="s">
        <v>12</v>
      </c>
      <c r="D441">
        <v>123</v>
      </c>
      <c r="E441" s="3">
        <f>Table1[[#This Row],[App Usage Time (min/day)]]/60</f>
        <v>2.0499999999999998</v>
      </c>
      <c r="F441">
        <v>3.9</v>
      </c>
      <c r="G441">
        <v>915</v>
      </c>
      <c r="H441">
        <v>39</v>
      </c>
      <c r="I441">
        <v>468</v>
      </c>
      <c r="J441">
        <v>18</v>
      </c>
      <c r="K441" t="str">
        <f t="shared" si="6"/>
        <v>Teen [13-19]</v>
      </c>
      <c r="L441" t="s">
        <v>13</v>
      </c>
      <c r="M441">
        <v>2</v>
      </c>
    </row>
    <row r="442" spans="1:13" x14ac:dyDescent="0.3">
      <c r="A442">
        <v>441</v>
      </c>
      <c r="B442" t="s">
        <v>11</v>
      </c>
      <c r="C442" t="s">
        <v>12</v>
      </c>
      <c r="D442">
        <v>260</v>
      </c>
      <c r="E442" s="3">
        <f>Table1[[#This Row],[App Usage Time (min/day)]]/60</f>
        <v>4.333333333333333</v>
      </c>
      <c r="F442">
        <v>5.7</v>
      </c>
      <c r="G442">
        <v>1725</v>
      </c>
      <c r="H442">
        <v>56</v>
      </c>
      <c r="I442">
        <v>920</v>
      </c>
      <c r="J442">
        <v>36</v>
      </c>
      <c r="K442" t="str">
        <f t="shared" si="6"/>
        <v>Adult [20-39]</v>
      </c>
      <c r="L442" t="s">
        <v>15</v>
      </c>
      <c r="M442">
        <v>3</v>
      </c>
    </row>
    <row r="443" spans="1:13" x14ac:dyDescent="0.3">
      <c r="A443">
        <v>442</v>
      </c>
      <c r="B443" t="s">
        <v>19</v>
      </c>
      <c r="C443" t="s">
        <v>12</v>
      </c>
      <c r="D443">
        <v>223</v>
      </c>
      <c r="E443" s="3">
        <f>Table1[[#This Row],[App Usage Time (min/day)]]/60</f>
        <v>3.7166666666666668</v>
      </c>
      <c r="F443">
        <v>5.7</v>
      </c>
      <c r="G443">
        <v>1295</v>
      </c>
      <c r="H443">
        <v>44</v>
      </c>
      <c r="I443">
        <v>751</v>
      </c>
      <c r="J443">
        <v>39</v>
      </c>
      <c r="K443" t="str">
        <f t="shared" si="6"/>
        <v>Adult [20-39]</v>
      </c>
      <c r="L443" t="s">
        <v>13</v>
      </c>
      <c r="M443">
        <v>3</v>
      </c>
    </row>
    <row r="444" spans="1:13" x14ac:dyDescent="0.3">
      <c r="A444">
        <v>443</v>
      </c>
      <c r="B444" t="s">
        <v>11</v>
      </c>
      <c r="C444" t="s">
        <v>12</v>
      </c>
      <c r="D444">
        <v>66</v>
      </c>
      <c r="E444" s="3">
        <f>Table1[[#This Row],[App Usage Time (min/day)]]/60</f>
        <v>1.1000000000000001</v>
      </c>
      <c r="F444">
        <v>1.1000000000000001</v>
      </c>
      <c r="G444">
        <v>505</v>
      </c>
      <c r="H444">
        <v>17</v>
      </c>
      <c r="I444">
        <v>218</v>
      </c>
      <c r="J444">
        <v>33</v>
      </c>
      <c r="K444" t="str">
        <f t="shared" si="6"/>
        <v>Adult [20-39]</v>
      </c>
      <c r="L444" t="s">
        <v>13</v>
      </c>
      <c r="M444">
        <v>1</v>
      </c>
    </row>
    <row r="445" spans="1:13" x14ac:dyDescent="0.3">
      <c r="A445">
        <v>444</v>
      </c>
      <c r="B445" t="s">
        <v>17</v>
      </c>
      <c r="C445" t="s">
        <v>18</v>
      </c>
      <c r="D445">
        <v>231</v>
      </c>
      <c r="E445" s="3">
        <f>Table1[[#This Row],[App Usage Time (min/day)]]/60</f>
        <v>3.85</v>
      </c>
      <c r="F445">
        <v>4</v>
      </c>
      <c r="G445">
        <v>1664</v>
      </c>
      <c r="H445">
        <v>48</v>
      </c>
      <c r="I445">
        <v>724</v>
      </c>
      <c r="J445">
        <v>29</v>
      </c>
      <c r="K445" t="str">
        <f t="shared" si="6"/>
        <v>Adult [20-39]</v>
      </c>
      <c r="L445" t="s">
        <v>15</v>
      </c>
      <c r="M445">
        <v>3</v>
      </c>
    </row>
    <row r="446" spans="1:13" x14ac:dyDescent="0.3">
      <c r="A446">
        <v>445</v>
      </c>
      <c r="B446" t="s">
        <v>17</v>
      </c>
      <c r="C446" t="s">
        <v>18</v>
      </c>
      <c r="D446">
        <v>555</v>
      </c>
      <c r="E446" s="3">
        <f>Table1[[#This Row],[App Usage Time (min/day)]]/60</f>
        <v>9.25</v>
      </c>
      <c r="F446">
        <v>8.8000000000000007</v>
      </c>
      <c r="G446">
        <v>2540</v>
      </c>
      <c r="H446">
        <v>97</v>
      </c>
      <c r="I446">
        <v>2402</v>
      </c>
      <c r="J446">
        <v>22</v>
      </c>
      <c r="K446" t="str">
        <f t="shared" si="6"/>
        <v>Adult [20-39]</v>
      </c>
      <c r="L446" t="s">
        <v>13</v>
      </c>
      <c r="M446">
        <v>5</v>
      </c>
    </row>
    <row r="447" spans="1:13" x14ac:dyDescent="0.3">
      <c r="A447">
        <v>446</v>
      </c>
      <c r="B447" t="s">
        <v>19</v>
      </c>
      <c r="C447" t="s">
        <v>12</v>
      </c>
      <c r="D447">
        <v>378</v>
      </c>
      <c r="E447" s="3">
        <f>Table1[[#This Row],[App Usage Time (min/day)]]/60</f>
        <v>6.3</v>
      </c>
      <c r="F447">
        <v>7.2</v>
      </c>
      <c r="G447">
        <v>1859</v>
      </c>
      <c r="H447">
        <v>61</v>
      </c>
      <c r="I447">
        <v>1318</v>
      </c>
      <c r="J447">
        <v>58</v>
      </c>
      <c r="K447" t="str">
        <f t="shared" si="6"/>
        <v>Middle Age Adult [40-59]</v>
      </c>
      <c r="L447" t="s">
        <v>13</v>
      </c>
      <c r="M447">
        <v>4</v>
      </c>
    </row>
    <row r="448" spans="1:13" x14ac:dyDescent="0.3">
      <c r="A448">
        <v>447</v>
      </c>
      <c r="B448" t="s">
        <v>14</v>
      </c>
      <c r="C448" t="s">
        <v>12</v>
      </c>
      <c r="D448">
        <v>546</v>
      </c>
      <c r="E448" s="3">
        <f>Table1[[#This Row],[App Usage Time (min/day)]]/60</f>
        <v>9.1</v>
      </c>
      <c r="F448">
        <v>8.8000000000000007</v>
      </c>
      <c r="G448">
        <v>2852</v>
      </c>
      <c r="H448">
        <v>81</v>
      </c>
      <c r="I448">
        <v>1641</v>
      </c>
      <c r="J448">
        <v>24</v>
      </c>
      <c r="K448" t="str">
        <f t="shared" si="6"/>
        <v>Adult [20-39]</v>
      </c>
      <c r="L448" t="s">
        <v>13</v>
      </c>
      <c r="M448">
        <v>5</v>
      </c>
    </row>
    <row r="449" spans="1:13" x14ac:dyDescent="0.3">
      <c r="A449">
        <v>448</v>
      </c>
      <c r="B449" t="s">
        <v>19</v>
      </c>
      <c r="C449" t="s">
        <v>12</v>
      </c>
      <c r="D449">
        <v>234</v>
      </c>
      <c r="E449" s="3">
        <f>Table1[[#This Row],[App Usage Time (min/day)]]/60</f>
        <v>3.9</v>
      </c>
      <c r="F449">
        <v>5.2</v>
      </c>
      <c r="G449">
        <v>1604</v>
      </c>
      <c r="H449">
        <v>58</v>
      </c>
      <c r="I449">
        <v>919</v>
      </c>
      <c r="J449">
        <v>58</v>
      </c>
      <c r="K449" t="str">
        <f t="shared" si="6"/>
        <v>Middle Age Adult [40-59]</v>
      </c>
      <c r="L449" t="s">
        <v>13</v>
      </c>
      <c r="M449">
        <v>3</v>
      </c>
    </row>
    <row r="450" spans="1:13" x14ac:dyDescent="0.3">
      <c r="A450">
        <v>449</v>
      </c>
      <c r="B450" t="s">
        <v>19</v>
      </c>
      <c r="C450" t="s">
        <v>12</v>
      </c>
      <c r="D450">
        <v>152</v>
      </c>
      <c r="E450" s="3">
        <f>Table1[[#This Row],[App Usage Time (min/day)]]/60</f>
        <v>2.5333333333333332</v>
      </c>
      <c r="F450">
        <v>3</v>
      </c>
      <c r="G450">
        <v>617</v>
      </c>
      <c r="H450">
        <v>22</v>
      </c>
      <c r="I450">
        <v>306</v>
      </c>
      <c r="J450">
        <v>22</v>
      </c>
      <c r="K450" t="str">
        <f t="shared" ref="K450:K513" si="7">IF(AND(J450&gt;=13, J450&lt;=19), "Teen [13-19]", IF(AND(J450&gt;=20, J450&lt;=39), "Adult [20-39]", IF(AND(J450&gt;=40, J450&lt;=59), "Middle Age Adult [40-59]", "Senior Adult [60+]")))</f>
        <v>Adult [20-39]</v>
      </c>
      <c r="L450" t="s">
        <v>15</v>
      </c>
      <c r="M450">
        <v>2</v>
      </c>
    </row>
    <row r="451" spans="1:13" x14ac:dyDescent="0.3">
      <c r="A451">
        <v>450</v>
      </c>
      <c r="B451" t="s">
        <v>11</v>
      </c>
      <c r="C451" t="s">
        <v>12</v>
      </c>
      <c r="D451">
        <v>34</v>
      </c>
      <c r="E451" s="3">
        <f>Table1[[#This Row],[App Usage Time (min/day)]]/60</f>
        <v>0.56666666666666665</v>
      </c>
      <c r="F451">
        <v>1.2</v>
      </c>
      <c r="G451">
        <v>518</v>
      </c>
      <c r="H451">
        <v>10</v>
      </c>
      <c r="I451">
        <v>170</v>
      </c>
      <c r="J451">
        <v>20</v>
      </c>
      <c r="K451" t="str">
        <f t="shared" si="7"/>
        <v>Adult [20-39]</v>
      </c>
      <c r="L451" t="s">
        <v>15</v>
      </c>
      <c r="M451">
        <v>1</v>
      </c>
    </row>
    <row r="452" spans="1:13" x14ac:dyDescent="0.3">
      <c r="A452">
        <v>451</v>
      </c>
      <c r="B452" t="s">
        <v>19</v>
      </c>
      <c r="C452" t="s">
        <v>12</v>
      </c>
      <c r="D452">
        <v>179</v>
      </c>
      <c r="E452" s="3">
        <f>Table1[[#This Row],[App Usage Time (min/day)]]/60</f>
        <v>2.9833333333333334</v>
      </c>
      <c r="F452">
        <v>3.5</v>
      </c>
      <c r="G452">
        <v>1114</v>
      </c>
      <c r="H452">
        <v>30</v>
      </c>
      <c r="I452">
        <v>466</v>
      </c>
      <c r="J452">
        <v>56</v>
      </c>
      <c r="K452" t="str">
        <f t="shared" si="7"/>
        <v>Middle Age Adult [40-59]</v>
      </c>
      <c r="L452" t="s">
        <v>13</v>
      </c>
      <c r="M452">
        <v>2</v>
      </c>
    </row>
    <row r="453" spans="1:13" x14ac:dyDescent="0.3">
      <c r="A453">
        <v>452</v>
      </c>
      <c r="B453" t="s">
        <v>14</v>
      </c>
      <c r="C453" t="s">
        <v>12</v>
      </c>
      <c r="D453">
        <v>591</v>
      </c>
      <c r="E453" s="3">
        <f>Table1[[#This Row],[App Usage Time (min/day)]]/60</f>
        <v>9.85</v>
      </c>
      <c r="F453">
        <v>11.8</v>
      </c>
      <c r="G453">
        <v>2953</v>
      </c>
      <c r="H453">
        <v>92</v>
      </c>
      <c r="I453">
        <v>1903</v>
      </c>
      <c r="J453">
        <v>52</v>
      </c>
      <c r="K453" t="str">
        <f t="shared" si="7"/>
        <v>Middle Age Adult [40-59]</v>
      </c>
      <c r="L453" t="s">
        <v>13</v>
      </c>
      <c r="M453">
        <v>5</v>
      </c>
    </row>
    <row r="454" spans="1:13" x14ac:dyDescent="0.3">
      <c r="A454">
        <v>453</v>
      </c>
      <c r="B454" t="s">
        <v>19</v>
      </c>
      <c r="C454" t="s">
        <v>12</v>
      </c>
      <c r="D454">
        <v>120</v>
      </c>
      <c r="E454" s="3">
        <f>Table1[[#This Row],[App Usage Time (min/day)]]/60</f>
        <v>2</v>
      </c>
      <c r="F454">
        <v>3.3</v>
      </c>
      <c r="G454">
        <v>734</v>
      </c>
      <c r="H454">
        <v>35</v>
      </c>
      <c r="I454">
        <v>583</v>
      </c>
      <c r="J454">
        <v>26</v>
      </c>
      <c r="K454" t="str">
        <f t="shared" si="7"/>
        <v>Adult [20-39]</v>
      </c>
      <c r="L454" t="s">
        <v>13</v>
      </c>
      <c r="M454">
        <v>2</v>
      </c>
    </row>
    <row r="455" spans="1:13" x14ac:dyDescent="0.3">
      <c r="A455">
        <v>454</v>
      </c>
      <c r="B455" t="s">
        <v>11</v>
      </c>
      <c r="C455" t="s">
        <v>12</v>
      </c>
      <c r="D455">
        <v>88</v>
      </c>
      <c r="E455" s="3">
        <f>Table1[[#This Row],[App Usage Time (min/day)]]/60</f>
        <v>1.4666666666666666</v>
      </c>
      <c r="F455">
        <v>1.3</v>
      </c>
      <c r="G455">
        <v>557</v>
      </c>
      <c r="H455">
        <v>13</v>
      </c>
      <c r="I455">
        <v>164</v>
      </c>
      <c r="J455">
        <v>43</v>
      </c>
      <c r="K455" t="str">
        <f t="shared" si="7"/>
        <v>Middle Age Adult [40-59]</v>
      </c>
      <c r="L455" t="s">
        <v>13</v>
      </c>
      <c r="M455">
        <v>1</v>
      </c>
    </row>
    <row r="456" spans="1:13" x14ac:dyDescent="0.3">
      <c r="A456">
        <v>455</v>
      </c>
      <c r="B456" t="s">
        <v>17</v>
      </c>
      <c r="C456" t="s">
        <v>18</v>
      </c>
      <c r="D456">
        <v>143</v>
      </c>
      <c r="E456" s="3">
        <f>Table1[[#This Row],[App Usage Time (min/day)]]/60</f>
        <v>2.3833333333333333</v>
      </c>
      <c r="F456">
        <v>3.9</v>
      </c>
      <c r="G456">
        <v>1160</v>
      </c>
      <c r="H456">
        <v>24</v>
      </c>
      <c r="I456">
        <v>398</v>
      </c>
      <c r="J456">
        <v>45</v>
      </c>
      <c r="K456" t="str">
        <f t="shared" si="7"/>
        <v>Middle Age Adult [40-59]</v>
      </c>
      <c r="L456" t="s">
        <v>13</v>
      </c>
      <c r="M456">
        <v>2</v>
      </c>
    </row>
    <row r="457" spans="1:13" x14ac:dyDescent="0.3">
      <c r="A457">
        <v>456</v>
      </c>
      <c r="B457" t="s">
        <v>17</v>
      </c>
      <c r="C457" t="s">
        <v>18</v>
      </c>
      <c r="D457">
        <v>74</v>
      </c>
      <c r="E457" s="3">
        <f>Table1[[#This Row],[App Usage Time (min/day)]]/60</f>
        <v>1.2333333333333334</v>
      </c>
      <c r="F457">
        <v>1.6</v>
      </c>
      <c r="G457">
        <v>436</v>
      </c>
      <c r="H457">
        <v>13</v>
      </c>
      <c r="I457">
        <v>182</v>
      </c>
      <c r="J457">
        <v>27</v>
      </c>
      <c r="K457" t="str">
        <f t="shared" si="7"/>
        <v>Adult [20-39]</v>
      </c>
      <c r="L457" t="s">
        <v>15</v>
      </c>
      <c r="M457">
        <v>1</v>
      </c>
    </row>
    <row r="458" spans="1:13" x14ac:dyDescent="0.3">
      <c r="A458">
        <v>457</v>
      </c>
      <c r="B458" t="s">
        <v>17</v>
      </c>
      <c r="C458" t="s">
        <v>18</v>
      </c>
      <c r="D458">
        <v>74</v>
      </c>
      <c r="E458" s="3">
        <f>Table1[[#This Row],[App Usage Time (min/day)]]/60</f>
        <v>1.2333333333333334</v>
      </c>
      <c r="F458">
        <v>1.6</v>
      </c>
      <c r="G458">
        <v>587</v>
      </c>
      <c r="H458">
        <v>15</v>
      </c>
      <c r="I458">
        <v>275</v>
      </c>
      <c r="J458">
        <v>27</v>
      </c>
      <c r="K458" t="str">
        <f t="shared" si="7"/>
        <v>Adult [20-39]</v>
      </c>
      <c r="L458" t="s">
        <v>15</v>
      </c>
      <c r="M458">
        <v>1</v>
      </c>
    </row>
    <row r="459" spans="1:13" x14ac:dyDescent="0.3">
      <c r="A459">
        <v>458</v>
      </c>
      <c r="B459" t="s">
        <v>14</v>
      </c>
      <c r="C459" t="s">
        <v>12</v>
      </c>
      <c r="D459">
        <v>234</v>
      </c>
      <c r="E459" s="3">
        <f>Table1[[#This Row],[App Usage Time (min/day)]]/60</f>
        <v>3.9</v>
      </c>
      <c r="F459">
        <v>4.7</v>
      </c>
      <c r="G459">
        <v>1707</v>
      </c>
      <c r="H459">
        <v>55</v>
      </c>
      <c r="I459">
        <v>871</v>
      </c>
      <c r="J459">
        <v>46</v>
      </c>
      <c r="K459" t="str">
        <f t="shared" si="7"/>
        <v>Middle Age Adult [40-59]</v>
      </c>
      <c r="L459" t="s">
        <v>13</v>
      </c>
      <c r="M459">
        <v>3</v>
      </c>
    </row>
    <row r="460" spans="1:13" x14ac:dyDescent="0.3">
      <c r="A460">
        <v>459</v>
      </c>
      <c r="B460" t="s">
        <v>17</v>
      </c>
      <c r="C460" t="s">
        <v>18</v>
      </c>
      <c r="D460">
        <v>56</v>
      </c>
      <c r="E460" s="3">
        <f>Table1[[#This Row],[App Usage Time (min/day)]]/60</f>
        <v>0.93333333333333335</v>
      </c>
      <c r="F460">
        <v>1</v>
      </c>
      <c r="G460">
        <v>547</v>
      </c>
      <c r="H460">
        <v>10</v>
      </c>
      <c r="I460">
        <v>142</v>
      </c>
      <c r="J460">
        <v>58</v>
      </c>
      <c r="K460" t="str">
        <f t="shared" si="7"/>
        <v>Middle Age Adult [40-59]</v>
      </c>
      <c r="L460" t="s">
        <v>15</v>
      </c>
      <c r="M460">
        <v>1</v>
      </c>
    </row>
    <row r="461" spans="1:13" x14ac:dyDescent="0.3">
      <c r="A461">
        <v>460</v>
      </c>
      <c r="B461" t="s">
        <v>14</v>
      </c>
      <c r="C461" t="s">
        <v>12</v>
      </c>
      <c r="D461">
        <v>174</v>
      </c>
      <c r="E461" s="3">
        <f>Table1[[#This Row],[App Usage Time (min/day)]]/60</f>
        <v>2.9</v>
      </c>
      <c r="F461">
        <v>2.4</v>
      </c>
      <c r="G461">
        <v>639</v>
      </c>
      <c r="H461">
        <v>37</v>
      </c>
      <c r="I461">
        <v>545</v>
      </c>
      <c r="J461">
        <v>50</v>
      </c>
      <c r="K461" t="str">
        <f t="shared" si="7"/>
        <v>Middle Age Adult [40-59]</v>
      </c>
      <c r="L461" t="s">
        <v>13</v>
      </c>
      <c r="M461">
        <v>2</v>
      </c>
    </row>
    <row r="462" spans="1:13" x14ac:dyDescent="0.3">
      <c r="A462">
        <v>461</v>
      </c>
      <c r="B462" t="s">
        <v>19</v>
      </c>
      <c r="C462" t="s">
        <v>12</v>
      </c>
      <c r="D462">
        <v>523</v>
      </c>
      <c r="E462" s="3">
        <f>Table1[[#This Row],[App Usage Time (min/day)]]/60</f>
        <v>8.7166666666666668</v>
      </c>
      <c r="F462">
        <v>9</v>
      </c>
      <c r="G462">
        <v>2696</v>
      </c>
      <c r="H462">
        <v>91</v>
      </c>
      <c r="I462">
        <v>1561</v>
      </c>
      <c r="J462">
        <v>20</v>
      </c>
      <c r="K462" t="str">
        <f t="shared" si="7"/>
        <v>Adult [20-39]</v>
      </c>
      <c r="L462" t="s">
        <v>15</v>
      </c>
      <c r="M462">
        <v>5</v>
      </c>
    </row>
    <row r="463" spans="1:13" x14ac:dyDescent="0.3">
      <c r="A463">
        <v>462</v>
      </c>
      <c r="B463" t="s">
        <v>19</v>
      </c>
      <c r="C463" t="s">
        <v>12</v>
      </c>
      <c r="D463">
        <v>123</v>
      </c>
      <c r="E463" s="3">
        <f>Table1[[#This Row],[App Usage Time (min/day)]]/60</f>
        <v>2.0499999999999998</v>
      </c>
      <c r="F463">
        <v>3.3</v>
      </c>
      <c r="G463">
        <v>938</v>
      </c>
      <c r="H463">
        <v>36</v>
      </c>
      <c r="I463">
        <v>438</v>
      </c>
      <c r="J463">
        <v>55</v>
      </c>
      <c r="K463" t="str">
        <f t="shared" si="7"/>
        <v>Middle Age Adult [40-59]</v>
      </c>
      <c r="L463" t="s">
        <v>13</v>
      </c>
      <c r="M463">
        <v>2</v>
      </c>
    </row>
    <row r="464" spans="1:13" x14ac:dyDescent="0.3">
      <c r="A464">
        <v>463</v>
      </c>
      <c r="B464" t="s">
        <v>19</v>
      </c>
      <c r="C464" t="s">
        <v>12</v>
      </c>
      <c r="D464">
        <v>216</v>
      </c>
      <c r="E464" s="3">
        <f>Table1[[#This Row],[App Usage Time (min/day)]]/60</f>
        <v>3.6</v>
      </c>
      <c r="F464">
        <v>5.9</v>
      </c>
      <c r="G464">
        <v>1789</v>
      </c>
      <c r="H464">
        <v>54</v>
      </c>
      <c r="I464">
        <v>987</v>
      </c>
      <c r="J464">
        <v>55</v>
      </c>
      <c r="K464" t="str">
        <f t="shared" si="7"/>
        <v>Middle Age Adult [40-59]</v>
      </c>
      <c r="L464" t="s">
        <v>13</v>
      </c>
      <c r="M464">
        <v>3</v>
      </c>
    </row>
    <row r="465" spans="1:13" x14ac:dyDescent="0.3">
      <c r="A465">
        <v>464</v>
      </c>
      <c r="B465" t="s">
        <v>17</v>
      </c>
      <c r="C465" t="s">
        <v>18</v>
      </c>
      <c r="D465">
        <v>290</v>
      </c>
      <c r="E465" s="3">
        <f>Table1[[#This Row],[App Usage Time (min/day)]]/60</f>
        <v>4.833333333333333</v>
      </c>
      <c r="F465">
        <v>4.5999999999999996</v>
      </c>
      <c r="G465">
        <v>1694</v>
      </c>
      <c r="H465">
        <v>50</v>
      </c>
      <c r="I465">
        <v>809</v>
      </c>
      <c r="J465">
        <v>23</v>
      </c>
      <c r="K465" t="str">
        <f t="shared" si="7"/>
        <v>Adult [20-39]</v>
      </c>
      <c r="L465" t="s">
        <v>13</v>
      </c>
      <c r="M465">
        <v>3</v>
      </c>
    </row>
    <row r="466" spans="1:13" x14ac:dyDescent="0.3">
      <c r="A466">
        <v>465</v>
      </c>
      <c r="B466" t="s">
        <v>16</v>
      </c>
      <c r="C466" t="s">
        <v>12</v>
      </c>
      <c r="D466">
        <v>68</v>
      </c>
      <c r="E466" s="3">
        <f>Table1[[#This Row],[App Usage Time (min/day)]]/60</f>
        <v>1.1333333333333333</v>
      </c>
      <c r="F466">
        <v>1.3</v>
      </c>
      <c r="G466">
        <v>583</v>
      </c>
      <c r="H466">
        <v>10</v>
      </c>
      <c r="I466">
        <v>281</v>
      </c>
      <c r="J466">
        <v>26</v>
      </c>
      <c r="K466" t="str">
        <f t="shared" si="7"/>
        <v>Adult [20-39]</v>
      </c>
      <c r="L466" t="s">
        <v>15</v>
      </c>
      <c r="M466">
        <v>1</v>
      </c>
    </row>
    <row r="467" spans="1:13" x14ac:dyDescent="0.3">
      <c r="A467">
        <v>466</v>
      </c>
      <c r="B467" t="s">
        <v>14</v>
      </c>
      <c r="C467" t="s">
        <v>12</v>
      </c>
      <c r="D467">
        <v>265</v>
      </c>
      <c r="E467" s="3">
        <f>Table1[[#This Row],[App Usage Time (min/day)]]/60</f>
        <v>4.416666666666667</v>
      </c>
      <c r="F467">
        <v>4.8</v>
      </c>
      <c r="G467">
        <v>1770</v>
      </c>
      <c r="H467">
        <v>51</v>
      </c>
      <c r="I467">
        <v>723</v>
      </c>
      <c r="J467">
        <v>55</v>
      </c>
      <c r="K467" t="str">
        <f t="shared" si="7"/>
        <v>Middle Age Adult [40-59]</v>
      </c>
      <c r="L467" t="s">
        <v>15</v>
      </c>
      <c r="M467">
        <v>3</v>
      </c>
    </row>
    <row r="468" spans="1:13" x14ac:dyDescent="0.3">
      <c r="A468">
        <v>467</v>
      </c>
      <c r="B468" t="s">
        <v>19</v>
      </c>
      <c r="C468" t="s">
        <v>12</v>
      </c>
      <c r="D468">
        <v>414</v>
      </c>
      <c r="E468" s="3">
        <f>Table1[[#This Row],[App Usage Time (min/day)]]/60</f>
        <v>6.9</v>
      </c>
      <c r="F468">
        <v>7.3</v>
      </c>
      <c r="G468">
        <v>2349</v>
      </c>
      <c r="H468">
        <v>75</v>
      </c>
      <c r="I468">
        <v>1092</v>
      </c>
      <c r="J468">
        <v>51</v>
      </c>
      <c r="K468" t="str">
        <f t="shared" si="7"/>
        <v>Middle Age Adult [40-59]</v>
      </c>
      <c r="L468" t="s">
        <v>13</v>
      </c>
      <c r="M468">
        <v>4</v>
      </c>
    </row>
    <row r="469" spans="1:13" x14ac:dyDescent="0.3">
      <c r="A469">
        <v>468</v>
      </c>
      <c r="B469" t="s">
        <v>11</v>
      </c>
      <c r="C469" t="s">
        <v>12</v>
      </c>
      <c r="D469">
        <v>238</v>
      </c>
      <c r="E469" s="3">
        <f>Table1[[#This Row],[App Usage Time (min/day)]]/60</f>
        <v>3.9666666666666668</v>
      </c>
      <c r="F469">
        <v>4</v>
      </c>
      <c r="G469">
        <v>1414</v>
      </c>
      <c r="H469">
        <v>47</v>
      </c>
      <c r="I469">
        <v>661</v>
      </c>
      <c r="J469">
        <v>41</v>
      </c>
      <c r="K469" t="str">
        <f t="shared" si="7"/>
        <v>Middle Age Adult [40-59]</v>
      </c>
      <c r="L469" t="s">
        <v>15</v>
      </c>
      <c r="M469">
        <v>3</v>
      </c>
    </row>
    <row r="470" spans="1:13" x14ac:dyDescent="0.3">
      <c r="A470">
        <v>469</v>
      </c>
      <c r="B470" t="s">
        <v>16</v>
      </c>
      <c r="C470" t="s">
        <v>12</v>
      </c>
      <c r="D470">
        <v>429</v>
      </c>
      <c r="E470" s="3">
        <f>Table1[[#This Row],[App Usage Time (min/day)]]/60</f>
        <v>7.15</v>
      </c>
      <c r="F470">
        <v>7.5</v>
      </c>
      <c r="G470">
        <v>1921</v>
      </c>
      <c r="H470">
        <v>61</v>
      </c>
      <c r="I470">
        <v>1102</v>
      </c>
      <c r="J470">
        <v>46</v>
      </c>
      <c r="K470" t="str">
        <f t="shared" si="7"/>
        <v>Middle Age Adult [40-59]</v>
      </c>
      <c r="L470" t="s">
        <v>13</v>
      </c>
      <c r="M470">
        <v>4</v>
      </c>
    </row>
    <row r="471" spans="1:13" x14ac:dyDescent="0.3">
      <c r="A471">
        <v>470</v>
      </c>
      <c r="B471" t="s">
        <v>16</v>
      </c>
      <c r="C471" t="s">
        <v>12</v>
      </c>
      <c r="D471">
        <v>39</v>
      </c>
      <c r="E471" s="3">
        <f>Table1[[#This Row],[App Usage Time (min/day)]]/60</f>
        <v>0.65</v>
      </c>
      <c r="F471">
        <v>1.9</v>
      </c>
      <c r="G471">
        <v>541</v>
      </c>
      <c r="H471">
        <v>16</v>
      </c>
      <c r="I471">
        <v>294</v>
      </c>
      <c r="J471">
        <v>37</v>
      </c>
      <c r="K471" t="str">
        <f t="shared" si="7"/>
        <v>Adult [20-39]</v>
      </c>
      <c r="L471" t="s">
        <v>13</v>
      </c>
      <c r="M471">
        <v>1</v>
      </c>
    </row>
    <row r="472" spans="1:13" x14ac:dyDescent="0.3">
      <c r="A472">
        <v>471</v>
      </c>
      <c r="B472" t="s">
        <v>19</v>
      </c>
      <c r="C472" t="s">
        <v>12</v>
      </c>
      <c r="D472">
        <v>248</v>
      </c>
      <c r="E472" s="3">
        <f>Table1[[#This Row],[App Usage Time (min/day)]]/60</f>
        <v>4.1333333333333337</v>
      </c>
      <c r="F472">
        <v>4.5999999999999996</v>
      </c>
      <c r="G472">
        <v>1396</v>
      </c>
      <c r="H472">
        <v>52</v>
      </c>
      <c r="I472">
        <v>883</v>
      </c>
      <c r="J472">
        <v>40</v>
      </c>
      <c r="K472" t="str">
        <f t="shared" si="7"/>
        <v>Middle Age Adult [40-59]</v>
      </c>
      <c r="L472" t="s">
        <v>13</v>
      </c>
      <c r="M472">
        <v>3</v>
      </c>
    </row>
    <row r="473" spans="1:13" x14ac:dyDescent="0.3">
      <c r="A473">
        <v>472</v>
      </c>
      <c r="B473" t="s">
        <v>16</v>
      </c>
      <c r="C473" t="s">
        <v>12</v>
      </c>
      <c r="D473">
        <v>541</v>
      </c>
      <c r="E473" s="3">
        <f>Table1[[#This Row],[App Usage Time (min/day)]]/60</f>
        <v>9.0166666666666675</v>
      </c>
      <c r="F473">
        <v>9.4</v>
      </c>
      <c r="G473">
        <v>2452</v>
      </c>
      <c r="H473">
        <v>93</v>
      </c>
      <c r="I473">
        <v>1811</v>
      </c>
      <c r="J473">
        <v>53</v>
      </c>
      <c r="K473" t="str">
        <f t="shared" si="7"/>
        <v>Middle Age Adult [40-59]</v>
      </c>
      <c r="L473" t="s">
        <v>15</v>
      </c>
      <c r="M473">
        <v>5</v>
      </c>
    </row>
    <row r="474" spans="1:13" x14ac:dyDescent="0.3">
      <c r="A474">
        <v>473</v>
      </c>
      <c r="B474" t="s">
        <v>16</v>
      </c>
      <c r="C474" t="s">
        <v>12</v>
      </c>
      <c r="D474">
        <v>139</v>
      </c>
      <c r="E474" s="3">
        <f>Table1[[#This Row],[App Usage Time (min/day)]]/60</f>
        <v>2.3166666666666669</v>
      </c>
      <c r="F474">
        <v>3</v>
      </c>
      <c r="G474">
        <v>697</v>
      </c>
      <c r="H474">
        <v>37</v>
      </c>
      <c r="I474">
        <v>513</v>
      </c>
      <c r="J474">
        <v>26</v>
      </c>
      <c r="K474" t="str">
        <f t="shared" si="7"/>
        <v>Adult [20-39]</v>
      </c>
      <c r="L474" t="s">
        <v>15</v>
      </c>
      <c r="M474">
        <v>2</v>
      </c>
    </row>
    <row r="475" spans="1:13" x14ac:dyDescent="0.3">
      <c r="A475">
        <v>474</v>
      </c>
      <c r="B475" t="s">
        <v>17</v>
      </c>
      <c r="C475" t="s">
        <v>18</v>
      </c>
      <c r="D475">
        <v>289</v>
      </c>
      <c r="E475" s="3">
        <f>Table1[[#This Row],[App Usage Time (min/day)]]/60</f>
        <v>4.8166666666666664</v>
      </c>
      <c r="F475">
        <v>5</v>
      </c>
      <c r="G475">
        <v>1625</v>
      </c>
      <c r="H475">
        <v>45</v>
      </c>
      <c r="I475">
        <v>687</v>
      </c>
      <c r="J475">
        <v>29</v>
      </c>
      <c r="K475" t="str">
        <f t="shared" si="7"/>
        <v>Adult [20-39]</v>
      </c>
      <c r="L475" t="s">
        <v>13</v>
      </c>
      <c r="M475">
        <v>3</v>
      </c>
    </row>
    <row r="476" spans="1:13" x14ac:dyDescent="0.3">
      <c r="A476">
        <v>475</v>
      </c>
      <c r="B476" t="s">
        <v>16</v>
      </c>
      <c r="C476" t="s">
        <v>12</v>
      </c>
      <c r="D476">
        <v>210</v>
      </c>
      <c r="E476" s="3">
        <f>Table1[[#This Row],[App Usage Time (min/day)]]/60</f>
        <v>3.5</v>
      </c>
      <c r="F476">
        <v>4.9000000000000004</v>
      </c>
      <c r="G476">
        <v>1657</v>
      </c>
      <c r="H476">
        <v>55</v>
      </c>
      <c r="I476">
        <v>765</v>
      </c>
      <c r="J476">
        <v>49</v>
      </c>
      <c r="K476" t="str">
        <f t="shared" si="7"/>
        <v>Middle Age Adult [40-59]</v>
      </c>
      <c r="L476" t="s">
        <v>15</v>
      </c>
      <c r="M476">
        <v>3</v>
      </c>
    </row>
    <row r="477" spans="1:13" x14ac:dyDescent="0.3">
      <c r="A477">
        <v>476</v>
      </c>
      <c r="B477" t="s">
        <v>19</v>
      </c>
      <c r="C477" t="s">
        <v>12</v>
      </c>
      <c r="D477">
        <v>412</v>
      </c>
      <c r="E477" s="3">
        <f>Table1[[#This Row],[App Usage Time (min/day)]]/60</f>
        <v>6.8666666666666663</v>
      </c>
      <c r="F477">
        <v>6.2</v>
      </c>
      <c r="G477">
        <v>2201</v>
      </c>
      <c r="H477">
        <v>68</v>
      </c>
      <c r="I477">
        <v>1085</v>
      </c>
      <c r="J477">
        <v>54</v>
      </c>
      <c r="K477" t="str">
        <f t="shared" si="7"/>
        <v>Middle Age Adult [40-59]</v>
      </c>
      <c r="L477" t="s">
        <v>15</v>
      </c>
      <c r="M477">
        <v>4</v>
      </c>
    </row>
    <row r="478" spans="1:13" x14ac:dyDescent="0.3">
      <c r="A478">
        <v>477</v>
      </c>
      <c r="B478" t="s">
        <v>11</v>
      </c>
      <c r="C478" t="s">
        <v>12</v>
      </c>
      <c r="D478">
        <v>318</v>
      </c>
      <c r="E478" s="3">
        <f>Table1[[#This Row],[App Usage Time (min/day)]]/60</f>
        <v>5.3</v>
      </c>
      <c r="F478">
        <v>6.6</v>
      </c>
      <c r="G478">
        <v>2089</v>
      </c>
      <c r="H478">
        <v>77</v>
      </c>
      <c r="I478">
        <v>1126</v>
      </c>
      <c r="J478">
        <v>49</v>
      </c>
      <c r="K478" t="str">
        <f t="shared" si="7"/>
        <v>Middle Age Adult [40-59]</v>
      </c>
      <c r="L478" t="s">
        <v>15</v>
      </c>
      <c r="M478">
        <v>4</v>
      </c>
    </row>
    <row r="479" spans="1:13" x14ac:dyDescent="0.3">
      <c r="A479">
        <v>478</v>
      </c>
      <c r="B479" t="s">
        <v>17</v>
      </c>
      <c r="C479" t="s">
        <v>18</v>
      </c>
      <c r="D479">
        <v>258</v>
      </c>
      <c r="E479" s="3">
        <f>Table1[[#This Row],[App Usage Time (min/day)]]/60</f>
        <v>4.3</v>
      </c>
      <c r="F479">
        <v>4.2</v>
      </c>
      <c r="G479">
        <v>1315</v>
      </c>
      <c r="H479">
        <v>44</v>
      </c>
      <c r="I479">
        <v>762</v>
      </c>
      <c r="J479">
        <v>59</v>
      </c>
      <c r="K479" t="str">
        <f t="shared" si="7"/>
        <v>Middle Age Adult [40-59]</v>
      </c>
      <c r="L479" t="s">
        <v>15</v>
      </c>
      <c r="M479">
        <v>3</v>
      </c>
    </row>
    <row r="480" spans="1:13" x14ac:dyDescent="0.3">
      <c r="A480">
        <v>479</v>
      </c>
      <c r="B480" t="s">
        <v>14</v>
      </c>
      <c r="C480" t="s">
        <v>12</v>
      </c>
      <c r="D480">
        <v>258</v>
      </c>
      <c r="E480" s="3">
        <f>Table1[[#This Row],[App Usage Time (min/day)]]/60</f>
        <v>4.3</v>
      </c>
      <c r="F480">
        <v>4.3</v>
      </c>
      <c r="G480">
        <v>1759</v>
      </c>
      <c r="H480">
        <v>59</v>
      </c>
      <c r="I480">
        <v>718</v>
      </c>
      <c r="J480">
        <v>41</v>
      </c>
      <c r="K480" t="str">
        <f t="shared" si="7"/>
        <v>Middle Age Adult [40-59]</v>
      </c>
      <c r="L480" t="s">
        <v>15</v>
      </c>
      <c r="M480">
        <v>3</v>
      </c>
    </row>
    <row r="481" spans="1:13" x14ac:dyDescent="0.3">
      <c r="A481">
        <v>480</v>
      </c>
      <c r="B481" t="s">
        <v>19</v>
      </c>
      <c r="C481" t="s">
        <v>12</v>
      </c>
      <c r="D481">
        <v>189</v>
      </c>
      <c r="E481" s="3">
        <f>Table1[[#This Row],[App Usage Time (min/day)]]/60</f>
        <v>3.15</v>
      </c>
      <c r="F481">
        <v>4.8</v>
      </c>
      <c r="G481">
        <v>1681</v>
      </c>
      <c r="H481">
        <v>59</v>
      </c>
      <c r="I481">
        <v>795</v>
      </c>
      <c r="J481">
        <v>57</v>
      </c>
      <c r="K481" t="str">
        <f t="shared" si="7"/>
        <v>Middle Age Adult [40-59]</v>
      </c>
      <c r="L481" t="s">
        <v>13</v>
      </c>
      <c r="M481">
        <v>3</v>
      </c>
    </row>
    <row r="482" spans="1:13" x14ac:dyDescent="0.3">
      <c r="A482">
        <v>481</v>
      </c>
      <c r="B482" t="s">
        <v>17</v>
      </c>
      <c r="C482" t="s">
        <v>18</v>
      </c>
      <c r="D482">
        <v>155</v>
      </c>
      <c r="E482" s="3">
        <f>Table1[[#This Row],[App Usage Time (min/day)]]/60</f>
        <v>2.5833333333333335</v>
      </c>
      <c r="F482">
        <v>2.4</v>
      </c>
      <c r="G482">
        <v>954</v>
      </c>
      <c r="H482">
        <v>39</v>
      </c>
      <c r="I482">
        <v>441</v>
      </c>
      <c r="J482">
        <v>51</v>
      </c>
      <c r="K482" t="str">
        <f t="shared" si="7"/>
        <v>Middle Age Adult [40-59]</v>
      </c>
      <c r="L482" t="s">
        <v>13</v>
      </c>
      <c r="M482">
        <v>2</v>
      </c>
    </row>
    <row r="483" spans="1:13" x14ac:dyDescent="0.3">
      <c r="A483">
        <v>482</v>
      </c>
      <c r="B483" t="s">
        <v>19</v>
      </c>
      <c r="C483" t="s">
        <v>12</v>
      </c>
      <c r="D483">
        <v>528</v>
      </c>
      <c r="E483" s="3">
        <f>Table1[[#This Row],[App Usage Time (min/day)]]/60</f>
        <v>8.8000000000000007</v>
      </c>
      <c r="F483">
        <v>10.4</v>
      </c>
      <c r="G483">
        <v>2717</v>
      </c>
      <c r="H483">
        <v>87</v>
      </c>
      <c r="I483">
        <v>2140</v>
      </c>
      <c r="J483">
        <v>34</v>
      </c>
      <c r="K483" t="str">
        <f t="shared" si="7"/>
        <v>Adult [20-39]</v>
      </c>
      <c r="L483" t="s">
        <v>13</v>
      </c>
      <c r="M483">
        <v>5</v>
      </c>
    </row>
    <row r="484" spans="1:13" x14ac:dyDescent="0.3">
      <c r="A484">
        <v>483</v>
      </c>
      <c r="B484" t="s">
        <v>17</v>
      </c>
      <c r="C484" t="s">
        <v>18</v>
      </c>
      <c r="D484">
        <v>549</v>
      </c>
      <c r="E484" s="3">
        <f>Table1[[#This Row],[App Usage Time (min/day)]]/60</f>
        <v>9.15</v>
      </c>
      <c r="F484">
        <v>11.1</v>
      </c>
      <c r="G484">
        <v>2851</v>
      </c>
      <c r="H484">
        <v>87</v>
      </c>
      <c r="I484">
        <v>1814</v>
      </c>
      <c r="J484">
        <v>56</v>
      </c>
      <c r="K484" t="str">
        <f t="shared" si="7"/>
        <v>Middle Age Adult [40-59]</v>
      </c>
      <c r="L484" t="s">
        <v>13</v>
      </c>
      <c r="M484">
        <v>5</v>
      </c>
    </row>
    <row r="485" spans="1:13" x14ac:dyDescent="0.3">
      <c r="A485">
        <v>484</v>
      </c>
      <c r="B485" t="s">
        <v>16</v>
      </c>
      <c r="C485" t="s">
        <v>12</v>
      </c>
      <c r="D485">
        <v>78</v>
      </c>
      <c r="E485" s="3">
        <f>Table1[[#This Row],[App Usage Time (min/day)]]/60</f>
        <v>1.3</v>
      </c>
      <c r="F485">
        <v>1.6</v>
      </c>
      <c r="G485">
        <v>470</v>
      </c>
      <c r="H485">
        <v>18</v>
      </c>
      <c r="I485">
        <v>230</v>
      </c>
      <c r="J485">
        <v>49</v>
      </c>
      <c r="K485" t="str">
        <f t="shared" si="7"/>
        <v>Middle Age Adult [40-59]</v>
      </c>
      <c r="L485" t="s">
        <v>15</v>
      </c>
      <c r="M485">
        <v>1</v>
      </c>
    </row>
    <row r="486" spans="1:13" x14ac:dyDescent="0.3">
      <c r="A486">
        <v>485</v>
      </c>
      <c r="B486" t="s">
        <v>17</v>
      </c>
      <c r="C486" t="s">
        <v>18</v>
      </c>
      <c r="D486">
        <v>444</v>
      </c>
      <c r="E486" s="3">
        <f>Table1[[#This Row],[App Usage Time (min/day)]]/60</f>
        <v>7.4</v>
      </c>
      <c r="F486">
        <v>6</v>
      </c>
      <c r="G486">
        <v>1873</v>
      </c>
      <c r="H486">
        <v>61</v>
      </c>
      <c r="I486">
        <v>1093</v>
      </c>
      <c r="J486">
        <v>39</v>
      </c>
      <c r="K486" t="str">
        <f t="shared" si="7"/>
        <v>Adult [20-39]</v>
      </c>
      <c r="L486" t="s">
        <v>15</v>
      </c>
      <c r="M486">
        <v>4</v>
      </c>
    </row>
    <row r="487" spans="1:13" x14ac:dyDescent="0.3">
      <c r="A487">
        <v>486</v>
      </c>
      <c r="B487" t="s">
        <v>16</v>
      </c>
      <c r="C487" t="s">
        <v>12</v>
      </c>
      <c r="D487">
        <v>80</v>
      </c>
      <c r="E487" s="3">
        <f>Table1[[#This Row],[App Usage Time (min/day)]]/60</f>
        <v>1.3333333333333333</v>
      </c>
      <c r="F487">
        <v>1.1000000000000001</v>
      </c>
      <c r="G487">
        <v>417</v>
      </c>
      <c r="H487">
        <v>18</v>
      </c>
      <c r="I487">
        <v>298</v>
      </c>
      <c r="J487">
        <v>36</v>
      </c>
      <c r="K487" t="str">
        <f t="shared" si="7"/>
        <v>Adult [20-39]</v>
      </c>
      <c r="L487" t="s">
        <v>13</v>
      </c>
      <c r="M487">
        <v>1</v>
      </c>
    </row>
    <row r="488" spans="1:13" x14ac:dyDescent="0.3">
      <c r="A488">
        <v>487</v>
      </c>
      <c r="B488" t="s">
        <v>17</v>
      </c>
      <c r="C488" t="s">
        <v>18</v>
      </c>
      <c r="D488">
        <v>131</v>
      </c>
      <c r="E488" s="3">
        <f>Table1[[#This Row],[App Usage Time (min/day)]]/60</f>
        <v>2.1833333333333331</v>
      </c>
      <c r="F488">
        <v>3.8</v>
      </c>
      <c r="G488">
        <v>739</v>
      </c>
      <c r="H488">
        <v>34</v>
      </c>
      <c r="I488">
        <v>330</v>
      </c>
      <c r="J488">
        <v>57</v>
      </c>
      <c r="K488" t="str">
        <f t="shared" si="7"/>
        <v>Middle Age Adult [40-59]</v>
      </c>
      <c r="L488" t="s">
        <v>15</v>
      </c>
      <c r="M488">
        <v>2</v>
      </c>
    </row>
    <row r="489" spans="1:13" x14ac:dyDescent="0.3">
      <c r="A489">
        <v>488</v>
      </c>
      <c r="B489" t="s">
        <v>17</v>
      </c>
      <c r="C489" t="s">
        <v>18</v>
      </c>
      <c r="D489">
        <v>228</v>
      </c>
      <c r="E489" s="3">
        <f>Table1[[#This Row],[App Usage Time (min/day)]]/60</f>
        <v>3.8</v>
      </c>
      <c r="F489">
        <v>4.4000000000000004</v>
      </c>
      <c r="G489">
        <v>1734</v>
      </c>
      <c r="H489">
        <v>46</v>
      </c>
      <c r="I489">
        <v>804</v>
      </c>
      <c r="J489">
        <v>57</v>
      </c>
      <c r="K489" t="str">
        <f t="shared" si="7"/>
        <v>Middle Age Adult [40-59]</v>
      </c>
      <c r="L489" t="s">
        <v>15</v>
      </c>
      <c r="M489">
        <v>3</v>
      </c>
    </row>
    <row r="490" spans="1:13" x14ac:dyDescent="0.3">
      <c r="A490">
        <v>489</v>
      </c>
      <c r="B490" t="s">
        <v>16</v>
      </c>
      <c r="C490" t="s">
        <v>12</v>
      </c>
      <c r="D490">
        <v>416</v>
      </c>
      <c r="E490" s="3">
        <f>Table1[[#This Row],[App Usage Time (min/day)]]/60</f>
        <v>6.9333333333333336</v>
      </c>
      <c r="F490">
        <v>7.3</v>
      </c>
      <c r="G490">
        <v>1882</v>
      </c>
      <c r="H490">
        <v>62</v>
      </c>
      <c r="I490">
        <v>1333</v>
      </c>
      <c r="J490">
        <v>32</v>
      </c>
      <c r="K490" t="str">
        <f t="shared" si="7"/>
        <v>Adult [20-39]</v>
      </c>
      <c r="L490" t="s">
        <v>15</v>
      </c>
      <c r="M490">
        <v>4</v>
      </c>
    </row>
    <row r="491" spans="1:13" x14ac:dyDescent="0.3">
      <c r="A491">
        <v>490</v>
      </c>
      <c r="B491" t="s">
        <v>11</v>
      </c>
      <c r="C491" t="s">
        <v>12</v>
      </c>
      <c r="D491">
        <v>586</v>
      </c>
      <c r="E491" s="3">
        <f>Table1[[#This Row],[App Usage Time (min/day)]]/60</f>
        <v>9.7666666666666675</v>
      </c>
      <c r="F491">
        <v>9.3000000000000007</v>
      </c>
      <c r="G491">
        <v>2403</v>
      </c>
      <c r="H491">
        <v>94</v>
      </c>
      <c r="I491">
        <v>2332</v>
      </c>
      <c r="J491">
        <v>21</v>
      </c>
      <c r="K491" t="str">
        <f t="shared" si="7"/>
        <v>Adult [20-39]</v>
      </c>
      <c r="L491" t="s">
        <v>13</v>
      </c>
      <c r="M491">
        <v>5</v>
      </c>
    </row>
    <row r="492" spans="1:13" x14ac:dyDescent="0.3">
      <c r="A492">
        <v>491</v>
      </c>
      <c r="B492" t="s">
        <v>11</v>
      </c>
      <c r="C492" t="s">
        <v>12</v>
      </c>
      <c r="D492">
        <v>416</v>
      </c>
      <c r="E492" s="3">
        <f>Table1[[#This Row],[App Usage Time (min/day)]]/60</f>
        <v>6.9333333333333336</v>
      </c>
      <c r="F492">
        <v>6.1</v>
      </c>
      <c r="G492">
        <v>2279</v>
      </c>
      <c r="H492">
        <v>71</v>
      </c>
      <c r="I492">
        <v>1096</v>
      </c>
      <c r="J492">
        <v>47</v>
      </c>
      <c r="K492" t="str">
        <f t="shared" si="7"/>
        <v>Middle Age Adult [40-59]</v>
      </c>
      <c r="L492" t="s">
        <v>13</v>
      </c>
      <c r="M492">
        <v>4</v>
      </c>
    </row>
    <row r="493" spans="1:13" x14ac:dyDescent="0.3">
      <c r="A493">
        <v>492</v>
      </c>
      <c r="B493" t="s">
        <v>17</v>
      </c>
      <c r="C493" t="s">
        <v>18</v>
      </c>
      <c r="D493">
        <v>152</v>
      </c>
      <c r="E493" s="3">
        <f>Table1[[#This Row],[App Usage Time (min/day)]]/60</f>
        <v>2.5333333333333332</v>
      </c>
      <c r="F493">
        <v>3.7</v>
      </c>
      <c r="G493">
        <v>948</v>
      </c>
      <c r="H493">
        <v>22</v>
      </c>
      <c r="I493">
        <v>507</v>
      </c>
      <c r="J493">
        <v>53</v>
      </c>
      <c r="K493" t="str">
        <f t="shared" si="7"/>
        <v>Middle Age Adult [40-59]</v>
      </c>
      <c r="L493" t="s">
        <v>15</v>
      </c>
      <c r="M493">
        <v>2</v>
      </c>
    </row>
    <row r="494" spans="1:13" x14ac:dyDescent="0.3">
      <c r="A494">
        <v>493</v>
      </c>
      <c r="B494" t="s">
        <v>16</v>
      </c>
      <c r="C494" t="s">
        <v>12</v>
      </c>
      <c r="D494">
        <v>87</v>
      </c>
      <c r="E494" s="3">
        <f>Table1[[#This Row],[App Usage Time (min/day)]]/60</f>
        <v>1.45</v>
      </c>
      <c r="F494">
        <v>1.5</v>
      </c>
      <c r="G494">
        <v>594</v>
      </c>
      <c r="H494">
        <v>19</v>
      </c>
      <c r="I494">
        <v>198</v>
      </c>
      <c r="J494">
        <v>36</v>
      </c>
      <c r="K494" t="str">
        <f t="shared" si="7"/>
        <v>Adult [20-39]</v>
      </c>
      <c r="L494" t="s">
        <v>15</v>
      </c>
      <c r="M494">
        <v>1</v>
      </c>
    </row>
    <row r="495" spans="1:13" x14ac:dyDescent="0.3">
      <c r="A495">
        <v>494</v>
      </c>
      <c r="B495" t="s">
        <v>14</v>
      </c>
      <c r="C495" t="s">
        <v>12</v>
      </c>
      <c r="D495">
        <v>329</v>
      </c>
      <c r="E495" s="3">
        <f>Table1[[#This Row],[App Usage Time (min/day)]]/60</f>
        <v>5.4833333333333334</v>
      </c>
      <c r="F495">
        <v>6.8</v>
      </c>
      <c r="G495">
        <v>1892</v>
      </c>
      <c r="H495">
        <v>69</v>
      </c>
      <c r="I495">
        <v>1383</v>
      </c>
      <c r="J495">
        <v>23</v>
      </c>
      <c r="K495" t="str">
        <f t="shared" si="7"/>
        <v>Adult [20-39]</v>
      </c>
      <c r="L495" t="s">
        <v>13</v>
      </c>
      <c r="M495">
        <v>4</v>
      </c>
    </row>
    <row r="496" spans="1:13" x14ac:dyDescent="0.3">
      <c r="A496">
        <v>495</v>
      </c>
      <c r="B496" t="s">
        <v>19</v>
      </c>
      <c r="C496" t="s">
        <v>12</v>
      </c>
      <c r="D496">
        <v>107</v>
      </c>
      <c r="E496" s="3">
        <f>Table1[[#This Row],[App Usage Time (min/day)]]/60</f>
        <v>1.7833333333333334</v>
      </c>
      <c r="F496">
        <v>2.5</v>
      </c>
      <c r="G496">
        <v>1176</v>
      </c>
      <c r="H496">
        <v>24</v>
      </c>
      <c r="I496">
        <v>545</v>
      </c>
      <c r="J496">
        <v>29</v>
      </c>
      <c r="K496" t="str">
        <f t="shared" si="7"/>
        <v>Adult [20-39]</v>
      </c>
      <c r="L496" t="s">
        <v>15</v>
      </c>
      <c r="M496">
        <v>2</v>
      </c>
    </row>
    <row r="497" spans="1:13" x14ac:dyDescent="0.3">
      <c r="A497">
        <v>496</v>
      </c>
      <c r="B497" t="s">
        <v>11</v>
      </c>
      <c r="C497" t="s">
        <v>12</v>
      </c>
      <c r="D497">
        <v>493</v>
      </c>
      <c r="E497" s="3">
        <f>Table1[[#This Row],[App Usage Time (min/day)]]/60</f>
        <v>8.2166666666666668</v>
      </c>
      <c r="F497">
        <v>10.9</v>
      </c>
      <c r="G497">
        <v>2928</v>
      </c>
      <c r="H497">
        <v>88</v>
      </c>
      <c r="I497">
        <v>2116</v>
      </c>
      <c r="J497">
        <v>57</v>
      </c>
      <c r="K497" t="str">
        <f t="shared" si="7"/>
        <v>Middle Age Adult [40-59]</v>
      </c>
      <c r="L497" t="s">
        <v>13</v>
      </c>
      <c r="M497">
        <v>5</v>
      </c>
    </row>
    <row r="498" spans="1:13" x14ac:dyDescent="0.3">
      <c r="A498">
        <v>497</v>
      </c>
      <c r="B498" t="s">
        <v>17</v>
      </c>
      <c r="C498" t="s">
        <v>18</v>
      </c>
      <c r="D498">
        <v>182</v>
      </c>
      <c r="E498" s="3">
        <f>Table1[[#This Row],[App Usage Time (min/day)]]/60</f>
        <v>3.0333333333333332</v>
      </c>
      <c r="F498">
        <v>4.8</v>
      </c>
      <c r="G498">
        <v>1500</v>
      </c>
      <c r="H498">
        <v>51</v>
      </c>
      <c r="I498">
        <v>807</v>
      </c>
      <c r="J498">
        <v>43</v>
      </c>
      <c r="K498" t="str">
        <f t="shared" si="7"/>
        <v>Middle Age Adult [40-59]</v>
      </c>
      <c r="L498" t="s">
        <v>15</v>
      </c>
      <c r="M498">
        <v>3</v>
      </c>
    </row>
    <row r="499" spans="1:13" x14ac:dyDescent="0.3">
      <c r="A499">
        <v>498</v>
      </c>
      <c r="B499" t="s">
        <v>17</v>
      </c>
      <c r="C499" t="s">
        <v>18</v>
      </c>
      <c r="D499">
        <v>102</v>
      </c>
      <c r="E499" s="3">
        <f>Table1[[#This Row],[App Usage Time (min/day)]]/60</f>
        <v>1.7</v>
      </c>
      <c r="F499">
        <v>2.9</v>
      </c>
      <c r="G499">
        <v>918</v>
      </c>
      <c r="H499">
        <v>37</v>
      </c>
      <c r="I499">
        <v>362</v>
      </c>
      <c r="J499">
        <v>20</v>
      </c>
      <c r="K499" t="str">
        <f t="shared" si="7"/>
        <v>Adult [20-39]</v>
      </c>
      <c r="L499" t="s">
        <v>15</v>
      </c>
      <c r="M499">
        <v>2</v>
      </c>
    </row>
    <row r="500" spans="1:13" x14ac:dyDescent="0.3">
      <c r="A500">
        <v>499</v>
      </c>
      <c r="B500" t="s">
        <v>11</v>
      </c>
      <c r="C500" t="s">
        <v>12</v>
      </c>
      <c r="D500">
        <v>274</v>
      </c>
      <c r="E500" s="3">
        <f>Table1[[#This Row],[App Usage Time (min/day)]]/60</f>
        <v>4.5666666666666664</v>
      </c>
      <c r="F500">
        <v>4.5</v>
      </c>
      <c r="G500">
        <v>1356</v>
      </c>
      <c r="H500">
        <v>54</v>
      </c>
      <c r="I500">
        <v>869</v>
      </c>
      <c r="J500">
        <v>53</v>
      </c>
      <c r="K500" t="str">
        <f t="shared" si="7"/>
        <v>Middle Age Adult [40-59]</v>
      </c>
      <c r="L500" t="s">
        <v>13</v>
      </c>
      <c r="M500">
        <v>3</v>
      </c>
    </row>
    <row r="501" spans="1:13" x14ac:dyDescent="0.3">
      <c r="A501">
        <v>500</v>
      </c>
      <c r="B501" t="s">
        <v>17</v>
      </c>
      <c r="C501" t="s">
        <v>18</v>
      </c>
      <c r="D501">
        <v>143</v>
      </c>
      <c r="E501" s="3">
        <f>Table1[[#This Row],[App Usage Time (min/day)]]/60</f>
        <v>2.3833333333333333</v>
      </c>
      <c r="F501">
        <v>3.6</v>
      </c>
      <c r="G501">
        <v>988</v>
      </c>
      <c r="H501">
        <v>26</v>
      </c>
      <c r="I501">
        <v>504</v>
      </c>
      <c r="J501">
        <v>45</v>
      </c>
      <c r="K501" t="str">
        <f t="shared" si="7"/>
        <v>Middle Age Adult [40-59]</v>
      </c>
      <c r="L501" t="s">
        <v>15</v>
      </c>
      <c r="M501">
        <v>2</v>
      </c>
    </row>
    <row r="502" spans="1:13" x14ac:dyDescent="0.3">
      <c r="A502">
        <v>501</v>
      </c>
      <c r="B502" t="s">
        <v>11</v>
      </c>
      <c r="C502" t="s">
        <v>12</v>
      </c>
      <c r="D502">
        <v>66</v>
      </c>
      <c r="E502" s="3">
        <f>Table1[[#This Row],[App Usage Time (min/day)]]/60</f>
        <v>1.1000000000000001</v>
      </c>
      <c r="F502">
        <v>1.3</v>
      </c>
      <c r="G502">
        <v>369</v>
      </c>
      <c r="H502">
        <v>14</v>
      </c>
      <c r="I502">
        <v>195</v>
      </c>
      <c r="J502">
        <v>32</v>
      </c>
      <c r="K502" t="str">
        <f t="shared" si="7"/>
        <v>Adult [20-39]</v>
      </c>
      <c r="L502" t="s">
        <v>13</v>
      </c>
      <c r="M502">
        <v>1</v>
      </c>
    </row>
    <row r="503" spans="1:13" x14ac:dyDescent="0.3">
      <c r="A503">
        <v>502</v>
      </c>
      <c r="B503" t="s">
        <v>16</v>
      </c>
      <c r="C503" t="s">
        <v>12</v>
      </c>
      <c r="D503">
        <v>420</v>
      </c>
      <c r="E503" s="3">
        <f>Table1[[#This Row],[App Usage Time (min/day)]]/60</f>
        <v>7</v>
      </c>
      <c r="F503">
        <v>7.7</v>
      </c>
      <c r="G503">
        <v>2017</v>
      </c>
      <c r="H503">
        <v>74</v>
      </c>
      <c r="I503">
        <v>1187</v>
      </c>
      <c r="J503">
        <v>24</v>
      </c>
      <c r="K503" t="str">
        <f t="shared" si="7"/>
        <v>Adult [20-39]</v>
      </c>
      <c r="L503" t="s">
        <v>15</v>
      </c>
      <c r="M503">
        <v>4</v>
      </c>
    </row>
    <row r="504" spans="1:13" x14ac:dyDescent="0.3">
      <c r="A504">
        <v>503</v>
      </c>
      <c r="B504" t="s">
        <v>16</v>
      </c>
      <c r="C504" t="s">
        <v>12</v>
      </c>
      <c r="D504">
        <v>582</v>
      </c>
      <c r="E504" s="3">
        <f>Table1[[#This Row],[App Usage Time (min/day)]]/60</f>
        <v>9.6999999999999993</v>
      </c>
      <c r="F504">
        <v>8.4</v>
      </c>
      <c r="G504">
        <v>2664</v>
      </c>
      <c r="H504">
        <v>91</v>
      </c>
      <c r="I504">
        <v>2493</v>
      </c>
      <c r="J504">
        <v>55</v>
      </c>
      <c r="K504" t="str">
        <f t="shared" si="7"/>
        <v>Middle Age Adult [40-59]</v>
      </c>
      <c r="L504" t="s">
        <v>15</v>
      </c>
      <c r="M504">
        <v>5</v>
      </c>
    </row>
    <row r="505" spans="1:13" x14ac:dyDescent="0.3">
      <c r="A505">
        <v>504</v>
      </c>
      <c r="B505" t="s">
        <v>11</v>
      </c>
      <c r="C505" t="s">
        <v>12</v>
      </c>
      <c r="D505">
        <v>200</v>
      </c>
      <c r="E505" s="3">
        <f>Table1[[#This Row],[App Usage Time (min/day)]]/60</f>
        <v>3.3333333333333335</v>
      </c>
      <c r="F505">
        <v>5.8</v>
      </c>
      <c r="G505">
        <v>1291</v>
      </c>
      <c r="H505">
        <v>50</v>
      </c>
      <c r="I505">
        <v>965</v>
      </c>
      <c r="J505">
        <v>52</v>
      </c>
      <c r="K505" t="str">
        <f t="shared" si="7"/>
        <v>Middle Age Adult [40-59]</v>
      </c>
      <c r="L505" t="s">
        <v>13</v>
      </c>
      <c r="M505">
        <v>3</v>
      </c>
    </row>
    <row r="506" spans="1:13" x14ac:dyDescent="0.3">
      <c r="A506">
        <v>505</v>
      </c>
      <c r="B506" t="s">
        <v>11</v>
      </c>
      <c r="C506" t="s">
        <v>12</v>
      </c>
      <c r="D506">
        <v>493</v>
      </c>
      <c r="E506" s="3">
        <f>Table1[[#This Row],[App Usage Time (min/day)]]/60</f>
        <v>8.2166666666666668</v>
      </c>
      <c r="F506">
        <v>8.5</v>
      </c>
      <c r="G506">
        <v>2859</v>
      </c>
      <c r="H506">
        <v>99</v>
      </c>
      <c r="I506">
        <v>2450</v>
      </c>
      <c r="J506">
        <v>47</v>
      </c>
      <c r="K506" t="str">
        <f t="shared" si="7"/>
        <v>Middle Age Adult [40-59]</v>
      </c>
      <c r="L506" t="s">
        <v>13</v>
      </c>
      <c r="M506">
        <v>5</v>
      </c>
    </row>
    <row r="507" spans="1:13" x14ac:dyDescent="0.3">
      <c r="A507">
        <v>506</v>
      </c>
      <c r="B507" t="s">
        <v>19</v>
      </c>
      <c r="C507" t="s">
        <v>12</v>
      </c>
      <c r="D507">
        <v>348</v>
      </c>
      <c r="E507" s="3">
        <f>Table1[[#This Row],[App Usage Time (min/day)]]/60</f>
        <v>5.8</v>
      </c>
      <c r="F507">
        <v>6.6</v>
      </c>
      <c r="G507">
        <v>2398</v>
      </c>
      <c r="H507">
        <v>66</v>
      </c>
      <c r="I507">
        <v>1415</v>
      </c>
      <c r="J507">
        <v>49</v>
      </c>
      <c r="K507" t="str">
        <f t="shared" si="7"/>
        <v>Middle Age Adult [40-59]</v>
      </c>
      <c r="L507" t="s">
        <v>15</v>
      </c>
      <c r="M507">
        <v>4</v>
      </c>
    </row>
    <row r="508" spans="1:13" x14ac:dyDescent="0.3">
      <c r="A508">
        <v>507</v>
      </c>
      <c r="B508" t="s">
        <v>16</v>
      </c>
      <c r="C508" t="s">
        <v>12</v>
      </c>
      <c r="D508">
        <v>238</v>
      </c>
      <c r="E508" s="3">
        <f>Table1[[#This Row],[App Usage Time (min/day)]]/60</f>
        <v>3.9666666666666668</v>
      </c>
      <c r="F508">
        <v>5.0999999999999996</v>
      </c>
      <c r="G508">
        <v>1408</v>
      </c>
      <c r="H508">
        <v>45</v>
      </c>
      <c r="I508">
        <v>941</v>
      </c>
      <c r="J508">
        <v>27</v>
      </c>
      <c r="K508" t="str">
        <f t="shared" si="7"/>
        <v>Adult [20-39]</v>
      </c>
      <c r="L508" t="s">
        <v>13</v>
      </c>
      <c r="M508">
        <v>3</v>
      </c>
    </row>
    <row r="509" spans="1:13" x14ac:dyDescent="0.3">
      <c r="A509">
        <v>508</v>
      </c>
      <c r="B509" t="s">
        <v>16</v>
      </c>
      <c r="C509" t="s">
        <v>12</v>
      </c>
      <c r="D509">
        <v>33</v>
      </c>
      <c r="E509" s="3">
        <f>Table1[[#This Row],[App Usage Time (min/day)]]/60</f>
        <v>0.55000000000000004</v>
      </c>
      <c r="F509">
        <v>2</v>
      </c>
      <c r="G509">
        <v>318</v>
      </c>
      <c r="H509">
        <v>11</v>
      </c>
      <c r="I509">
        <v>173</v>
      </c>
      <c r="J509">
        <v>42</v>
      </c>
      <c r="K509" t="str">
        <f t="shared" si="7"/>
        <v>Middle Age Adult [40-59]</v>
      </c>
      <c r="L509" t="s">
        <v>15</v>
      </c>
      <c r="M509">
        <v>1</v>
      </c>
    </row>
    <row r="510" spans="1:13" x14ac:dyDescent="0.3">
      <c r="A510">
        <v>509</v>
      </c>
      <c r="B510" t="s">
        <v>11</v>
      </c>
      <c r="C510" t="s">
        <v>12</v>
      </c>
      <c r="D510">
        <v>267</v>
      </c>
      <c r="E510" s="3">
        <f>Table1[[#This Row],[App Usage Time (min/day)]]/60</f>
        <v>4.45</v>
      </c>
      <c r="F510">
        <v>5.9</v>
      </c>
      <c r="G510">
        <v>1740</v>
      </c>
      <c r="H510">
        <v>45</v>
      </c>
      <c r="I510">
        <v>791</v>
      </c>
      <c r="J510">
        <v>22</v>
      </c>
      <c r="K510" t="str">
        <f t="shared" si="7"/>
        <v>Adult [20-39]</v>
      </c>
      <c r="L510" t="s">
        <v>13</v>
      </c>
      <c r="M510">
        <v>3</v>
      </c>
    </row>
    <row r="511" spans="1:13" x14ac:dyDescent="0.3">
      <c r="A511">
        <v>510</v>
      </c>
      <c r="B511" t="s">
        <v>17</v>
      </c>
      <c r="C511" t="s">
        <v>18</v>
      </c>
      <c r="D511">
        <v>492</v>
      </c>
      <c r="E511" s="3">
        <f>Table1[[#This Row],[App Usage Time (min/day)]]/60</f>
        <v>8.1999999999999993</v>
      </c>
      <c r="F511">
        <v>10</v>
      </c>
      <c r="G511">
        <v>2513</v>
      </c>
      <c r="H511">
        <v>90</v>
      </c>
      <c r="I511">
        <v>1968</v>
      </c>
      <c r="J511">
        <v>31</v>
      </c>
      <c r="K511" t="str">
        <f t="shared" si="7"/>
        <v>Adult [20-39]</v>
      </c>
      <c r="L511" t="s">
        <v>13</v>
      </c>
      <c r="M511">
        <v>5</v>
      </c>
    </row>
    <row r="512" spans="1:13" x14ac:dyDescent="0.3">
      <c r="A512">
        <v>511</v>
      </c>
      <c r="B512" t="s">
        <v>11</v>
      </c>
      <c r="C512" t="s">
        <v>12</v>
      </c>
      <c r="D512">
        <v>241</v>
      </c>
      <c r="E512" s="3">
        <f>Table1[[#This Row],[App Usage Time (min/day)]]/60</f>
        <v>4.0166666666666666</v>
      </c>
      <c r="F512">
        <v>5.3</v>
      </c>
      <c r="G512">
        <v>1767</v>
      </c>
      <c r="H512">
        <v>58</v>
      </c>
      <c r="I512">
        <v>976</v>
      </c>
      <c r="J512">
        <v>38</v>
      </c>
      <c r="K512" t="str">
        <f t="shared" si="7"/>
        <v>Adult [20-39]</v>
      </c>
      <c r="L512" t="s">
        <v>15</v>
      </c>
      <c r="M512">
        <v>3</v>
      </c>
    </row>
    <row r="513" spans="1:13" x14ac:dyDescent="0.3">
      <c r="A513">
        <v>512</v>
      </c>
      <c r="B513" t="s">
        <v>19</v>
      </c>
      <c r="C513" t="s">
        <v>12</v>
      </c>
      <c r="D513">
        <v>567</v>
      </c>
      <c r="E513" s="3">
        <f>Table1[[#This Row],[App Usage Time (min/day)]]/60</f>
        <v>9.4499999999999993</v>
      </c>
      <c r="F513">
        <v>10.8</v>
      </c>
      <c r="G513">
        <v>2911</v>
      </c>
      <c r="H513">
        <v>89</v>
      </c>
      <c r="I513">
        <v>1682</v>
      </c>
      <c r="J513">
        <v>39</v>
      </c>
      <c r="K513" t="str">
        <f t="shared" si="7"/>
        <v>Adult [20-39]</v>
      </c>
      <c r="L513" t="s">
        <v>13</v>
      </c>
      <c r="M513">
        <v>5</v>
      </c>
    </row>
    <row r="514" spans="1:13" x14ac:dyDescent="0.3">
      <c r="A514">
        <v>513</v>
      </c>
      <c r="B514" t="s">
        <v>19</v>
      </c>
      <c r="C514" t="s">
        <v>12</v>
      </c>
      <c r="D514">
        <v>36</v>
      </c>
      <c r="E514" s="3">
        <f>Table1[[#This Row],[App Usage Time (min/day)]]/60</f>
        <v>0.6</v>
      </c>
      <c r="F514">
        <v>1.6</v>
      </c>
      <c r="G514">
        <v>442</v>
      </c>
      <c r="H514">
        <v>17</v>
      </c>
      <c r="I514">
        <v>249</v>
      </c>
      <c r="J514">
        <v>34</v>
      </c>
      <c r="K514" t="str">
        <f t="shared" ref="K514:K577" si="8">IF(AND(J514&gt;=13, J514&lt;=19), "Teen [13-19]", IF(AND(J514&gt;=20, J514&lt;=39), "Adult [20-39]", IF(AND(J514&gt;=40, J514&lt;=59), "Middle Age Adult [40-59]", "Senior Adult [60+]")))</f>
        <v>Adult [20-39]</v>
      </c>
      <c r="L514" t="s">
        <v>13</v>
      </c>
      <c r="M514">
        <v>1</v>
      </c>
    </row>
    <row r="515" spans="1:13" x14ac:dyDescent="0.3">
      <c r="A515">
        <v>514</v>
      </c>
      <c r="B515" t="s">
        <v>14</v>
      </c>
      <c r="C515" t="s">
        <v>12</v>
      </c>
      <c r="D515">
        <v>110</v>
      </c>
      <c r="E515" s="3">
        <f>Table1[[#This Row],[App Usage Time (min/day)]]/60</f>
        <v>1.8333333333333333</v>
      </c>
      <c r="F515">
        <v>3.4</v>
      </c>
      <c r="G515">
        <v>975</v>
      </c>
      <c r="H515">
        <v>31</v>
      </c>
      <c r="I515">
        <v>507</v>
      </c>
      <c r="J515">
        <v>57</v>
      </c>
      <c r="K515" t="str">
        <f t="shared" si="8"/>
        <v>Middle Age Adult [40-59]</v>
      </c>
      <c r="L515" t="s">
        <v>15</v>
      </c>
      <c r="M515">
        <v>2</v>
      </c>
    </row>
    <row r="516" spans="1:13" x14ac:dyDescent="0.3">
      <c r="A516">
        <v>515</v>
      </c>
      <c r="B516" t="s">
        <v>19</v>
      </c>
      <c r="C516" t="s">
        <v>12</v>
      </c>
      <c r="D516">
        <v>466</v>
      </c>
      <c r="E516" s="3">
        <f>Table1[[#This Row],[App Usage Time (min/day)]]/60</f>
        <v>7.7666666666666666</v>
      </c>
      <c r="F516">
        <v>7.1</v>
      </c>
      <c r="G516">
        <v>1984</v>
      </c>
      <c r="H516">
        <v>73</v>
      </c>
      <c r="I516">
        <v>1461</v>
      </c>
      <c r="J516">
        <v>54</v>
      </c>
      <c r="K516" t="str">
        <f t="shared" si="8"/>
        <v>Middle Age Adult [40-59]</v>
      </c>
      <c r="L516" t="s">
        <v>13</v>
      </c>
      <c r="M516">
        <v>4</v>
      </c>
    </row>
    <row r="517" spans="1:13" x14ac:dyDescent="0.3">
      <c r="A517">
        <v>516</v>
      </c>
      <c r="B517" t="s">
        <v>14</v>
      </c>
      <c r="C517" t="s">
        <v>12</v>
      </c>
      <c r="D517">
        <v>126</v>
      </c>
      <c r="E517" s="3">
        <f>Table1[[#This Row],[App Usage Time (min/day)]]/60</f>
        <v>2.1</v>
      </c>
      <c r="F517">
        <v>2.2000000000000002</v>
      </c>
      <c r="G517">
        <v>1187</v>
      </c>
      <c r="H517">
        <v>28</v>
      </c>
      <c r="I517">
        <v>599</v>
      </c>
      <c r="J517">
        <v>25</v>
      </c>
      <c r="K517" t="str">
        <f t="shared" si="8"/>
        <v>Adult [20-39]</v>
      </c>
      <c r="L517" t="s">
        <v>13</v>
      </c>
      <c r="M517">
        <v>2</v>
      </c>
    </row>
    <row r="518" spans="1:13" x14ac:dyDescent="0.3">
      <c r="A518">
        <v>517</v>
      </c>
      <c r="B518" t="s">
        <v>16</v>
      </c>
      <c r="C518" t="s">
        <v>12</v>
      </c>
      <c r="D518">
        <v>120</v>
      </c>
      <c r="E518" s="3">
        <f>Table1[[#This Row],[App Usage Time (min/day)]]/60</f>
        <v>2</v>
      </c>
      <c r="F518">
        <v>3.8</v>
      </c>
      <c r="G518">
        <v>940</v>
      </c>
      <c r="H518">
        <v>36</v>
      </c>
      <c r="I518">
        <v>535</v>
      </c>
      <c r="J518">
        <v>44</v>
      </c>
      <c r="K518" t="str">
        <f t="shared" si="8"/>
        <v>Middle Age Adult [40-59]</v>
      </c>
      <c r="L518" t="s">
        <v>13</v>
      </c>
      <c r="M518">
        <v>2</v>
      </c>
    </row>
    <row r="519" spans="1:13" x14ac:dyDescent="0.3">
      <c r="A519">
        <v>518</v>
      </c>
      <c r="B519" t="s">
        <v>17</v>
      </c>
      <c r="C519" t="s">
        <v>18</v>
      </c>
      <c r="D519">
        <v>64</v>
      </c>
      <c r="E519" s="3">
        <f>Table1[[#This Row],[App Usage Time (min/day)]]/60</f>
        <v>1.0666666666666667</v>
      </c>
      <c r="F519">
        <v>1.2</v>
      </c>
      <c r="G519">
        <v>592</v>
      </c>
      <c r="H519">
        <v>19</v>
      </c>
      <c r="I519">
        <v>218</v>
      </c>
      <c r="J519">
        <v>25</v>
      </c>
      <c r="K519" t="str">
        <f t="shared" si="8"/>
        <v>Adult [20-39]</v>
      </c>
      <c r="L519" t="s">
        <v>13</v>
      </c>
      <c r="M519">
        <v>1</v>
      </c>
    </row>
    <row r="520" spans="1:13" x14ac:dyDescent="0.3">
      <c r="A520">
        <v>519</v>
      </c>
      <c r="B520" t="s">
        <v>14</v>
      </c>
      <c r="C520" t="s">
        <v>12</v>
      </c>
      <c r="D520">
        <v>574</v>
      </c>
      <c r="E520" s="3">
        <f>Table1[[#This Row],[App Usage Time (min/day)]]/60</f>
        <v>9.5666666666666664</v>
      </c>
      <c r="F520">
        <v>8.5</v>
      </c>
      <c r="G520">
        <v>2780</v>
      </c>
      <c r="H520">
        <v>87</v>
      </c>
      <c r="I520">
        <v>1809</v>
      </c>
      <c r="J520">
        <v>34</v>
      </c>
      <c r="K520" t="str">
        <f t="shared" si="8"/>
        <v>Adult [20-39]</v>
      </c>
      <c r="L520" t="s">
        <v>15</v>
      </c>
      <c r="M520">
        <v>5</v>
      </c>
    </row>
    <row r="521" spans="1:13" x14ac:dyDescent="0.3">
      <c r="A521">
        <v>520</v>
      </c>
      <c r="B521" t="s">
        <v>14</v>
      </c>
      <c r="C521" t="s">
        <v>12</v>
      </c>
      <c r="D521">
        <v>119</v>
      </c>
      <c r="E521" s="3">
        <f>Table1[[#This Row],[App Usage Time (min/day)]]/60</f>
        <v>1.9833333333333334</v>
      </c>
      <c r="F521">
        <v>2.2000000000000002</v>
      </c>
      <c r="G521">
        <v>1123</v>
      </c>
      <c r="H521">
        <v>22</v>
      </c>
      <c r="I521">
        <v>371</v>
      </c>
      <c r="J521">
        <v>51</v>
      </c>
      <c r="K521" t="str">
        <f t="shared" si="8"/>
        <v>Middle Age Adult [40-59]</v>
      </c>
      <c r="L521" t="s">
        <v>13</v>
      </c>
      <c r="M521">
        <v>2</v>
      </c>
    </row>
    <row r="522" spans="1:13" x14ac:dyDescent="0.3">
      <c r="A522">
        <v>521</v>
      </c>
      <c r="B522" t="s">
        <v>14</v>
      </c>
      <c r="C522" t="s">
        <v>12</v>
      </c>
      <c r="D522">
        <v>350</v>
      </c>
      <c r="E522" s="3">
        <f>Table1[[#This Row],[App Usage Time (min/day)]]/60</f>
        <v>5.833333333333333</v>
      </c>
      <c r="F522">
        <v>6.5</v>
      </c>
      <c r="G522">
        <v>2364</v>
      </c>
      <c r="H522">
        <v>75</v>
      </c>
      <c r="I522">
        <v>1485</v>
      </c>
      <c r="J522">
        <v>20</v>
      </c>
      <c r="K522" t="str">
        <f t="shared" si="8"/>
        <v>Adult [20-39]</v>
      </c>
      <c r="L522" t="s">
        <v>13</v>
      </c>
      <c r="M522">
        <v>4</v>
      </c>
    </row>
    <row r="523" spans="1:13" x14ac:dyDescent="0.3">
      <c r="A523">
        <v>522</v>
      </c>
      <c r="B523" t="s">
        <v>11</v>
      </c>
      <c r="C523" t="s">
        <v>12</v>
      </c>
      <c r="D523">
        <v>69</v>
      </c>
      <c r="E523" s="3">
        <f>Table1[[#This Row],[App Usage Time (min/day)]]/60</f>
        <v>1.1499999999999999</v>
      </c>
      <c r="F523">
        <v>1.1000000000000001</v>
      </c>
      <c r="G523">
        <v>535</v>
      </c>
      <c r="H523">
        <v>17</v>
      </c>
      <c r="I523">
        <v>250</v>
      </c>
      <c r="J523">
        <v>25</v>
      </c>
      <c r="K523" t="str">
        <f t="shared" si="8"/>
        <v>Adult [20-39]</v>
      </c>
      <c r="L523" t="s">
        <v>13</v>
      </c>
      <c r="M523">
        <v>1</v>
      </c>
    </row>
    <row r="524" spans="1:13" x14ac:dyDescent="0.3">
      <c r="A524">
        <v>523</v>
      </c>
      <c r="B524" t="s">
        <v>16</v>
      </c>
      <c r="C524" t="s">
        <v>12</v>
      </c>
      <c r="D524">
        <v>438</v>
      </c>
      <c r="E524" s="3">
        <f>Table1[[#This Row],[App Usage Time (min/day)]]/60</f>
        <v>7.3</v>
      </c>
      <c r="F524">
        <v>6.5</v>
      </c>
      <c r="G524">
        <v>1849</v>
      </c>
      <c r="H524">
        <v>64</v>
      </c>
      <c r="I524">
        <v>1125</v>
      </c>
      <c r="J524">
        <v>49</v>
      </c>
      <c r="K524" t="str">
        <f t="shared" si="8"/>
        <v>Middle Age Adult [40-59]</v>
      </c>
      <c r="L524" t="s">
        <v>15</v>
      </c>
      <c r="M524">
        <v>4</v>
      </c>
    </row>
    <row r="525" spans="1:13" x14ac:dyDescent="0.3">
      <c r="A525">
        <v>524</v>
      </c>
      <c r="B525" t="s">
        <v>19</v>
      </c>
      <c r="C525" t="s">
        <v>12</v>
      </c>
      <c r="D525">
        <v>506</v>
      </c>
      <c r="E525" s="3">
        <f>Table1[[#This Row],[App Usage Time (min/day)]]/60</f>
        <v>8.4333333333333336</v>
      </c>
      <c r="F525">
        <v>11.2</v>
      </c>
      <c r="G525">
        <v>2623</v>
      </c>
      <c r="H525">
        <v>98</v>
      </c>
      <c r="I525">
        <v>2460</v>
      </c>
      <c r="J525">
        <v>48</v>
      </c>
      <c r="K525" t="str">
        <f t="shared" si="8"/>
        <v>Middle Age Adult [40-59]</v>
      </c>
      <c r="L525" t="s">
        <v>13</v>
      </c>
      <c r="M525">
        <v>5</v>
      </c>
    </row>
    <row r="526" spans="1:13" x14ac:dyDescent="0.3">
      <c r="A526">
        <v>525</v>
      </c>
      <c r="B526" t="s">
        <v>19</v>
      </c>
      <c r="C526" t="s">
        <v>12</v>
      </c>
      <c r="D526">
        <v>272</v>
      </c>
      <c r="E526" s="3">
        <f>Table1[[#This Row],[App Usage Time (min/day)]]/60</f>
        <v>4.5333333333333332</v>
      </c>
      <c r="F526">
        <v>5.2</v>
      </c>
      <c r="G526">
        <v>1390</v>
      </c>
      <c r="H526">
        <v>45</v>
      </c>
      <c r="I526">
        <v>792</v>
      </c>
      <c r="J526">
        <v>57</v>
      </c>
      <c r="K526" t="str">
        <f t="shared" si="8"/>
        <v>Middle Age Adult [40-59]</v>
      </c>
      <c r="L526" t="s">
        <v>15</v>
      </c>
      <c r="M526">
        <v>3</v>
      </c>
    </row>
    <row r="527" spans="1:13" x14ac:dyDescent="0.3">
      <c r="A527">
        <v>526</v>
      </c>
      <c r="B527" t="s">
        <v>19</v>
      </c>
      <c r="C527" t="s">
        <v>12</v>
      </c>
      <c r="D527">
        <v>224</v>
      </c>
      <c r="E527" s="3">
        <f>Table1[[#This Row],[App Usage Time (min/day)]]/60</f>
        <v>3.7333333333333334</v>
      </c>
      <c r="F527">
        <v>4.5</v>
      </c>
      <c r="G527">
        <v>1646</v>
      </c>
      <c r="H527">
        <v>57</v>
      </c>
      <c r="I527">
        <v>665</v>
      </c>
      <c r="J527">
        <v>59</v>
      </c>
      <c r="K527" t="str">
        <f t="shared" si="8"/>
        <v>Middle Age Adult [40-59]</v>
      </c>
      <c r="L527" t="s">
        <v>13</v>
      </c>
      <c r="M527">
        <v>3</v>
      </c>
    </row>
    <row r="528" spans="1:13" x14ac:dyDescent="0.3">
      <c r="A528">
        <v>527</v>
      </c>
      <c r="B528" t="s">
        <v>11</v>
      </c>
      <c r="C528" t="s">
        <v>12</v>
      </c>
      <c r="D528">
        <v>99</v>
      </c>
      <c r="E528" s="3">
        <f>Table1[[#This Row],[App Usage Time (min/day)]]/60</f>
        <v>1.65</v>
      </c>
      <c r="F528">
        <v>2.4</v>
      </c>
      <c r="G528">
        <v>689</v>
      </c>
      <c r="H528">
        <v>36</v>
      </c>
      <c r="I528">
        <v>318</v>
      </c>
      <c r="J528">
        <v>29</v>
      </c>
      <c r="K528" t="str">
        <f t="shared" si="8"/>
        <v>Adult [20-39]</v>
      </c>
      <c r="L528" t="s">
        <v>15</v>
      </c>
      <c r="M528">
        <v>2</v>
      </c>
    </row>
    <row r="529" spans="1:13" x14ac:dyDescent="0.3">
      <c r="A529">
        <v>528</v>
      </c>
      <c r="B529" t="s">
        <v>17</v>
      </c>
      <c r="C529" t="s">
        <v>18</v>
      </c>
      <c r="D529">
        <v>44</v>
      </c>
      <c r="E529" s="3">
        <f>Table1[[#This Row],[App Usage Time (min/day)]]/60</f>
        <v>0.73333333333333328</v>
      </c>
      <c r="F529">
        <v>1.2</v>
      </c>
      <c r="G529">
        <v>466</v>
      </c>
      <c r="H529">
        <v>10</v>
      </c>
      <c r="I529">
        <v>131</v>
      </c>
      <c r="J529">
        <v>57</v>
      </c>
      <c r="K529" t="str">
        <f t="shared" si="8"/>
        <v>Middle Age Adult [40-59]</v>
      </c>
      <c r="L529" t="s">
        <v>15</v>
      </c>
      <c r="M529">
        <v>1</v>
      </c>
    </row>
    <row r="530" spans="1:13" x14ac:dyDescent="0.3">
      <c r="A530">
        <v>529</v>
      </c>
      <c r="B530" t="s">
        <v>11</v>
      </c>
      <c r="C530" t="s">
        <v>12</v>
      </c>
      <c r="D530">
        <v>175</v>
      </c>
      <c r="E530" s="3">
        <f>Table1[[#This Row],[App Usage Time (min/day)]]/60</f>
        <v>2.9166666666666665</v>
      </c>
      <c r="F530">
        <v>3</v>
      </c>
      <c r="G530">
        <v>801</v>
      </c>
      <c r="H530">
        <v>32</v>
      </c>
      <c r="I530">
        <v>338</v>
      </c>
      <c r="J530">
        <v>24</v>
      </c>
      <c r="K530" t="str">
        <f t="shared" si="8"/>
        <v>Adult [20-39]</v>
      </c>
      <c r="L530" t="s">
        <v>13</v>
      </c>
      <c r="M530">
        <v>2</v>
      </c>
    </row>
    <row r="531" spans="1:13" x14ac:dyDescent="0.3">
      <c r="A531">
        <v>530</v>
      </c>
      <c r="B531" t="s">
        <v>11</v>
      </c>
      <c r="C531" t="s">
        <v>12</v>
      </c>
      <c r="D531">
        <v>228</v>
      </c>
      <c r="E531" s="3">
        <f>Table1[[#This Row],[App Usage Time (min/day)]]/60</f>
        <v>3.8</v>
      </c>
      <c r="F531">
        <v>4.8</v>
      </c>
      <c r="G531">
        <v>1639</v>
      </c>
      <c r="H531">
        <v>47</v>
      </c>
      <c r="I531">
        <v>796</v>
      </c>
      <c r="J531">
        <v>42</v>
      </c>
      <c r="K531" t="str">
        <f t="shared" si="8"/>
        <v>Middle Age Adult [40-59]</v>
      </c>
      <c r="L531" t="s">
        <v>15</v>
      </c>
      <c r="M531">
        <v>3</v>
      </c>
    </row>
    <row r="532" spans="1:13" x14ac:dyDescent="0.3">
      <c r="A532">
        <v>531</v>
      </c>
      <c r="B532" t="s">
        <v>16</v>
      </c>
      <c r="C532" t="s">
        <v>12</v>
      </c>
      <c r="D532">
        <v>589</v>
      </c>
      <c r="E532" s="3">
        <f>Table1[[#This Row],[App Usage Time (min/day)]]/60</f>
        <v>9.8166666666666664</v>
      </c>
      <c r="F532">
        <v>11.8</v>
      </c>
      <c r="G532">
        <v>2629</v>
      </c>
      <c r="H532">
        <v>86</v>
      </c>
      <c r="I532">
        <v>2479</v>
      </c>
      <c r="J532">
        <v>43</v>
      </c>
      <c r="K532" t="str">
        <f t="shared" si="8"/>
        <v>Middle Age Adult [40-59]</v>
      </c>
      <c r="L532" t="s">
        <v>15</v>
      </c>
      <c r="M532">
        <v>5</v>
      </c>
    </row>
    <row r="533" spans="1:13" x14ac:dyDescent="0.3">
      <c r="A533">
        <v>532</v>
      </c>
      <c r="B533" t="s">
        <v>14</v>
      </c>
      <c r="C533" t="s">
        <v>12</v>
      </c>
      <c r="D533">
        <v>339</v>
      </c>
      <c r="E533" s="3">
        <f>Table1[[#This Row],[App Usage Time (min/day)]]/60</f>
        <v>5.65</v>
      </c>
      <c r="F533">
        <v>7.9</v>
      </c>
      <c r="G533">
        <v>1987</v>
      </c>
      <c r="H533">
        <v>66</v>
      </c>
      <c r="I533">
        <v>1191</v>
      </c>
      <c r="J533">
        <v>47</v>
      </c>
      <c r="K533" t="str">
        <f t="shared" si="8"/>
        <v>Middle Age Adult [40-59]</v>
      </c>
      <c r="L533" t="s">
        <v>13</v>
      </c>
      <c r="M533">
        <v>4</v>
      </c>
    </row>
    <row r="534" spans="1:13" x14ac:dyDescent="0.3">
      <c r="A534">
        <v>533</v>
      </c>
      <c r="B534" t="s">
        <v>17</v>
      </c>
      <c r="C534" t="s">
        <v>18</v>
      </c>
      <c r="D534">
        <v>431</v>
      </c>
      <c r="E534" s="3">
        <f>Table1[[#This Row],[App Usage Time (min/day)]]/60</f>
        <v>7.1833333333333336</v>
      </c>
      <c r="F534">
        <v>6.4</v>
      </c>
      <c r="G534">
        <v>2206</v>
      </c>
      <c r="H534">
        <v>66</v>
      </c>
      <c r="I534">
        <v>1200</v>
      </c>
      <c r="J534">
        <v>23</v>
      </c>
      <c r="K534" t="str">
        <f t="shared" si="8"/>
        <v>Adult [20-39]</v>
      </c>
      <c r="L534" t="s">
        <v>15</v>
      </c>
      <c r="M534">
        <v>4</v>
      </c>
    </row>
    <row r="535" spans="1:13" x14ac:dyDescent="0.3">
      <c r="A535">
        <v>534</v>
      </c>
      <c r="B535" t="s">
        <v>16</v>
      </c>
      <c r="C535" t="s">
        <v>12</v>
      </c>
      <c r="D535">
        <v>190</v>
      </c>
      <c r="E535" s="3">
        <f>Table1[[#This Row],[App Usage Time (min/day)]]/60</f>
        <v>3.1666666666666665</v>
      </c>
      <c r="F535">
        <v>4.7</v>
      </c>
      <c r="G535">
        <v>1276</v>
      </c>
      <c r="H535">
        <v>57</v>
      </c>
      <c r="I535">
        <v>915</v>
      </c>
      <c r="J535">
        <v>22</v>
      </c>
      <c r="K535" t="str">
        <f t="shared" si="8"/>
        <v>Adult [20-39]</v>
      </c>
      <c r="L535" t="s">
        <v>15</v>
      </c>
      <c r="M535">
        <v>3</v>
      </c>
    </row>
    <row r="536" spans="1:13" x14ac:dyDescent="0.3">
      <c r="A536">
        <v>535</v>
      </c>
      <c r="B536" t="s">
        <v>14</v>
      </c>
      <c r="C536" t="s">
        <v>12</v>
      </c>
      <c r="D536">
        <v>389</v>
      </c>
      <c r="E536" s="3">
        <f>Table1[[#This Row],[App Usage Time (min/day)]]/60</f>
        <v>6.4833333333333334</v>
      </c>
      <c r="F536">
        <v>6.1</v>
      </c>
      <c r="G536">
        <v>2087</v>
      </c>
      <c r="H536">
        <v>67</v>
      </c>
      <c r="I536">
        <v>1383</v>
      </c>
      <c r="J536">
        <v>30</v>
      </c>
      <c r="K536" t="str">
        <f t="shared" si="8"/>
        <v>Adult [20-39]</v>
      </c>
      <c r="L536" t="s">
        <v>13</v>
      </c>
      <c r="M536">
        <v>4</v>
      </c>
    </row>
    <row r="537" spans="1:13" x14ac:dyDescent="0.3">
      <c r="A537">
        <v>536</v>
      </c>
      <c r="B537" t="s">
        <v>19</v>
      </c>
      <c r="C537" t="s">
        <v>12</v>
      </c>
      <c r="D537">
        <v>139</v>
      </c>
      <c r="E537" s="3">
        <f>Table1[[#This Row],[App Usage Time (min/day)]]/60</f>
        <v>2.3166666666666669</v>
      </c>
      <c r="F537">
        <v>3.3</v>
      </c>
      <c r="G537">
        <v>937</v>
      </c>
      <c r="H537">
        <v>24</v>
      </c>
      <c r="I537">
        <v>573</v>
      </c>
      <c r="J537">
        <v>25</v>
      </c>
      <c r="K537" t="str">
        <f t="shared" si="8"/>
        <v>Adult [20-39]</v>
      </c>
      <c r="L537" t="s">
        <v>15</v>
      </c>
      <c r="M537">
        <v>2</v>
      </c>
    </row>
    <row r="538" spans="1:13" x14ac:dyDescent="0.3">
      <c r="A538">
        <v>537</v>
      </c>
      <c r="B538" t="s">
        <v>19</v>
      </c>
      <c r="C538" t="s">
        <v>12</v>
      </c>
      <c r="D538">
        <v>289</v>
      </c>
      <c r="E538" s="3">
        <f>Table1[[#This Row],[App Usage Time (min/day)]]/60</f>
        <v>4.8166666666666664</v>
      </c>
      <c r="F538">
        <v>5.9</v>
      </c>
      <c r="G538">
        <v>1528</v>
      </c>
      <c r="H538">
        <v>48</v>
      </c>
      <c r="I538">
        <v>915</v>
      </c>
      <c r="J538">
        <v>30</v>
      </c>
      <c r="K538" t="str">
        <f t="shared" si="8"/>
        <v>Adult [20-39]</v>
      </c>
      <c r="L538" t="s">
        <v>13</v>
      </c>
      <c r="M538">
        <v>3</v>
      </c>
    </row>
    <row r="539" spans="1:13" x14ac:dyDescent="0.3">
      <c r="A539">
        <v>538</v>
      </c>
      <c r="B539" t="s">
        <v>19</v>
      </c>
      <c r="C539" t="s">
        <v>12</v>
      </c>
      <c r="D539">
        <v>593</v>
      </c>
      <c r="E539" s="3">
        <f>Table1[[#This Row],[App Usage Time (min/day)]]/60</f>
        <v>9.8833333333333329</v>
      </c>
      <c r="F539">
        <v>11.1</v>
      </c>
      <c r="G539">
        <v>2672</v>
      </c>
      <c r="H539">
        <v>82</v>
      </c>
      <c r="I539">
        <v>2258</v>
      </c>
      <c r="J539">
        <v>34</v>
      </c>
      <c r="K539" t="str">
        <f t="shared" si="8"/>
        <v>Adult [20-39]</v>
      </c>
      <c r="L539" t="s">
        <v>15</v>
      </c>
      <c r="M539">
        <v>5</v>
      </c>
    </row>
    <row r="540" spans="1:13" x14ac:dyDescent="0.3">
      <c r="A540">
        <v>539</v>
      </c>
      <c r="B540" t="s">
        <v>11</v>
      </c>
      <c r="C540" t="s">
        <v>12</v>
      </c>
      <c r="D540">
        <v>576</v>
      </c>
      <c r="E540" s="3">
        <f>Table1[[#This Row],[App Usage Time (min/day)]]/60</f>
        <v>9.6</v>
      </c>
      <c r="F540">
        <v>9.5</v>
      </c>
      <c r="G540">
        <v>2638</v>
      </c>
      <c r="H540">
        <v>98</v>
      </c>
      <c r="I540">
        <v>2281</v>
      </c>
      <c r="J540">
        <v>38</v>
      </c>
      <c r="K540" t="str">
        <f t="shared" si="8"/>
        <v>Adult [20-39]</v>
      </c>
      <c r="L540" t="s">
        <v>15</v>
      </c>
      <c r="M540">
        <v>5</v>
      </c>
    </row>
    <row r="541" spans="1:13" x14ac:dyDescent="0.3">
      <c r="A541">
        <v>540</v>
      </c>
      <c r="B541" t="s">
        <v>14</v>
      </c>
      <c r="C541" t="s">
        <v>12</v>
      </c>
      <c r="D541">
        <v>592</v>
      </c>
      <c r="E541" s="3">
        <f>Table1[[#This Row],[App Usage Time (min/day)]]/60</f>
        <v>9.8666666666666671</v>
      </c>
      <c r="F541">
        <v>9.4</v>
      </c>
      <c r="G541">
        <v>2867</v>
      </c>
      <c r="H541">
        <v>95</v>
      </c>
      <c r="I541">
        <v>1701</v>
      </c>
      <c r="J541">
        <v>27</v>
      </c>
      <c r="K541" t="str">
        <f t="shared" si="8"/>
        <v>Adult [20-39]</v>
      </c>
      <c r="L541" t="s">
        <v>15</v>
      </c>
      <c r="M541">
        <v>5</v>
      </c>
    </row>
    <row r="542" spans="1:13" x14ac:dyDescent="0.3">
      <c r="A542">
        <v>541</v>
      </c>
      <c r="B542" t="s">
        <v>17</v>
      </c>
      <c r="C542" t="s">
        <v>18</v>
      </c>
      <c r="D542">
        <v>567</v>
      </c>
      <c r="E542" s="3">
        <f>Table1[[#This Row],[App Usage Time (min/day)]]/60</f>
        <v>9.4499999999999993</v>
      </c>
      <c r="F542">
        <v>10.5</v>
      </c>
      <c r="G542">
        <v>2817</v>
      </c>
      <c r="H542">
        <v>89</v>
      </c>
      <c r="I542">
        <v>2194</v>
      </c>
      <c r="J542">
        <v>52</v>
      </c>
      <c r="K542" t="str">
        <f t="shared" si="8"/>
        <v>Middle Age Adult [40-59]</v>
      </c>
      <c r="L542" t="s">
        <v>13</v>
      </c>
      <c r="M542">
        <v>5</v>
      </c>
    </row>
    <row r="543" spans="1:13" x14ac:dyDescent="0.3">
      <c r="A543">
        <v>542</v>
      </c>
      <c r="B543" t="s">
        <v>17</v>
      </c>
      <c r="C543" t="s">
        <v>18</v>
      </c>
      <c r="D543">
        <v>170</v>
      </c>
      <c r="E543" s="3">
        <f>Table1[[#This Row],[App Usage Time (min/day)]]/60</f>
        <v>2.8333333333333335</v>
      </c>
      <c r="F543">
        <v>2.5</v>
      </c>
      <c r="G543">
        <v>740</v>
      </c>
      <c r="H543">
        <v>21</v>
      </c>
      <c r="I543">
        <v>537</v>
      </c>
      <c r="J543">
        <v>25</v>
      </c>
      <c r="K543" t="str">
        <f t="shared" si="8"/>
        <v>Adult [20-39]</v>
      </c>
      <c r="L543" t="s">
        <v>15</v>
      </c>
      <c r="M543">
        <v>2</v>
      </c>
    </row>
    <row r="544" spans="1:13" x14ac:dyDescent="0.3">
      <c r="A544">
        <v>543</v>
      </c>
      <c r="B544" t="s">
        <v>11</v>
      </c>
      <c r="C544" t="s">
        <v>12</v>
      </c>
      <c r="D544">
        <v>242</v>
      </c>
      <c r="E544" s="3">
        <f>Table1[[#This Row],[App Usage Time (min/day)]]/60</f>
        <v>4.0333333333333332</v>
      </c>
      <c r="F544">
        <v>5.4</v>
      </c>
      <c r="G544">
        <v>1307</v>
      </c>
      <c r="H544">
        <v>48</v>
      </c>
      <c r="I544">
        <v>642</v>
      </c>
      <c r="J544">
        <v>28</v>
      </c>
      <c r="K544" t="str">
        <f t="shared" si="8"/>
        <v>Adult [20-39]</v>
      </c>
      <c r="L544" t="s">
        <v>13</v>
      </c>
      <c r="M544">
        <v>3</v>
      </c>
    </row>
    <row r="545" spans="1:13" x14ac:dyDescent="0.3">
      <c r="A545">
        <v>544</v>
      </c>
      <c r="B545" t="s">
        <v>19</v>
      </c>
      <c r="C545" t="s">
        <v>12</v>
      </c>
      <c r="D545">
        <v>275</v>
      </c>
      <c r="E545" s="3">
        <f>Table1[[#This Row],[App Usage Time (min/day)]]/60</f>
        <v>4.583333333333333</v>
      </c>
      <c r="F545">
        <v>5.5</v>
      </c>
      <c r="G545">
        <v>1616</v>
      </c>
      <c r="H545">
        <v>48</v>
      </c>
      <c r="I545">
        <v>656</v>
      </c>
      <c r="J545">
        <v>55</v>
      </c>
      <c r="K545" t="str">
        <f t="shared" si="8"/>
        <v>Middle Age Adult [40-59]</v>
      </c>
      <c r="L545" t="s">
        <v>13</v>
      </c>
      <c r="M545">
        <v>3</v>
      </c>
    </row>
    <row r="546" spans="1:13" x14ac:dyDescent="0.3">
      <c r="A546">
        <v>545</v>
      </c>
      <c r="B546" t="s">
        <v>11</v>
      </c>
      <c r="C546" t="s">
        <v>12</v>
      </c>
      <c r="D546">
        <v>544</v>
      </c>
      <c r="E546" s="3">
        <f>Table1[[#This Row],[App Usage Time (min/day)]]/60</f>
        <v>9.0666666666666664</v>
      </c>
      <c r="F546">
        <v>9.6999999999999993</v>
      </c>
      <c r="G546">
        <v>2633</v>
      </c>
      <c r="H546">
        <v>97</v>
      </c>
      <c r="I546">
        <v>1727</v>
      </c>
      <c r="J546">
        <v>28</v>
      </c>
      <c r="K546" t="str">
        <f t="shared" si="8"/>
        <v>Adult [20-39]</v>
      </c>
      <c r="L546" t="s">
        <v>15</v>
      </c>
      <c r="M546">
        <v>5</v>
      </c>
    </row>
    <row r="547" spans="1:13" x14ac:dyDescent="0.3">
      <c r="A547">
        <v>546</v>
      </c>
      <c r="B547" t="s">
        <v>14</v>
      </c>
      <c r="C547" t="s">
        <v>12</v>
      </c>
      <c r="D547">
        <v>50</v>
      </c>
      <c r="E547" s="3">
        <f>Table1[[#This Row],[App Usage Time (min/day)]]/60</f>
        <v>0.83333333333333337</v>
      </c>
      <c r="F547">
        <v>2</v>
      </c>
      <c r="G547">
        <v>362</v>
      </c>
      <c r="H547">
        <v>17</v>
      </c>
      <c r="I547">
        <v>182</v>
      </c>
      <c r="J547">
        <v>34</v>
      </c>
      <c r="K547" t="str">
        <f t="shared" si="8"/>
        <v>Adult [20-39]</v>
      </c>
      <c r="L547" t="s">
        <v>15</v>
      </c>
      <c r="M547">
        <v>1</v>
      </c>
    </row>
    <row r="548" spans="1:13" x14ac:dyDescent="0.3">
      <c r="A548">
        <v>547</v>
      </c>
      <c r="B548" t="s">
        <v>14</v>
      </c>
      <c r="C548" t="s">
        <v>12</v>
      </c>
      <c r="D548">
        <v>236</v>
      </c>
      <c r="E548" s="3">
        <f>Table1[[#This Row],[App Usage Time (min/day)]]/60</f>
        <v>3.9333333333333331</v>
      </c>
      <c r="F548">
        <v>4.5999999999999996</v>
      </c>
      <c r="G548">
        <v>1750</v>
      </c>
      <c r="H548">
        <v>45</v>
      </c>
      <c r="I548">
        <v>971</v>
      </c>
      <c r="J548">
        <v>21</v>
      </c>
      <c r="K548" t="str">
        <f t="shared" si="8"/>
        <v>Adult [20-39]</v>
      </c>
      <c r="L548" t="s">
        <v>15</v>
      </c>
      <c r="M548">
        <v>3</v>
      </c>
    </row>
    <row r="549" spans="1:13" x14ac:dyDescent="0.3">
      <c r="A549">
        <v>548</v>
      </c>
      <c r="B549" t="s">
        <v>17</v>
      </c>
      <c r="C549" t="s">
        <v>18</v>
      </c>
      <c r="D549">
        <v>139</v>
      </c>
      <c r="E549" s="3">
        <f>Table1[[#This Row],[App Usage Time (min/day)]]/60</f>
        <v>2.3166666666666669</v>
      </c>
      <c r="F549">
        <v>2.6</v>
      </c>
      <c r="G549">
        <v>658</v>
      </c>
      <c r="H549">
        <v>33</v>
      </c>
      <c r="I549">
        <v>358</v>
      </c>
      <c r="J549">
        <v>58</v>
      </c>
      <c r="K549" t="str">
        <f t="shared" si="8"/>
        <v>Middle Age Adult [40-59]</v>
      </c>
      <c r="L549" t="s">
        <v>15</v>
      </c>
      <c r="M549">
        <v>2</v>
      </c>
    </row>
    <row r="550" spans="1:13" x14ac:dyDescent="0.3">
      <c r="A550">
        <v>549</v>
      </c>
      <c r="B550" t="s">
        <v>11</v>
      </c>
      <c r="C550" t="s">
        <v>12</v>
      </c>
      <c r="D550">
        <v>383</v>
      </c>
      <c r="E550" s="3">
        <f>Table1[[#This Row],[App Usage Time (min/day)]]/60</f>
        <v>6.3833333333333337</v>
      </c>
      <c r="F550">
        <v>6.6</v>
      </c>
      <c r="G550">
        <v>2155</v>
      </c>
      <c r="H550">
        <v>74</v>
      </c>
      <c r="I550">
        <v>1360</v>
      </c>
      <c r="J550">
        <v>45</v>
      </c>
      <c r="K550" t="str">
        <f t="shared" si="8"/>
        <v>Middle Age Adult [40-59]</v>
      </c>
      <c r="L550" t="s">
        <v>13</v>
      </c>
      <c r="M550">
        <v>4</v>
      </c>
    </row>
    <row r="551" spans="1:13" x14ac:dyDescent="0.3">
      <c r="A551">
        <v>550</v>
      </c>
      <c r="B551" t="s">
        <v>19</v>
      </c>
      <c r="C551" t="s">
        <v>12</v>
      </c>
      <c r="D551">
        <v>172</v>
      </c>
      <c r="E551" s="3">
        <f>Table1[[#This Row],[App Usage Time (min/day)]]/60</f>
        <v>2.8666666666666667</v>
      </c>
      <c r="F551">
        <v>4</v>
      </c>
      <c r="G551">
        <v>1047</v>
      </c>
      <c r="H551">
        <v>32</v>
      </c>
      <c r="I551">
        <v>508</v>
      </c>
      <c r="J551">
        <v>21</v>
      </c>
      <c r="K551" t="str">
        <f t="shared" si="8"/>
        <v>Adult [20-39]</v>
      </c>
      <c r="L551" t="s">
        <v>15</v>
      </c>
      <c r="M551">
        <v>2</v>
      </c>
    </row>
    <row r="552" spans="1:13" x14ac:dyDescent="0.3">
      <c r="A552">
        <v>551</v>
      </c>
      <c r="B552" t="s">
        <v>16</v>
      </c>
      <c r="C552" t="s">
        <v>12</v>
      </c>
      <c r="D552">
        <v>455</v>
      </c>
      <c r="E552" s="3">
        <f>Table1[[#This Row],[App Usage Time (min/day)]]/60</f>
        <v>7.583333333333333</v>
      </c>
      <c r="F552">
        <v>6.2</v>
      </c>
      <c r="G552">
        <v>1984</v>
      </c>
      <c r="H552">
        <v>72</v>
      </c>
      <c r="I552">
        <v>1287</v>
      </c>
      <c r="J552">
        <v>42</v>
      </c>
      <c r="K552" t="str">
        <f t="shared" si="8"/>
        <v>Middle Age Adult [40-59]</v>
      </c>
      <c r="L552" t="s">
        <v>13</v>
      </c>
      <c r="M552">
        <v>4</v>
      </c>
    </row>
    <row r="553" spans="1:13" x14ac:dyDescent="0.3">
      <c r="A553">
        <v>552</v>
      </c>
      <c r="B553" t="s">
        <v>19</v>
      </c>
      <c r="C553" t="s">
        <v>12</v>
      </c>
      <c r="D553">
        <v>157</v>
      </c>
      <c r="E553" s="3">
        <f>Table1[[#This Row],[App Usage Time (min/day)]]/60</f>
        <v>2.6166666666666667</v>
      </c>
      <c r="F553">
        <v>2.5</v>
      </c>
      <c r="G553">
        <v>1110</v>
      </c>
      <c r="H553">
        <v>30</v>
      </c>
      <c r="I553">
        <v>373</v>
      </c>
      <c r="J553">
        <v>37</v>
      </c>
      <c r="K553" t="str">
        <f t="shared" si="8"/>
        <v>Adult [20-39]</v>
      </c>
      <c r="L553" t="s">
        <v>15</v>
      </c>
      <c r="M553">
        <v>2</v>
      </c>
    </row>
    <row r="554" spans="1:13" x14ac:dyDescent="0.3">
      <c r="A554">
        <v>553</v>
      </c>
      <c r="B554" t="s">
        <v>17</v>
      </c>
      <c r="C554" t="s">
        <v>18</v>
      </c>
      <c r="D554">
        <v>173</v>
      </c>
      <c r="E554" s="3">
        <f>Table1[[#This Row],[App Usage Time (min/day)]]/60</f>
        <v>2.8833333333333333</v>
      </c>
      <c r="F554">
        <v>3.8</v>
      </c>
      <c r="G554">
        <v>605</v>
      </c>
      <c r="H554">
        <v>23</v>
      </c>
      <c r="I554">
        <v>583</v>
      </c>
      <c r="J554">
        <v>32</v>
      </c>
      <c r="K554" t="str">
        <f t="shared" si="8"/>
        <v>Adult [20-39]</v>
      </c>
      <c r="L554" t="s">
        <v>13</v>
      </c>
      <c r="M554">
        <v>2</v>
      </c>
    </row>
    <row r="555" spans="1:13" x14ac:dyDescent="0.3">
      <c r="A555">
        <v>554</v>
      </c>
      <c r="B555" t="s">
        <v>19</v>
      </c>
      <c r="C555" t="s">
        <v>12</v>
      </c>
      <c r="D555">
        <v>405</v>
      </c>
      <c r="E555" s="3">
        <f>Table1[[#This Row],[App Usage Time (min/day)]]/60</f>
        <v>6.75</v>
      </c>
      <c r="F555">
        <v>7.3</v>
      </c>
      <c r="G555">
        <v>2082</v>
      </c>
      <c r="H555">
        <v>75</v>
      </c>
      <c r="I555">
        <v>1162</v>
      </c>
      <c r="J555">
        <v>37</v>
      </c>
      <c r="K555" t="str">
        <f t="shared" si="8"/>
        <v>Adult [20-39]</v>
      </c>
      <c r="L555" t="s">
        <v>15</v>
      </c>
      <c r="M555">
        <v>4</v>
      </c>
    </row>
    <row r="556" spans="1:13" x14ac:dyDescent="0.3">
      <c r="A556">
        <v>555</v>
      </c>
      <c r="B556" t="s">
        <v>17</v>
      </c>
      <c r="C556" t="s">
        <v>18</v>
      </c>
      <c r="D556">
        <v>387</v>
      </c>
      <c r="E556" s="3">
        <f>Table1[[#This Row],[App Usage Time (min/day)]]/60</f>
        <v>6.45</v>
      </c>
      <c r="F556">
        <v>6.6</v>
      </c>
      <c r="G556">
        <v>2168</v>
      </c>
      <c r="H556">
        <v>61</v>
      </c>
      <c r="I556">
        <v>1246</v>
      </c>
      <c r="J556">
        <v>19</v>
      </c>
      <c r="K556" t="str">
        <f t="shared" si="8"/>
        <v>Teen [13-19]</v>
      </c>
      <c r="L556" t="s">
        <v>15</v>
      </c>
      <c r="M556">
        <v>4</v>
      </c>
    </row>
    <row r="557" spans="1:13" x14ac:dyDescent="0.3">
      <c r="A557">
        <v>556</v>
      </c>
      <c r="B557" t="s">
        <v>16</v>
      </c>
      <c r="C557" t="s">
        <v>12</v>
      </c>
      <c r="D557">
        <v>201</v>
      </c>
      <c r="E557" s="3">
        <f>Table1[[#This Row],[App Usage Time (min/day)]]/60</f>
        <v>3.35</v>
      </c>
      <c r="F557">
        <v>4.9000000000000004</v>
      </c>
      <c r="G557">
        <v>1633</v>
      </c>
      <c r="H557">
        <v>41</v>
      </c>
      <c r="I557">
        <v>972</v>
      </c>
      <c r="J557">
        <v>32</v>
      </c>
      <c r="K557" t="str">
        <f t="shared" si="8"/>
        <v>Adult [20-39]</v>
      </c>
      <c r="L557" t="s">
        <v>15</v>
      </c>
      <c r="M557">
        <v>3</v>
      </c>
    </row>
    <row r="558" spans="1:13" x14ac:dyDescent="0.3">
      <c r="A558">
        <v>557</v>
      </c>
      <c r="B558" t="s">
        <v>17</v>
      </c>
      <c r="C558" t="s">
        <v>18</v>
      </c>
      <c r="D558">
        <v>142</v>
      </c>
      <c r="E558" s="3">
        <f>Table1[[#This Row],[App Usage Time (min/day)]]/60</f>
        <v>2.3666666666666667</v>
      </c>
      <c r="F558">
        <v>3.5</v>
      </c>
      <c r="G558">
        <v>625</v>
      </c>
      <c r="H558">
        <v>25</v>
      </c>
      <c r="I558">
        <v>370</v>
      </c>
      <c r="J558">
        <v>40</v>
      </c>
      <c r="K558" t="str">
        <f t="shared" si="8"/>
        <v>Middle Age Adult [40-59]</v>
      </c>
      <c r="L558" t="s">
        <v>15</v>
      </c>
      <c r="M558">
        <v>2</v>
      </c>
    </row>
    <row r="559" spans="1:13" x14ac:dyDescent="0.3">
      <c r="A559">
        <v>558</v>
      </c>
      <c r="B559" t="s">
        <v>19</v>
      </c>
      <c r="C559" t="s">
        <v>12</v>
      </c>
      <c r="D559">
        <v>198</v>
      </c>
      <c r="E559" s="3">
        <f>Table1[[#This Row],[App Usage Time (min/day)]]/60</f>
        <v>3.3</v>
      </c>
      <c r="F559">
        <v>4.2</v>
      </c>
      <c r="G559">
        <v>1392</v>
      </c>
      <c r="H559">
        <v>43</v>
      </c>
      <c r="I559">
        <v>640</v>
      </c>
      <c r="J559">
        <v>27</v>
      </c>
      <c r="K559" t="str">
        <f t="shared" si="8"/>
        <v>Adult [20-39]</v>
      </c>
      <c r="L559" t="s">
        <v>13</v>
      </c>
      <c r="M559">
        <v>3</v>
      </c>
    </row>
    <row r="560" spans="1:13" x14ac:dyDescent="0.3">
      <c r="A560">
        <v>559</v>
      </c>
      <c r="B560" t="s">
        <v>11</v>
      </c>
      <c r="C560" t="s">
        <v>12</v>
      </c>
      <c r="D560">
        <v>361</v>
      </c>
      <c r="E560" s="3">
        <f>Table1[[#This Row],[App Usage Time (min/day)]]/60</f>
        <v>6.0166666666666666</v>
      </c>
      <c r="F560">
        <v>7.6</v>
      </c>
      <c r="G560">
        <v>2037</v>
      </c>
      <c r="H560">
        <v>65</v>
      </c>
      <c r="I560">
        <v>1056</v>
      </c>
      <c r="J560">
        <v>55</v>
      </c>
      <c r="K560" t="str">
        <f t="shared" si="8"/>
        <v>Middle Age Adult [40-59]</v>
      </c>
      <c r="L560" t="s">
        <v>13</v>
      </c>
      <c r="M560">
        <v>4</v>
      </c>
    </row>
    <row r="561" spans="1:13" x14ac:dyDescent="0.3">
      <c r="A561">
        <v>560</v>
      </c>
      <c r="B561" t="s">
        <v>14</v>
      </c>
      <c r="C561" t="s">
        <v>12</v>
      </c>
      <c r="D561">
        <v>553</v>
      </c>
      <c r="E561" s="3">
        <f>Table1[[#This Row],[App Usage Time (min/day)]]/60</f>
        <v>9.2166666666666668</v>
      </c>
      <c r="F561">
        <v>11.6</v>
      </c>
      <c r="G561">
        <v>2914</v>
      </c>
      <c r="H561">
        <v>81</v>
      </c>
      <c r="I561">
        <v>1860</v>
      </c>
      <c r="J561">
        <v>47</v>
      </c>
      <c r="K561" t="str">
        <f t="shared" si="8"/>
        <v>Middle Age Adult [40-59]</v>
      </c>
      <c r="L561" t="s">
        <v>13</v>
      </c>
      <c r="M561">
        <v>5</v>
      </c>
    </row>
    <row r="562" spans="1:13" x14ac:dyDescent="0.3">
      <c r="A562">
        <v>561</v>
      </c>
      <c r="B562" t="s">
        <v>19</v>
      </c>
      <c r="C562" t="s">
        <v>12</v>
      </c>
      <c r="D562">
        <v>408</v>
      </c>
      <c r="E562" s="3">
        <f>Table1[[#This Row],[App Usage Time (min/day)]]/60</f>
        <v>6.8</v>
      </c>
      <c r="F562">
        <v>6.2</v>
      </c>
      <c r="G562">
        <v>2245</v>
      </c>
      <c r="H562">
        <v>69</v>
      </c>
      <c r="I562">
        <v>1103</v>
      </c>
      <c r="J562">
        <v>38</v>
      </c>
      <c r="K562" t="str">
        <f t="shared" si="8"/>
        <v>Adult [20-39]</v>
      </c>
      <c r="L562" t="s">
        <v>15</v>
      </c>
      <c r="M562">
        <v>4</v>
      </c>
    </row>
    <row r="563" spans="1:13" x14ac:dyDescent="0.3">
      <c r="A563">
        <v>562</v>
      </c>
      <c r="B563" t="s">
        <v>16</v>
      </c>
      <c r="C563" t="s">
        <v>12</v>
      </c>
      <c r="D563">
        <v>121</v>
      </c>
      <c r="E563" s="3">
        <f>Table1[[#This Row],[App Usage Time (min/day)]]/60</f>
        <v>2.0166666666666666</v>
      </c>
      <c r="F563">
        <v>2.1</v>
      </c>
      <c r="G563">
        <v>1188</v>
      </c>
      <c r="H563">
        <v>21</v>
      </c>
      <c r="I563">
        <v>578</v>
      </c>
      <c r="J563">
        <v>18</v>
      </c>
      <c r="K563" t="str">
        <f t="shared" si="8"/>
        <v>Teen [13-19]</v>
      </c>
      <c r="L563" t="s">
        <v>13</v>
      </c>
      <c r="M563">
        <v>2</v>
      </c>
    </row>
    <row r="564" spans="1:13" x14ac:dyDescent="0.3">
      <c r="A564">
        <v>563</v>
      </c>
      <c r="B564" t="s">
        <v>11</v>
      </c>
      <c r="C564" t="s">
        <v>12</v>
      </c>
      <c r="D564">
        <v>71</v>
      </c>
      <c r="E564" s="3">
        <f>Table1[[#This Row],[App Usage Time (min/day)]]/60</f>
        <v>1.1833333333333333</v>
      </c>
      <c r="F564">
        <v>1.4</v>
      </c>
      <c r="G564">
        <v>508</v>
      </c>
      <c r="H564">
        <v>15</v>
      </c>
      <c r="I564">
        <v>265</v>
      </c>
      <c r="J564">
        <v>33</v>
      </c>
      <c r="K564" t="str">
        <f t="shared" si="8"/>
        <v>Adult [20-39]</v>
      </c>
      <c r="L564" t="s">
        <v>15</v>
      </c>
      <c r="M564">
        <v>1</v>
      </c>
    </row>
    <row r="565" spans="1:13" x14ac:dyDescent="0.3">
      <c r="A565">
        <v>564</v>
      </c>
      <c r="B565" t="s">
        <v>17</v>
      </c>
      <c r="C565" t="s">
        <v>18</v>
      </c>
      <c r="D565">
        <v>46</v>
      </c>
      <c r="E565" s="3">
        <f>Table1[[#This Row],[App Usage Time (min/day)]]/60</f>
        <v>0.76666666666666672</v>
      </c>
      <c r="F565">
        <v>1.6</v>
      </c>
      <c r="G565">
        <v>440</v>
      </c>
      <c r="H565">
        <v>10</v>
      </c>
      <c r="I565">
        <v>265</v>
      </c>
      <c r="J565">
        <v>31</v>
      </c>
      <c r="K565" t="str">
        <f t="shared" si="8"/>
        <v>Adult [20-39]</v>
      </c>
      <c r="L565" t="s">
        <v>13</v>
      </c>
      <c r="M565">
        <v>1</v>
      </c>
    </row>
    <row r="566" spans="1:13" x14ac:dyDescent="0.3">
      <c r="A566">
        <v>565</v>
      </c>
      <c r="B566" t="s">
        <v>16</v>
      </c>
      <c r="C566" t="s">
        <v>12</v>
      </c>
      <c r="D566">
        <v>290</v>
      </c>
      <c r="E566" s="3">
        <f>Table1[[#This Row],[App Usage Time (min/day)]]/60</f>
        <v>4.833333333333333</v>
      </c>
      <c r="F566">
        <v>4.4000000000000004</v>
      </c>
      <c r="G566">
        <v>1272</v>
      </c>
      <c r="H566">
        <v>55</v>
      </c>
      <c r="I566">
        <v>910</v>
      </c>
      <c r="J566">
        <v>44</v>
      </c>
      <c r="K566" t="str">
        <f t="shared" si="8"/>
        <v>Middle Age Adult [40-59]</v>
      </c>
      <c r="L566" t="s">
        <v>13</v>
      </c>
      <c r="M566">
        <v>3</v>
      </c>
    </row>
    <row r="567" spans="1:13" x14ac:dyDescent="0.3">
      <c r="A567">
        <v>566</v>
      </c>
      <c r="B567" t="s">
        <v>19</v>
      </c>
      <c r="C567" t="s">
        <v>12</v>
      </c>
      <c r="D567">
        <v>60</v>
      </c>
      <c r="E567" s="3">
        <f>Table1[[#This Row],[App Usage Time (min/day)]]/60</f>
        <v>1</v>
      </c>
      <c r="F567">
        <v>1.3</v>
      </c>
      <c r="G567">
        <v>462</v>
      </c>
      <c r="H567">
        <v>15</v>
      </c>
      <c r="I567">
        <v>296</v>
      </c>
      <c r="J567">
        <v>40</v>
      </c>
      <c r="K567" t="str">
        <f t="shared" si="8"/>
        <v>Middle Age Adult [40-59]</v>
      </c>
      <c r="L567" t="s">
        <v>13</v>
      </c>
      <c r="M567">
        <v>1</v>
      </c>
    </row>
    <row r="568" spans="1:13" x14ac:dyDescent="0.3">
      <c r="A568">
        <v>567</v>
      </c>
      <c r="B568" t="s">
        <v>11</v>
      </c>
      <c r="C568" t="s">
        <v>12</v>
      </c>
      <c r="D568">
        <v>116</v>
      </c>
      <c r="E568" s="3">
        <f>Table1[[#This Row],[App Usage Time (min/day)]]/60</f>
        <v>1.9333333333333333</v>
      </c>
      <c r="F568">
        <v>3.9</v>
      </c>
      <c r="G568">
        <v>1132</v>
      </c>
      <c r="H568">
        <v>26</v>
      </c>
      <c r="I568">
        <v>498</v>
      </c>
      <c r="J568">
        <v>35</v>
      </c>
      <c r="K568" t="str">
        <f t="shared" si="8"/>
        <v>Adult [20-39]</v>
      </c>
      <c r="L568" t="s">
        <v>15</v>
      </c>
      <c r="M568">
        <v>2</v>
      </c>
    </row>
    <row r="569" spans="1:13" x14ac:dyDescent="0.3">
      <c r="A569">
        <v>568</v>
      </c>
      <c r="B569" t="s">
        <v>14</v>
      </c>
      <c r="C569" t="s">
        <v>12</v>
      </c>
      <c r="D569">
        <v>86</v>
      </c>
      <c r="E569" s="3">
        <f>Table1[[#This Row],[App Usage Time (min/day)]]/60</f>
        <v>1.4333333333333333</v>
      </c>
      <c r="F569">
        <v>1.7</v>
      </c>
      <c r="G569">
        <v>312</v>
      </c>
      <c r="H569">
        <v>16</v>
      </c>
      <c r="I569">
        <v>227</v>
      </c>
      <c r="J569">
        <v>32</v>
      </c>
      <c r="K569" t="str">
        <f t="shared" si="8"/>
        <v>Adult [20-39]</v>
      </c>
      <c r="L569" t="s">
        <v>13</v>
      </c>
      <c r="M569">
        <v>1</v>
      </c>
    </row>
    <row r="570" spans="1:13" x14ac:dyDescent="0.3">
      <c r="A570">
        <v>569</v>
      </c>
      <c r="B570" t="s">
        <v>11</v>
      </c>
      <c r="C570" t="s">
        <v>12</v>
      </c>
      <c r="D570">
        <v>291</v>
      </c>
      <c r="E570" s="3">
        <f>Table1[[#This Row],[App Usage Time (min/day)]]/60</f>
        <v>4.8499999999999996</v>
      </c>
      <c r="F570">
        <v>5.3</v>
      </c>
      <c r="G570">
        <v>1537</v>
      </c>
      <c r="H570">
        <v>43</v>
      </c>
      <c r="I570">
        <v>700</v>
      </c>
      <c r="J570">
        <v>49</v>
      </c>
      <c r="K570" t="str">
        <f t="shared" si="8"/>
        <v>Middle Age Adult [40-59]</v>
      </c>
      <c r="L570" t="s">
        <v>15</v>
      </c>
      <c r="M570">
        <v>3</v>
      </c>
    </row>
    <row r="571" spans="1:13" x14ac:dyDescent="0.3">
      <c r="A571">
        <v>570</v>
      </c>
      <c r="B571" t="s">
        <v>11</v>
      </c>
      <c r="C571" t="s">
        <v>12</v>
      </c>
      <c r="D571">
        <v>404</v>
      </c>
      <c r="E571" s="3">
        <f>Table1[[#This Row],[App Usage Time (min/day)]]/60</f>
        <v>6.7333333333333334</v>
      </c>
      <c r="F571">
        <v>6.6</v>
      </c>
      <c r="G571">
        <v>2181</v>
      </c>
      <c r="H571">
        <v>77</v>
      </c>
      <c r="I571">
        <v>1327</v>
      </c>
      <c r="J571">
        <v>18</v>
      </c>
      <c r="K571" t="str">
        <f t="shared" si="8"/>
        <v>Teen [13-19]</v>
      </c>
      <c r="L571" t="s">
        <v>13</v>
      </c>
      <c r="M571">
        <v>4</v>
      </c>
    </row>
    <row r="572" spans="1:13" x14ac:dyDescent="0.3">
      <c r="A572">
        <v>571</v>
      </c>
      <c r="B572" t="s">
        <v>14</v>
      </c>
      <c r="C572" t="s">
        <v>12</v>
      </c>
      <c r="D572">
        <v>441</v>
      </c>
      <c r="E572" s="3">
        <f>Table1[[#This Row],[App Usage Time (min/day)]]/60</f>
        <v>7.35</v>
      </c>
      <c r="F572">
        <v>7.1</v>
      </c>
      <c r="G572">
        <v>1928</v>
      </c>
      <c r="H572">
        <v>74</v>
      </c>
      <c r="I572">
        <v>1421</v>
      </c>
      <c r="J572">
        <v>57</v>
      </c>
      <c r="K572" t="str">
        <f t="shared" si="8"/>
        <v>Middle Age Adult [40-59]</v>
      </c>
      <c r="L572" t="s">
        <v>13</v>
      </c>
      <c r="M572">
        <v>4</v>
      </c>
    </row>
    <row r="573" spans="1:13" x14ac:dyDescent="0.3">
      <c r="A573">
        <v>572</v>
      </c>
      <c r="B573" t="s">
        <v>11</v>
      </c>
      <c r="C573" t="s">
        <v>12</v>
      </c>
      <c r="D573">
        <v>444</v>
      </c>
      <c r="E573" s="3">
        <f>Table1[[#This Row],[App Usage Time (min/day)]]/60</f>
        <v>7.4</v>
      </c>
      <c r="F573">
        <v>6.1</v>
      </c>
      <c r="G573">
        <v>2229</v>
      </c>
      <c r="H573">
        <v>73</v>
      </c>
      <c r="I573">
        <v>1194</v>
      </c>
      <c r="J573">
        <v>25</v>
      </c>
      <c r="K573" t="str">
        <f t="shared" si="8"/>
        <v>Adult [20-39]</v>
      </c>
      <c r="L573" t="s">
        <v>15</v>
      </c>
      <c r="M573">
        <v>4</v>
      </c>
    </row>
    <row r="574" spans="1:13" x14ac:dyDescent="0.3">
      <c r="A574">
        <v>573</v>
      </c>
      <c r="B574" t="s">
        <v>14</v>
      </c>
      <c r="C574" t="s">
        <v>12</v>
      </c>
      <c r="D574">
        <v>211</v>
      </c>
      <c r="E574" s="3">
        <f>Table1[[#This Row],[App Usage Time (min/day)]]/60</f>
        <v>3.5166666666666666</v>
      </c>
      <c r="F574">
        <v>5.9</v>
      </c>
      <c r="G574">
        <v>1757</v>
      </c>
      <c r="H574">
        <v>42</v>
      </c>
      <c r="I574">
        <v>864</v>
      </c>
      <c r="J574">
        <v>56</v>
      </c>
      <c r="K574" t="str">
        <f t="shared" si="8"/>
        <v>Middle Age Adult [40-59]</v>
      </c>
      <c r="L574" t="s">
        <v>15</v>
      </c>
      <c r="M574">
        <v>3</v>
      </c>
    </row>
    <row r="575" spans="1:13" x14ac:dyDescent="0.3">
      <c r="A575">
        <v>574</v>
      </c>
      <c r="B575" t="s">
        <v>19</v>
      </c>
      <c r="C575" t="s">
        <v>12</v>
      </c>
      <c r="D575">
        <v>537</v>
      </c>
      <c r="E575" s="3">
        <f>Table1[[#This Row],[App Usage Time (min/day)]]/60</f>
        <v>8.9499999999999993</v>
      </c>
      <c r="F575">
        <v>9.1</v>
      </c>
      <c r="G575">
        <v>2858</v>
      </c>
      <c r="H575">
        <v>86</v>
      </c>
      <c r="I575">
        <v>2158</v>
      </c>
      <c r="J575">
        <v>22</v>
      </c>
      <c r="K575" t="str">
        <f t="shared" si="8"/>
        <v>Adult [20-39]</v>
      </c>
      <c r="L575" t="s">
        <v>13</v>
      </c>
      <c r="M575">
        <v>5</v>
      </c>
    </row>
    <row r="576" spans="1:13" x14ac:dyDescent="0.3">
      <c r="A576">
        <v>575</v>
      </c>
      <c r="B576" t="s">
        <v>16</v>
      </c>
      <c r="C576" t="s">
        <v>12</v>
      </c>
      <c r="D576">
        <v>519</v>
      </c>
      <c r="E576" s="3">
        <f>Table1[[#This Row],[App Usage Time (min/day)]]/60</f>
        <v>8.65</v>
      </c>
      <c r="F576">
        <v>10.9</v>
      </c>
      <c r="G576">
        <v>2571</v>
      </c>
      <c r="H576">
        <v>93</v>
      </c>
      <c r="I576">
        <v>2163</v>
      </c>
      <c r="J576">
        <v>47</v>
      </c>
      <c r="K576" t="str">
        <f t="shared" si="8"/>
        <v>Middle Age Adult [40-59]</v>
      </c>
      <c r="L576" t="s">
        <v>15</v>
      </c>
      <c r="M576">
        <v>5</v>
      </c>
    </row>
    <row r="577" spans="1:13" x14ac:dyDescent="0.3">
      <c r="A577">
        <v>576</v>
      </c>
      <c r="B577" t="s">
        <v>19</v>
      </c>
      <c r="C577" t="s">
        <v>12</v>
      </c>
      <c r="D577">
        <v>94</v>
      </c>
      <c r="E577" s="3">
        <f>Table1[[#This Row],[App Usage Time (min/day)]]/60</f>
        <v>1.5666666666666667</v>
      </c>
      <c r="F577">
        <v>3.5</v>
      </c>
      <c r="G577">
        <v>606</v>
      </c>
      <c r="H577">
        <v>30</v>
      </c>
      <c r="I577">
        <v>446</v>
      </c>
      <c r="J577">
        <v>49</v>
      </c>
      <c r="K577" t="str">
        <f t="shared" si="8"/>
        <v>Middle Age Adult [40-59]</v>
      </c>
      <c r="L577" t="s">
        <v>13</v>
      </c>
      <c r="M577">
        <v>2</v>
      </c>
    </row>
    <row r="578" spans="1:13" x14ac:dyDescent="0.3">
      <c r="A578">
        <v>577</v>
      </c>
      <c r="B578" t="s">
        <v>11</v>
      </c>
      <c r="C578" t="s">
        <v>12</v>
      </c>
      <c r="D578">
        <v>554</v>
      </c>
      <c r="E578" s="3">
        <f>Table1[[#This Row],[App Usage Time (min/day)]]/60</f>
        <v>9.2333333333333325</v>
      </c>
      <c r="F578">
        <v>10.3</v>
      </c>
      <c r="G578">
        <v>2776</v>
      </c>
      <c r="H578">
        <v>83</v>
      </c>
      <c r="I578">
        <v>1606</v>
      </c>
      <c r="J578">
        <v>34</v>
      </c>
      <c r="K578" t="str">
        <f t="shared" ref="K578:K641" si="9">IF(AND(J578&gt;=13, J578&lt;=19), "Teen [13-19]", IF(AND(J578&gt;=20, J578&lt;=39), "Adult [20-39]", IF(AND(J578&gt;=40, J578&lt;=59), "Middle Age Adult [40-59]", "Senior Adult [60+]")))</f>
        <v>Adult [20-39]</v>
      </c>
      <c r="L578" t="s">
        <v>15</v>
      </c>
      <c r="M578">
        <v>5</v>
      </c>
    </row>
    <row r="579" spans="1:13" x14ac:dyDescent="0.3">
      <c r="A579">
        <v>578</v>
      </c>
      <c r="B579" t="s">
        <v>17</v>
      </c>
      <c r="C579" t="s">
        <v>18</v>
      </c>
      <c r="D579">
        <v>381</v>
      </c>
      <c r="E579" s="3">
        <f>Table1[[#This Row],[App Usage Time (min/day)]]/60</f>
        <v>6.35</v>
      </c>
      <c r="F579">
        <v>7.5</v>
      </c>
      <c r="G579">
        <v>2216</v>
      </c>
      <c r="H579">
        <v>66</v>
      </c>
      <c r="I579">
        <v>1291</v>
      </c>
      <c r="J579">
        <v>37</v>
      </c>
      <c r="K579" t="str">
        <f t="shared" si="9"/>
        <v>Adult [20-39]</v>
      </c>
      <c r="L579" t="s">
        <v>15</v>
      </c>
      <c r="M579">
        <v>4</v>
      </c>
    </row>
    <row r="580" spans="1:13" x14ac:dyDescent="0.3">
      <c r="A580">
        <v>579</v>
      </c>
      <c r="B580" t="s">
        <v>14</v>
      </c>
      <c r="C580" t="s">
        <v>12</v>
      </c>
      <c r="D580">
        <v>257</v>
      </c>
      <c r="E580" s="3">
        <f>Table1[[#This Row],[App Usage Time (min/day)]]/60</f>
        <v>4.2833333333333332</v>
      </c>
      <c r="F580">
        <v>6</v>
      </c>
      <c r="G580">
        <v>1715</v>
      </c>
      <c r="H580">
        <v>49</v>
      </c>
      <c r="I580">
        <v>916</v>
      </c>
      <c r="J580">
        <v>40</v>
      </c>
      <c r="K580" t="str">
        <f t="shared" si="9"/>
        <v>Middle Age Adult [40-59]</v>
      </c>
      <c r="L580" t="s">
        <v>15</v>
      </c>
      <c r="M580">
        <v>3</v>
      </c>
    </row>
    <row r="581" spans="1:13" x14ac:dyDescent="0.3">
      <c r="A581">
        <v>580</v>
      </c>
      <c r="B581" t="s">
        <v>19</v>
      </c>
      <c r="C581" t="s">
        <v>12</v>
      </c>
      <c r="D581">
        <v>47</v>
      </c>
      <c r="E581" s="3">
        <f>Table1[[#This Row],[App Usage Time (min/day)]]/60</f>
        <v>0.78333333333333333</v>
      </c>
      <c r="F581">
        <v>1.1000000000000001</v>
      </c>
      <c r="G581">
        <v>532</v>
      </c>
      <c r="H581">
        <v>18</v>
      </c>
      <c r="I581">
        <v>122</v>
      </c>
      <c r="J581">
        <v>36</v>
      </c>
      <c r="K581" t="str">
        <f t="shared" si="9"/>
        <v>Adult [20-39]</v>
      </c>
      <c r="L581" t="s">
        <v>13</v>
      </c>
      <c r="M581">
        <v>1</v>
      </c>
    </row>
    <row r="582" spans="1:13" x14ac:dyDescent="0.3">
      <c r="A582">
        <v>581</v>
      </c>
      <c r="B582" t="s">
        <v>17</v>
      </c>
      <c r="C582" t="s">
        <v>18</v>
      </c>
      <c r="D582">
        <v>527</v>
      </c>
      <c r="E582" s="3">
        <f>Table1[[#This Row],[App Usage Time (min/day)]]/60</f>
        <v>8.7833333333333332</v>
      </c>
      <c r="F582">
        <v>10</v>
      </c>
      <c r="G582">
        <v>2430</v>
      </c>
      <c r="H582">
        <v>82</v>
      </c>
      <c r="I582">
        <v>1737</v>
      </c>
      <c r="J582">
        <v>27</v>
      </c>
      <c r="K582" t="str">
        <f t="shared" si="9"/>
        <v>Adult [20-39]</v>
      </c>
      <c r="L582" t="s">
        <v>15</v>
      </c>
      <c r="M582">
        <v>5</v>
      </c>
    </row>
    <row r="583" spans="1:13" x14ac:dyDescent="0.3">
      <c r="A583">
        <v>582</v>
      </c>
      <c r="B583" t="s">
        <v>19</v>
      </c>
      <c r="C583" t="s">
        <v>12</v>
      </c>
      <c r="D583">
        <v>148</v>
      </c>
      <c r="E583" s="3">
        <f>Table1[[#This Row],[App Usage Time (min/day)]]/60</f>
        <v>2.4666666666666668</v>
      </c>
      <c r="F583">
        <v>2.7</v>
      </c>
      <c r="G583">
        <v>625</v>
      </c>
      <c r="H583">
        <v>34</v>
      </c>
      <c r="I583">
        <v>416</v>
      </c>
      <c r="J583">
        <v>27</v>
      </c>
      <c r="K583" t="str">
        <f t="shared" si="9"/>
        <v>Adult [20-39]</v>
      </c>
      <c r="L583" t="s">
        <v>13</v>
      </c>
      <c r="M583">
        <v>2</v>
      </c>
    </row>
    <row r="584" spans="1:13" x14ac:dyDescent="0.3">
      <c r="A584">
        <v>583</v>
      </c>
      <c r="B584" t="s">
        <v>17</v>
      </c>
      <c r="C584" t="s">
        <v>18</v>
      </c>
      <c r="D584">
        <v>191</v>
      </c>
      <c r="E584" s="3">
        <f>Table1[[#This Row],[App Usage Time (min/day)]]/60</f>
        <v>3.1833333333333331</v>
      </c>
      <c r="F584">
        <v>5.7</v>
      </c>
      <c r="G584">
        <v>1414</v>
      </c>
      <c r="H584">
        <v>53</v>
      </c>
      <c r="I584">
        <v>991</v>
      </c>
      <c r="J584">
        <v>19</v>
      </c>
      <c r="K584" t="str">
        <f t="shared" si="9"/>
        <v>Teen [13-19]</v>
      </c>
      <c r="L584" t="s">
        <v>15</v>
      </c>
      <c r="M584">
        <v>3</v>
      </c>
    </row>
    <row r="585" spans="1:13" x14ac:dyDescent="0.3">
      <c r="A585">
        <v>584</v>
      </c>
      <c r="B585" t="s">
        <v>11</v>
      </c>
      <c r="C585" t="s">
        <v>12</v>
      </c>
      <c r="D585">
        <v>71</v>
      </c>
      <c r="E585" s="3">
        <f>Table1[[#This Row],[App Usage Time (min/day)]]/60</f>
        <v>1.1833333333333333</v>
      </c>
      <c r="F585">
        <v>1.9</v>
      </c>
      <c r="G585">
        <v>571</v>
      </c>
      <c r="H585">
        <v>10</v>
      </c>
      <c r="I585">
        <v>117</v>
      </c>
      <c r="J585">
        <v>43</v>
      </c>
      <c r="K585" t="str">
        <f t="shared" si="9"/>
        <v>Middle Age Adult [40-59]</v>
      </c>
      <c r="L585" t="s">
        <v>15</v>
      </c>
      <c r="M585">
        <v>1</v>
      </c>
    </row>
    <row r="586" spans="1:13" x14ac:dyDescent="0.3">
      <c r="A586">
        <v>585</v>
      </c>
      <c r="B586" t="s">
        <v>14</v>
      </c>
      <c r="C586" t="s">
        <v>12</v>
      </c>
      <c r="D586">
        <v>73</v>
      </c>
      <c r="E586" s="3">
        <f>Table1[[#This Row],[App Usage Time (min/day)]]/60</f>
        <v>1.2166666666666666</v>
      </c>
      <c r="F586">
        <v>1.3</v>
      </c>
      <c r="G586">
        <v>538</v>
      </c>
      <c r="H586">
        <v>19</v>
      </c>
      <c r="I586">
        <v>175</v>
      </c>
      <c r="J586">
        <v>30</v>
      </c>
      <c r="K586" t="str">
        <f t="shared" si="9"/>
        <v>Adult [20-39]</v>
      </c>
      <c r="L586" t="s">
        <v>15</v>
      </c>
      <c r="M586">
        <v>1</v>
      </c>
    </row>
    <row r="587" spans="1:13" x14ac:dyDescent="0.3">
      <c r="A587">
        <v>586</v>
      </c>
      <c r="B587" t="s">
        <v>14</v>
      </c>
      <c r="C587" t="s">
        <v>12</v>
      </c>
      <c r="D587">
        <v>149</v>
      </c>
      <c r="E587" s="3">
        <f>Table1[[#This Row],[App Usage Time (min/day)]]/60</f>
        <v>2.4833333333333334</v>
      </c>
      <c r="F587">
        <v>3.1</v>
      </c>
      <c r="G587">
        <v>1191</v>
      </c>
      <c r="H587">
        <v>28</v>
      </c>
      <c r="I587">
        <v>563</v>
      </c>
      <c r="J587">
        <v>29</v>
      </c>
      <c r="K587" t="str">
        <f t="shared" si="9"/>
        <v>Adult [20-39]</v>
      </c>
      <c r="L587" t="s">
        <v>13</v>
      </c>
      <c r="M587">
        <v>2</v>
      </c>
    </row>
    <row r="588" spans="1:13" x14ac:dyDescent="0.3">
      <c r="A588">
        <v>587</v>
      </c>
      <c r="B588" t="s">
        <v>16</v>
      </c>
      <c r="C588" t="s">
        <v>12</v>
      </c>
      <c r="D588">
        <v>197</v>
      </c>
      <c r="E588" s="3">
        <f>Table1[[#This Row],[App Usage Time (min/day)]]/60</f>
        <v>3.2833333333333332</v>
      </c>
      <c r="F588">
        <v>4.4000000000000004</v>
      </c>
      <c r="G588">
        <v>1665</v>
      </c>
      <c r="H588">
        <v>44</v>
      </c>
      <c r="I588">
        <v>608</v>
      </c>
      <c r="J588">
        <v>43</v>
      </c>
      <c r="K588" t="str">
        <f t="shared" si="9"/>
        <v>Middle Age Adult [40-59]</v>
      </c>
      <c r="L588" t="s">
        <v>15</v>
      </c>
      <c r="M588">
        <v>3</v>
      </c>
    </row>
    <row r="589" spans="1:13" x14ac:dyDescent="0.3">
      <c r="A589">
        <v>588</v>
      </c>
      <c r="B589" t="s">
        <v>19</v>
      </c>
      <c r="C589" t="s">
        <v>12</v>
      </c>
      <c r="D589">
        <v>328</v>
      </c>
      <c r="E589" s="3">
        <f>Table1[[#This Row],[App Usage Time (min/day)]]/60</f>
        <v>5.4666666666666668</v>
      </c>
      <c r="F589">
        <v>6.1</v>
      </c>
      <c r="G589">
        <v>1975</v>
      </c>
      <c r="H589">
        <v>72</v>
      </c>
      <c r="I589">
        <v>1101</v>
      </c>
      <c r="J589">
        <v>24</v>
      </c>
      <c r="K589" t="str">
        <f t="shared" si="9"/>
        <v>Adult [20-39]</v>
      </c>
      <c r="L589" t="s">
        <v>13</v>
      </c>
      <c r="M589">
        <v>4</v>
      </c>
    </row>
    <row r="590" spans="1:13" x14ac:dyDescent="0.3">
      <c r="A590">
        <v>589</v>
      </c>
      <c r="B590" t="s">
        <v>14</v>
      </c>
      <c r="C590" t="s">
        <v>12</v>
      </c>
      <c r="D590">
        <v>424</v>
      </c>
      <c r="E590" s="3">
        <f>Table1[[#This Row],[App Usage Time (min/day)]]/60</f>
        <v>7.0666666666666664</v>
      </c>
      <c r="F590">
        <v>7.5</v>
      </c>
      <c r="G590">
        <v>1995</v>
      </c>
      <c r="H590">
        <v>75</v>
      </c>
      <c r="I590">
        <v>1228</v>
      </c>
      <c r="J590">
        <v>36</v>
      </c>
      <c r="K590" t="str">
        <f t="shared" si="9"/>
        <v>Adult [20-39]</v>
      </c>
      <c r="L590" t="s">
        <v>13</v>
      </c>
      <c r="M590">
        <v>4</v>
      </c>
    </row>
    <row r="591" spans="1:13" x14ac:dyDescent="0.3">
      <c r="A591">
        <v>590</v>
      </c>
      <c r="B591" t="s">
        <v>19</v>
      </c>
      <c r="C591" t="s">
        <v>12</v>
      </c>
      <c r="D591">
        <v>111</v>
      </c>
      <c r="E591" s="3">
        <f>Table1[[#This Row],[App Usage Time (min/day)]]/60</f>
        <v>1.85</v>
      </c>
      <c r="F591">
        <v>3.6</v>
      </c>
      <c r="G591">
        <v>627</v>
      </c>
      <c r="H591">
        <v>26</v>
      </c>
      <c r="I591">
        <v>464</v>
      </c>
      <c r="J591">
        <v>39</v>
      </c>
      <c r="K591" t="str">
        <f t="shared" si="9"/>
        <v>Adult [20-39]</v>
      </c>
      <c r="L591" t="s">
        <v>15</v>
      </c>
      <c r="M591">
        <v>2</v>
      </c>
    </row>
    <row r="592" spans="1:13" x14ac:dyDescent="0.3">
      <c r="A592">
        <v>591</v>
      </c>
      <c r="B592" t="s">
        <v>19</v>
      </c>
      <c r="C592" t="s">
        <v>12</v>
      </c>
      <c r="D592">
        <v>159</v>
      </c>
      <c r="E592" s="3">
        <f>Table1[[#This Row],[App Usage Time (min/day)]]/60</f>
        <v>2.65</v>
      </c>
      <c r="F592">
        <v>3.7</v>
      </c>
      <c r="G592">
        <v>630</v>
      </c>
      <c r="H592">
        <v>33</v>
      </c>
      <c r="I592">
        <v>575</v>
      </c>
      <c r="J592">
        <v>30</v>
      </c>
      <c r="K592" t="str">
        <f t="shared" si="9"/>
        <v>Adult [20-39]</v>
      </c>
      <c r="L592" t="s">
        <v>13</v>
      </c>
      <c r="M592">
        <v>2</v>
      </c>
    </row>
    <row r="593" spans="1:13" x14ac:dyDescent="0.3">
      <c r="A593">
        <v>592</v>
      </c>
      <c r="B593" t="s">
        <v>11</v>
      </c>
      <c r="C593" t="s">
        <v>12</v>
      </c>
      <c r="D593">
        <v>580</v>
      </c>
      <c r="E593" s="3">
        <f>Table1[[#This Row],[App Usage Time (min/day)]]/60</f>
        <v>9.6666666666666661</v>
      </c>
      <c r="F593">
        <v>11.5</v>
      </c>
      <c r="G593">
        <v>2767</v>
      </c>
      <c r="H593">
        <v>84</v>
      </c>
      <c r="I593">
        <v>2341</v>
      </c>
      <c r="J593">
        <v>36</v>
      </c>
      <c r="K593" t="str">
        <f t="shared" si="9"/>
        <v>Adult [20-39]</v>
      </c>
      <c r="L593" t="s">
        <v>15</v>
      </c>
      <c r="M593">
        <v>5</v>
      </c>
    </row>
    <row r="594" spans="1:13" x14ac:dyDescent="0.3">
      <c r="A594">
        <v>593</v>
      </c>
      <c r="B594" t="s">
        <v>19</v>
      </c>
      <c r="C594" t="s">
        <v>12</v>
      </c>
      <c r="D594">
        <v>379</v>
      </c>
      <c r="E594" s="3">
        <f>Table1[[#This Row],[App Usage Time (min/day)]]/60</f>
        <v>6.3166666666666664</v>
      </c>
      <c r="F594">
        <v>7.7</v>
      </c>
      <c r="G594">
        <v>1809</v>
      </c>
      <c r="H594">
        <v>64</v>
      </c>
      <c r="I594">
        <v>1050</v>
      </c>
      <c r="J594">
        <v>22</v>
      </c>
      <c r="K594" t="str">
        <f t="shared" si="9"/>
        <v>Adult [20-39]</v>
      </c>
      <c r="L594" t="s">
        <v>15</v>
      </c>
      <c r="M594">
        <v>4</v>
      </c>
    </row>
    <row r="595" spans="1:13" x14ac:dyDescent="0.3">
      <c r="A595">
        <v>594</v>
      </c>
      <c r="B595" t="s">
        <v>19</v>
      </c>
      <c r="C595" t="s">
        <v>12</v>
      </c>
      <c r="D595">
        <v>217</v>
      </c>
      <c r="E595" s="3">
        <f>Table1[[#This Row],[App Usage Time (min/day)]]/60</f>
        <v>3.6166666666666667</v>
      </c>
      <c r="F595">
        <v>4.2</v>
      </c>
      <c r="G595">
        <v>1500</v>
      </c>
      <c r="H595">
        <v>42</v>
      </c>
      <c r="I595">
        <v>677</v>
      </c>
      <c r="J595">
        <v>26</v>
      </c>
      <c r="K595" t="str">
        <f t="shared" si="9"/>
        <v>Adult [20-39]</v>
      </c>
      <c r="L595" t="s">
        <v>15</v>
      </c>
      <c r="M595">
        <v>3</v>
      </c>
    </row>
    <row r="596" spans="1:13" x14ac:dyDescent="0.3">
      <c r="A596">
        <v>595</v>
      </c>
      <c r="B596" t="s">
        <v>16</v>
      </c>
      <c r="C596" t="s">
        <v>12</v>
      </c>
      <c r="D596">
        <v>447</v>
      </c>
      <c r="E596" s="3">
        <f>Table1[[#This Row],[App Usage Time (min/day)]]/60</f>
        <v>7.45</v>
      </c>
      <c r="F596">
        <v>6.3</v>
      </c>
      <c r="G596">
        <v>1959</v>
      </c>
      <c r="H596">
        <v>63</v>
      </c>
      <c r="I596">
        <v>1441</v>
      </c>
      <c r="J596">
        <v>48</v>
      </c>
      <c r="K596" t="str">
        <f t="shared" si="9"/>
        <v>Middle Age Adult [40-59]</v>
      </c>
      <c r="L596" t="s">
        <v>13</v>
      </c>
      <c r="M596">
        <v>4</v>
      </c>
    </row>
    <row r="597" spans="1:13" x14ac:dyDescent="0.3">
      <c r="A597">
        <v>596</v>
      </c>
      <c r="B597" t="s">
        <v>14</v>
      </c>
      <c r="C597" t="s">
        <v>12</v>
      </c>
      <c r="D597">
        <v>512</v>
      </c>
      <c r="E597" s="3">
        <f>Table1[[#This Row],[App Usage Time (min/day)]]/60</f>
        <v>8.5333333333333332</v>
      </c>
      <c r="F597">
        <v>10.5</v>
      </c>
      <c r="G597">
        <v>2538</v>
      </c>
      <c r="H597">
        <v>82</v>
      </c>
      <c r="I597">
        <v>1694</v>
      </c>
      <c r="J597">
        <v>41</v>
      </c>
      <c r="K597" t="str">
        <f t="shared" si="9"/>
        <v>Middle Age Adult [40-59]</v>
      </c>
      <c r="L597" t="s">
        <v>13</v>
      </c>
      <c r="M597">
        <v>5</v>
      </c>
    </row>
    <row r="598" spans="1:13" x14ac:dyDescent="0.3">
      <c r="A598">
        <v>597</v>
      </c>
      <c r="B598" t="s">
        <v>16</v>
      </c>
      <c r="C598" t="s">
        <v>12</v>
      </c>
      <c r="D598">
        <v>511</v>
      </c>
      <c r="E598" s="3">
        <f>Table1[[#This Row],[App Usage Time (min/day)]]/60</f>
        <v>8.5166666666666675</v>
      </c>
      <c r="F598">
        <v>10.8</v>
      </c>
      <c r="G598">
        <v>2529</v>
      </c>
      <c r="H598">
        <v>91</v>
      </c>
      <c r="I598">
        <v>2387</v>
      </c>
      <c r="J598">
        <v>21</v>
      </c>
      <c r="K598" t="str">
        <f t="shared" si="9"/>
        <v>Adult [20-39]</v>
      </c>
      <c r="L598" t="s">
        <v>13</v>
      </c>
      <c r="M598">
        <v>5</v>
      </c>
    </row>
    <row r="599" spans="1:13" x14ac:dyDescent="0.3">
      <c r="A599">
        <v>598</v>
      </c>
      <c r="B599" t="s">
        <v>14</v>
      </c>
      <c r="C599" t="s">
        <v>12</v>
      </c>
      <c r="D599">
        <v>140</v>
      </c>
      <c r="E599" s="3">
        <f>Table1[[#This Row],[App Usage Time (min/day)]]/60</f>
        <v>2.3333333333333335</v>
      </c>
      <c r="F599">
        <v>2.5</v>
      </c>
      <c r="G599">
        <v>825</v>
      </c>
      <c r="H599">
        <v>31</v>
      </c>
      <c r="I599">
        <v>347</v>
      </c>
      <c r="J599">
        <v>59</v>
      </c>
      <c r="K599" t="str">
        <f t="shared" si="9"/>
        <v>Middle Age Adult [40-59]</v>
      </c>
      <c r="L599" t="s">
        <v>13</v>
      </c>
      <c r="M599">
        <v>2</v>
      </c>
    </row>
    <row r="600" spans="1:13" x14ac:dyDescent="0.3">
      <c r="A600">
        <v>599</v>
      </c>
      <c r="B600" t="s">
        <v>19</v>
      </c>
      <c r="C600" t="s">
        <v>12</v>
      </c>
      <c r="D600">
        <v>114</v>
      </c>
      <c r="E600" s="3">
        <f>Table1[[#This Row],[App Usage Time (min/day)]]/60</f>
        <v>1.9</v>
      </c>
      <c r="F600">
        <v>3</v>
      </c>
      <c r="G600">
        <v>1131</v>
      </c>
      <c r="H600">
        <v>31</v>
      </c>
      <c r="I600">
        <v>596</v>
      </c>
      <c r="J600">
        <v>28</v>
      </c>
      <c r="K600" t="str">
        <f t="shared" si="9"/>
        <v>Adult [20-39]</v>
      </c>
      <c r="L600" t="s">
        <v>13</v>
      </c>
      <c r="M600">
        <v>2</v>
      </c>
    </row>
    <row r="601" spans="1:13" x14ac:dyDescent="0.3">
      <c r="A601">
        <v>600</v>
      </c>
      <c r="B601" t="s">
        <v>19</v>
      </c>
      <c r="C601" t="s">
        <v>12</v>
      </c>
      <c r="D601">
        <v>192</v>
      </c>
      <c r="E601" s="3">
        <f>Table1[[#This Row],[App Usage Time (min/day)]]/60</f>
        <v>3.2</v>
      </c>
      <c r="F601">
        <v>4.3</v>
      </c>
      <c r="G601">
        <v>1382</v>
      </c>
      <c r="H601">
        <v>42</v>
      </c>
      <c r="I601">
        <v>905</v>
      </c>
      <c r="J601">
        <v>47</v>
      </c>
      <c r="K601" t="str">
        <f t="shared" si="9"/>
        <v>Middle Age Adult [40-59]</v>
      </c>
      <c r="L601" t="s">
        <v>15</v>
      </c>
      <c r="M601">
        <v>3</v>
      </c>
    </row>
    <row r="602" spans="1:13" x14ac:dyDescent="0.3">
      <c r="A602">
        <v>601</v>
      </c>
      <c r="B602" t="s">
        <v>17</v>
      </c>
      <c r="C602" t="s">
        <v>18</v>
      </c>
      <c r="D602">
        <v>325</v>
      </c>
      <c r="E602" s="3">
        <f>Table1[[#This Row],[App Usage Time (min/day)]]/60</f>
        <v>5.416666666666667</v>
      </c>
      <c r="F602">
        <v>6</v>
      </c>
      <c r="G602">
        <v>2244</v>
      </c>
      <c r="H602">
        <v>70</v>
      </c>
      <c r="I602">
        <v>1296</v>
      </c>
      <c r="J602">
        <v>30</v>
      </c>
      <c r="K602" t="str">
        <f t="shared" si="9"/>
        <v>Adult [20-39]</v>
      </c>
      <c r="L602" t="s">
        <v>15</v>
      </c>
      <c r="M602">
        <v>4</v>
      </c>
    </row>
    <row r="603" spans="1:13" x14ac:dyDescent="0.3">
      <c r="A603">
        <v>602</v>
      </c>
      <c r="B603" t="s">
        <v>14</v>
      </c>
      <c r="C603" t="s">
        <v>12</v>
      </c>
      <c r="D603">
        <v>83</v>
      </c>
      <c r="E603" s="3">
        <f>Table1[[#This Row],[App Usage Time (min/day)]]/60</f>
        <v>1.3833333333333333</v>
      </c>
      <c r="F603">
        <v>1.2</v>
      </c>
      <c r="G603">
        <v>545</v>
      </c>
      <c r="H603">
        <v>15</v>
      </c>
      <c r="I603">
        <v>284</v>
      </c>
      <c r="J603">
        <v>44</v>
      </c>
      <c r="K603" t="str">
        <f t="shared" si="9"/>
        <v>Middle Age Adult [40-59]</v>
      </c>
      <c r="L603" t="s">
        <v>13</v>
      </c>
      <c r="M603">
        <v>1</v>
      </c>
    </row>
    <row r="604" spans="1:13" x14ac:dyDescent="0.3">
      <c r="A604">
        <v>603</v>
      </c>
      <c r="B604" t="s">
        <v>14</v>
      </c>
      <c r="C604" t="s">
        <v>12</v>
      </c>
      <c r="D604">
        <v>122</v>
      </c>
      <c r="E604" s="3">
        <f>Table1[[#This Row],[App Usage Time (min/day)]]/60</f>
        <v>2.0333333333333332</v>
      </c>
      <c r="F604">
        <v>3</v>
      </c>
      <c r="G604">
        <v>922</v>
      </c>
      <c r="H604">
        <v>32</v>
      </c>
      <c r="I604">
        <v>373</v>
      </c>
      <c r="J604">
        <v>43</v>
      </c>
      <c r="K604" t="str">
        <f t="shared" si="9"/>
        <v>Middle Age Adult [40-59]</v>
      </c>
      <c r="L604" t="s">
        <v>13</v>
      </c>
      <c r="M604">
        <v>2</v>
      </c>
    </row>
    <row r="605" spans="1:13" x14ac:dyDescent="0.3">
      <c r="A605">
        <v>604</v>
      </c>
      <c r="B605" t="s">
        <v>14</v>
      </c>
      <c r="C605" t="s">
        <v>12</v>
      </c>
      <c r="D605">
        <v>138</v>
      </c>
      <c r="E605" s="3">
        <f>Table1[[#This Row],[App Usage Time (min/day)]]/60</f>
        <v>2.2999999999999998</v>
      </c>
      <c r="F605">
        <v>2.1</v>
      </c>
      <c r="G605">
        <v>660</v>
      </c>
      <c r="H605">
        <v>22</v>
      </c>
      <c r="I605">
        <v>424</v>
      </c>
      <c r="J605">
        <v>41</v>
      </c>
      <c r="K605" t="str">
        <f t="shared" si="9"/>
        <v>Middle Age Adult [40-59]</v>
      </c>
      <c r="L605" t="s">
        <v>15</v>
      </c>
      <c r="M605">
        <v>2</v>
      </c>
    </row>
    <row r="606" spans="1:13" x14ac:dyDescent="0.3">
      <c r="A606">
        <v>605</v>
      </c>
      <c r="B606" t="s">
        <v>14</v>
      </c>
      <c r="C606" t="s">
        <v>12</v>
      </c>
      <c r="D606">
        <v>182</v>
      </c>
      <c r="E606" s="3">
        <f>Table1[[#This Row],[App Usage Time (min/day)]]/60</f>
        <v>3.0333333333333332</v>
      </c>
      <c r="F606">
        <v>5.3</v>
      </c>
      <c r="G606">
        <v>1278</v>
      </c>
      <c r="H606">
        <v>42</v>
      </c>
      <c r="I606">
        <v>885</v>
      </c>
      <c r="J606">
        <v>54</v>
      </c>
      <c r="K606" t="str">
        <f t="shared" si="9"/>
        <v>Middle Age Adult [40-59]</v>
      </c>
      <c r="L606" t="s">
        <v>15</v>
      </c>
      <c r="M606">
        <v>3</v>
      </c>
    </row>
    <row r="607" spans="1:13" x14ac:dyDescent="0.3">
      <c r="A607">
        <v>606</v>
      </c>
      <c r="B607" t="s">
        <v>14</v>
      </c>
      <c r="C607" t="s">
        <v>12</v>
      </c>
      <c r="D607">
        <v>425</v>
      </c>
      <c r="E607" s="3">
        <f>Table1[[#This Row],[App Usage Time (min/day)]]/60</f>
        <v>7.083333333333333</v>
      </c>
      <c r="F607">
        <v>6</v>
      </c>
      <c r="G607">
        <v>1928</v>
      </c>
      <c r="H607">
        <v>72</v>
      </c>
      <c r="I607">
        <v>1150</v>
      </c>
      <c r="J607">
        <v>53</v>
      </c>
      <c r="K607" t="str">
        <f t="shared" si="9"/>
        <v>Middle Age Adult [40-59]</v>
      </c>
      <c r="L607" t="s">
        <v>15</v>
      </c>
      <c r="M607">
        <v>4</v>
      </c>
    </row>
    <row r="608" spans="1:13" x14ac:dyDescent="0.3">
      <c r="A608">
        <v>607</v>
      </c>
      <c r="B608" t="s">
        <v>14</v>
      </c>
      <c r="C608" t="s">
        <v>12</v>
      </c>
      <c r="D608">
        <v>580</v>
      </c>
      <c r="E608" s="3">
        <f>Table1[[#This Row],[App Usage Time (min/day)]]/60</f>
        <v>9.6666666666666661</v>
      </c>
      <c r="F608">
        <v>10.4</v>
      </c>
      <c r="G608">
        <v>2496</v>
      </c>
      <c r="H608">
        <v>81</v>
      </c>
      <c r="I608">
        <v>2441</v>
      </c>
      <c r="J608">
        <v>37</v>
      </c>
      <c r="K608" t="str">
        <f t="shared" si="9"/>
        <v>Adult [20-39]</v>
      </c>
      <c r="L608" t="s">
        <v>15</v>
      </c>
      <c r="M608">
        <v>5</v>
      </c>
    </row>
    <row r="609" spans="1:13" x14ac:dyDescent="0.3">
      <c r="A609">
        <v>608</v>
      </c>
      <c r="B609" t="s">
        <v>16</v>
      </c>
      <c r="C609" t="s">
        <v>12</v>
      </c>
      <c r="D609">
        <v>203</v>
      </c>
      <c r="E609" s="3">
        <f>Table1[[#This Row],[App Usage Time (min/day)]]/60</f>
        <v>3.3833333333333333</v>
      </c>
      <c r="F609">
        <v>4</v>
      </c>
      <c r="G609">
        <v>1323</v>
      </c>
      <c r="H609">
        <v>56</v>
      </c>
      <c r="I609">
        <v>787</v>
      </c>
      <c r="J609">
        <v>21</v>
      </c>
      <c r="K609" t="str">
        <f t="shared" si="9"/>
        <v>Adult [20-39]</v>
      </c>
      <c r="L609" t="s">
        <v>13</v>
      </c>
      <c r="M609">
        <v>3</v>
      </c>
    </row>
    <row r="610" spans="1:13" x14ac:dyDescent="0.3">
      <c r="A610">
        <v>609</v>
      </c>
      <c r="B610" t="s">
        <v>16</v>
      </c>
      <c r="C610" t="s">
        <v>12</v>
      </c>
      <c r="D610">
        <v>258</v>
      </c>
      <c r="E610" s="3">
        <f>Table1[[#This Row],[App Usage Time (min/day)]]/60</f>
        <v>4.3</v>
      </c>
      <c r="F610">
        <v>4.9000000000000004</v>
      </c>
      <c r="G610">
        <v>1596</v>
      </c>
      <c r="H610">
        <v>56</v>
      </c>
      <c r="I610">
        <v>937</v>
      </c>
      <c r="J610">
        <v>40</v>
      </c>
      <c r="K610" t="str">
        <f t="shared" si="9"/>
        <v>Middle Age Adult [40-59]</v>
      </c>
      <c r="L610" t="s">
        <v>15</v>
      </c>
      <c r="M610">
        <v>3</v>
      </c>
    </row>
    <row r="611" spans="1:13" x14ac:dyDescent="0.3">
      <c r="A611">
        <v>610</v>
      </c>
      <c r="B611" t="s">
        <v>17</v>
      </c>
      <c r="C611" t="s">
        <v>18</v>
      </c>
      <c r="D611">
        <v>551</v>
      </c>
      <c r="E611" s="3">
        <f>Table1[[#This Row],[App Usage Time (min/day)]]/60</f>
        <v>9.1833333333333336</v>
      </c>
      <c r="F611">
        <v>8.5</v>
      </c>
      <c r="G611">
        <v>2927</v>
      </c>
      <c r="H611">
        <v>92</v>
      </c>
      <c r="I611">
        <v>1901</v>
      </c>
      <c r="J611">
        <v>51</v>
      </c>
      <c r="K611" t="str">
        <f t="shared" si="9"/>
        <v>Middle Age Adult [40-59]</v>
      </c>
      <c r="L611" t="s">
        <v>13</v>
      </c>
      <c r="M611">
        <v>5</v>
      </c>
    </row>
    <row r="612" spans="1:13" x14ac:dyDescent="0.3">
      <c r="A612">
        <v>611</v>
      </c>
      <c r="B612" t="s">
        <v>17</v>
      </c>
      <c r="C612" t="s">
        <v>18</v>
      </c>
      <c r="D612">
        <v>507</v>
      </c>
      <c r="E612" s="3">
        <f>Table1[[#This Row],[App Usage Time (min/day)]]/60</f>
        <v>8.4499999999999993</v>
      </c>
      <c r="F612">
        <v>9.6</v>
      </c>
      <c r="G612">
        <v>2606</v>
      </c>
      <c r="H612">
        <v>95</v>
      </c>
      <c r="I612">
        <v>1543</v>
      </c>
      <c r="J612">
        <v>48</v>
      </c>
      <c r="K612" t="str">
        <f t="shared" si="9"/>
        <v>Middle Age Adult [40-59]</v>
      </c>
      <c r="L612" t="s">
        <v>13</v>
      </c>
      <c r="M612">
        <v>5</v>
      </c>
    </row>
    <row r="613" spans="1:13" x14ac:dyDescent="0.3">
      <c r="A613">
        <v>612</v>
      </c>
      <c r="B613" t="s">
        <v>16</v>
      </c>
      <c r="C613" t="s">
        <v>12</v>
      </c>
      <c r="D613">
        <v>57</v>
      </c>
      <c r="E613" s="3">
        <f>Table1[[#This Row],[App Usage Time (min/day)]]/60</f>
        <v>0.95</v>
      </c>
      <c r="F613">
        <v>1.3</v>
      </c>
      <c r="G613">
        <v>489</v>
      </c>
      <c r="H613">
        <v>16</v>
      </c>
      <c r="I613">
        <v>131</v>
      </c>
      <c r="J613">
        <v>37</v>
      </c>
      <c r="K613" t="str">
        <f t="shared" si="9"/>
        <v>Adult [20-39]</v>
      </c>
      <c r="L613" t="s">
        <v>13</v>
      </c>
      <c r="M613">
        <v>1</v>
      </c>
    </row>
    <row r="614" spans="1:13" x14ac:dyDescent="0.3">
      <c r="A614">
        <v>613</v>
      </c>
      <c r="B614" t="s">
        <v>16</v>
      </c>
      <c r="C614" t="s">
        <v>12</v>
      </c>
      <c r="D614">
        <v>553</v>
      </c>
      <c r="E614" s="3">
        <f>Table1[[#This Row],[App Usage Time (min/day)]]/60</f>
        <v>9.2166666666666668</v>
      </c>
      <c r="F614">
        <v>10.199999999999999</v>
      </c>
      <c r="G614">
        <v>2911</v>
      </c>
      <c r="H614">
        <v>82</v>
      </c>
      <c r="I614">
        <v>2441</v>
      </c>
      <c r="J614">
        <v>44</v>
      </c>
      <c r="K614" t="str">
        <f t="shared" si="9"/>
        <v>Middle Age Adult [40-59]</v>
      </c>
      <c r="L614" t="s">
        <v>13</v>
      </c>
      <c r="M614">
        <v>5</v>
      </c>
    </row>
    <row r="615" spans="1:13" x14ac:dyDescent="0.3">
      <c r="A615">
        <v>614</v>
      </c>
      <c r="B615" t="s">
        <v>11</v>
      </c>
      <c r="C615" t="s">
        <v>12</v>
      </c>
      <c r="D615">
        <v>49</v>
      </c>
      <c r="E615" s="3">
        <f>Table1[[#This Row],[App Usage Time (min/day)]]/60</f>
        <v>0.81666666666666665</v>
      </c>
      <c r="F615">
        <v>1.1000000000000001</v>
      </c>
      <c r="G615">
        <v>395</v>
      </c>
      <c r="H615">
        <v>16</v>
      </c>
      <c r="I615">
        <v>153</v>
      </c>
      <c r="J615">
        <v>46</v>
      </c>
      <c r="K615" t="str">
        <f t="shared" si="9"/>
        <v>Middle Age Adult [40-59]</v>
      </c>
      <c r="L615" t="s">
        <v>15</v>
      </c>
      <c r="M615">
        <v>1</v>
      </c>
    </row>
    <row r="616" spans="1:13" x14ac:dyDescent="0.3">
      <c r="A616">
        <v>615</v>
      </c>
      <c r="B616" t="s">
        <v>19</v>
      </c>
      <c r="C616" t="s">
        <v>12</v>
      </c>
      <c r="D616">
        <v>106</v>
      </c>
      <c r="E616" s="3">
        <f>Table1[[#This Row],[App Usage Time (min/day)]]/60</f>
        <v>1.7666666666666666</v>
      </c>
      <c r="F616">
        <v>4</v>
      </c>
      <c r="G616">
        <v>1158</v>
      </c>
      <c r="H616">
        <v>23</v>
      </c>
      <c r="I616">
        <v>493</v>
      </c>
      <c r="J616">
        <v>18</v>
      </c>
      <c r="K616" t="str">
        <f t="shared" si="9"/>
        <v>Teen [13-19]</v>
      </c>
      <c r="L616" t="s">
        <v>13</v>
      </c>
      <c r="M616">
        <v>2</v>
      </c>
    </row>
    <row r="617" spans="1:13" x14ac:dyDescent="0.3">
      <c r="A617">
        <v>616</v>
      </c>
      <c r="B617" t="s">
        <v>11</v>
      </c>
      <c r="C617" t="s">
        <v>12</v>
      </c>
      <c r="D617">
        <v>119</v>
      </c>
      <c r="E617" s="3">
        <f>Table1[[#This Row],[App Usage Time (min/day)]]/60</f>
        <v>1.9833333333333334</v>
      </c>
      <c r="F617">
        <v>3.7</v>
      </c>
      <c r="G617">
        <v>608</v>
      </c>
      <c r="H617">
        <v>36</v>
      </c>
      <c r="I617">
        <v>461</v>
      </c>
      <c r="J617">
        <v>52</v>
      </c>
      <c r="K617" t="str">
        <f t="shared" si="9"/>
        <v>Middle Age Adult [40-59]</v>
      </c>
      <c r="L617" t="s">
        <v>13</v>
      </c>
      <c r="M617">
        <v>2</v>
      </c>
    </row>
    <row r="618" spans="1:13" x14ac:dyDescent="0.3">
      <c r="A618">
        <v>617</v>
      </c>
      <c r="B618" t="s">
        <v>14</v>
      </c>
      <c r="C618" t="s">
        <v>12</v>
      </c>
      <c r="D618">
        <v>288</v>
      </c>
      <c r="E618" s="3">
        <f>Table1[[#This Row],[App Usage Time (min/day)]]/60</f>
        <v>4.8</v>
      </c>
      <c r="F618">
        <v>5.4</v>
      </c>
      <c r="G618">
        <v>1476</v>
      </c>
      <c r="H618">
        <v>49</v>
      </c>
      <c r="I618">
        <v>767</v>
      </c>
      <c r="J618">
        <v>36</v>
      </c>
      <c r="K618" t="str">
        <f t="shared" si="9"/>
        <v>Adult [20-39]</v>
      </c>
      <c r="L618" t="s">
        <v>15</v>
      </c>
      <c r="M618">
        <v>3</v>
      </c>
    </row>
    <row r="619" spans="1:13" x14ac:dyDescent="0.3">
      <c r="A619">
        <v>618</v>
      </c>
      <c r="B619" t="s">
        <v>11</v>
      </c>
      <c r="C619" t="s">
        <v>12</v>
      </c>
      <c r="D619">
        <v>225</v>
      </c>
      <c r="E619" s="3">
        <f>Table1[[#This Row],[App Usage Time (min/day)]]/60</f>
        <v>3.75</v>
      </c>
      <c r="F619">
        <v>5.6</v>
      </c>
      <c r="G619">
        <v>1388</v>
      </c>
      <c r="H619">
        <v>55</v>
      </c>
      <c r="I619">
        <v>965</v>
      </c>
      <c r="J619">
        <v>36</v>
      </c>
      <c r="K619" t="str">
        <f t="shared" si="9"/>
        <v>Adult [20-39]</v>
      </c>
      <c r="L619" t="s">
        <v>15</v>
      </c>
      <c r="M619">
        <v>3</v>
      </c>
    </row>
    <row r="620" spans="1:13" x14ac:dyDescent="0.3">
      <c r="A620">
        <v>619</v>
      </c>
      <c r="B620" t="s">
        <v>14</v>
      </c>
      <c r="C620" t="s">
        <v>12</v>
      </c>
      <c r="D620">
        <v>342</v>
      </c>
      <c r="E620" s="3">
        <f>Table1[[#This Row],[App Usage Time (min/day)]]/60</f>
        <v>5.7</v>
      </c>
      <c r="F620">
        <v>7</v>
      </c>
      <c r="G620">
        <v>1826</v>
      </c>
      <c r="H620">
        <v>71</v>
      </c>
      <c r="I620">
        <v>1077</v>
      </c>
      <c r="J620">
        <v>26</v>
      </c>
      <c r="K620" t="str">
        <f t="shared" si="9"/>
        <v>Adult [20-39]</v>
      </c>
      <c r="L620" t="s">
        <v>15</v>
      </c>
      <c r="M620">
        <v>4</v>
      </c>
    </row>
    <row r="621" spans="1:13" x14ac:dyDescent="0.3">
      <c r="A621">
        <v>620</v>
      </c>
      <c r="B621" t="s">
        <v>19</v>
      </c>
      <c r="C621" t="s">
        <v>12</v>
      </c>
      <c r="D621">
        <v>292</v>
      </c>
      <c r="E621" s="3">
        <f>Table1[[#This Row],[App Usage Time (min/day)]]/60</f>
        <v>4.8666666666666663</v>
      </c>
      <c r="F621">
        <v>4.2</v>
      </c>
      <c r="G621">
        <v>1407</v>
      </c>
      <c r="H621">
        <v>54</v>
      </c>
      <c r="I621">
        <v>867</v>
      </c>
      <c r="J621">
        <v>59</v>
      </c>
      <c r="K621" t="str">
        <f t="shared" si="9"/>
        <v>Middle Age Adult [40-59]</v>
      </c>
      <c r="L621" t="s">
        <v>13</v>
      </c>
      <c r="M621">
        <v>3</v>
      </c>
    </row>
    <row r="622" spans="1:13" x14ac:dyDescent="0.3">
      <c r="A622">
        <v>621</v>
      </c>
      <c r="B622" t="s">
        <v>17</v>
      </c>
      <c r="C622" t="s">
        <v>18</v>
      </c>
      <c r="D622">
        <v>218</v>
      </c>
      <c r="E622" s="3">
        <f>Table1[[#This Row],[App Usage Time (min/day)]]/60</f>
        <v>3.6333333333333333</v>
      </c>
      <c r="F622">
        <v>5</v>
      </c>
      <c r="G622">
        <v>1475</v>
      </c>
      <c r="H622">
        <v>46</v>
      </c>
      <c r="I622">
        <v>972</v>
      </c>
      <c r="J622">
        <v>59</v>
      </c>
      <c r="K622" t="str">
        <f t="shared" si="9"/>
        <v>Middle Age Adult [40-59]</v>
      </c>
      <c r="L622" t="s">
        <v>15</v>
      </c>
      <c r="M622">
        <v>3</v>
      </c>
    </row>
    <row r="623" spans="1:13" x14ac:dyDescent="0.3">
      <c r="A623">
        <v>622</v>
      </c>
      <c r="B623" t="s">
        <v>11</v>
      </c>
      <c r="C623" t="s">
        <v>12</v>
      </c>
      <c r="D623">
        <v>64</v>
      </c>
      <c r="E623" s="3">
        <f>Table1[[#This Row],[App Usage Time (min/day)]]/60</f>
        <v>1.0666666666666667</v>
      </c>
      <c r="F623">
        <v>1.8</v>
      </c>
      <c r="G623">
        <v>351</v>
      </c>
      <c r="H623">
        <v>15</v>
      </c>
      <c r="I623">
        <v>274</v>
      </c>
      <c r="J623">
        <v>56</v>
      </c>
      <c r="K623" t="str">
        <f t="shared" si="9"/>
        <v>Middle Age Adult [40-59]</v>
      </c>
      <c r="L623" t="s">
        <v>13</v>
      </c>
      <c r="M623">
        <v>1</v>
      </c>
    </row>
    <row r="624" spans="1:13" x14ac:dyDescent="0.3">
      <c r="A624">
        <v>623</v>
      </c>
      <c r="B624" t="s">
        <v>16</v>
      </c>
      <c r="C624" t="s">
        <v>12</v>
      </c>
      <c r="D624">
        <v>453</v>
      </c>
      <c r="E624" s="3">
        <f>Table1[[#This Row],[App Usage Time (min/day)]]/60</f>
        <v>7.55</v>
      </c>
      <c r="F624">
        <v>7.4</v>
      </c>
      <c r="G624">
        <v>2363</v>
      </c>
      <c r="H624">
        <v>65</v>
      </c>
      <c r="I624">
        <v>1046</v>
      </c>
      <c r="J624">
        <v>41</v>
      </c>
      <c r="K624" t="str">
        <f t="shared" si="9"/>
        <v>Middle Age Adult [40-59]</v>
      </c>
      <c r="L624" t="s">
        <v>15</v>
      </c>
      <c r="M624">
        <v>4</v>
      </c>
    </row>
    <row r="625" spans="1:13" x14ac:dyDescent="0.3">
      <c r="A625">
        <v>624</v>
      </c>
      <c r="B625" t="s">
        <v>14</v>
      </c>
      <c r="C625" t="s">
        <v>12</v>
      </c>
      <c r="D625">
        <v>42</v>
      </c>
      <c r="E625" s="3">
        <f>Table1[[#This Row],[App Usage Time (min/day)]]/60</f>
        <v>0.7</v>
      </c>
      <c r="F625">
        <v>1.8</v>
      </c>
      <c r="G625">
        <v>417</v>
      </c>
      <c r="H625">
        <v>15</v>
      </c>
      <c r="I625">
        <v>284</v>
      </c>
      <c r="J625">
        <v>21</v>
      </c>
      <c r="K625" t="str">
        <f t="shared" si="9"/>
        <v>Adult [20-39]</v>
      </c>
      <c r="L625" t="s">
        <v>13</v>
      </c>
      <c r="M625">
        <v>1</v>
      </c>
    </row>
    <row r="626" spans="1:13" x14ac:dyDescent="0.3">
      <c r="A626">
        <v>625</v>
      </c>
      <c r="B626" t="s">
        <v>19</v>
      </c>
      <c r="C626" t="s">
        <v>12</v>
      </c>
      <c r="D626">
        <v>36</v>
      </c>
      <c r="E626" s="3">
        <f>Table1[[#This Row],[App Usage Time (min/day)]]/60</f>
        <v>0.6</v>
      </c>
      <c r="F626">
        <v>1.5</v>
      </c>
      <c r="G626">
        <v>310</v>
      </c>
      <c r="H626">
        <v>15</v>
      </c>
      <c r="I626">
        <v>272</v>
      </c>
      <c r="J626">
        <v>45</v>
      </c>
      <c r="K626" t="str">
        <f t="shared" si="9"/>
        <v>Middle Age Adult [40-59]</v>
      </c>
      <c r="L626" t="s">
        <v>13</v>
      </c>
      <c r="M626">
        <v>1</v>
      </c>
    </row>
    <row r="627" spans="1:13" x14ac:dyDescent="0.3">
      <c r="A627">
        <v>626</v>
      </c>
      <c r="B627" t="s">
        <v>14</v>
      </c>
      <c r="C627" t="s">
        <v>12</v>
      </c>
      <c r="D627">
        <v>55</v>
      </c>
      <c r="E627" s="3">
        <f>Table1[[#This Row],[App Usage Time (min/day)]]/60</f>
        <v>0.91666666666666663</v>
      </c>
      <c r="F627">
        <v>1.8</v>
      </c>
      <c r="G627">
        <v>328</v>
      </c>
      <c r="H627">
        <v>12</v>
      </c>
      <c r="I627">
        <v>196</v>
      </c>
      <c r="J627">
        <v>31</v>
      </c>
      <c r="K627" t="str">
        <f t="shared" si="9"/>
        <v>Adult [20-39]</v>
      </c>
      <c r="L627" t="s">
        <v>15</v>
      </c>
      <c r="M627">
        <v>1</v>
      </c>
    </row>
    <row r="628" spans="1:13" x14ac:dyDescent="0.3">
      <c r="A628">
        <v>627</v>
      </c>
      <c r="B628" t="s">
        <v>17</v>
      </c>
      <c r="C628" t="s">
        <v>18</v>
      </c>
      <c r="D628">
        <v>210</v>
      </c>
      <c r="E628" s="3">
        <f>Table1[[#This Row],[App Usage Time (min/day)]]/60</f>
        <v>3.5</v>
      </c>
      <c r="F628">
        <v>5</v>
      </c>
      <c r="G628">
        <v>1614</v>
      </c>
      <c r="H628">
        <v>53</v>
      </c>
      <c r="I628">
        <v>679</v>
      </c>
      <c r="J628">
        <v>55</v>
      </c>
      <c r="K628" t="str">
        <f t="shared" si="9"/>
        <v>Middle Age Adult [40-59]</v>
      </c>
      <c r="L628" t="s">
        <v>15</v>
      </c>
      <c r="M628">
        <v>3</v>
      </c>
    </row>
    <row r="629" spans="1:13" x14ac:dyDescent="0.3">
      <c r="A629">
        <v>628</v>
      </c>
      <c r="B629" t="s">
        <v>17</v>
      </c>
      <c r="C629" t="s">
        <v>18</v>
      </c>
      <c r="D629">
        <v>227</v>
      </c>
      <c r="E629" s="3">
        <f>Table1[[#This Row],[App Usage Time (min/day)]]/60</f>
        <v>3.7833333333333332</v>
      </c>
      <c r="F629">
        <v>5.2</v>
      </c>
      <c r="G629">
        <v>1446</v>
      </c>
      <c r="H629">
        <v>46</v>
      </c>
      <c r="I629">
        <v>920</v>
      </c>
      <c r="J629">
        <v>59</v>
      </c>
      <c r="K629" t="str">
        <f t="shared" si="9"/>
        <v>Middle Age Adult [40-59]</v>
      </c>
      <c r="L629" t="s">
        <v>13</v>
      </c>
      <c r="M629">
        <v>3</v>
      </c>
    </row>
    <row r="630" spans="1:13" x14ac:dyDescent="0.3">
      <c r="A630">
        <v>629</v>
      </c>
      <c r="B630" t="s">
        <v>16</v>
      </c>
      <c r="C630" t="s">
        <v>12</v>
      </c>
      <c r="D630">
        <v>47</v>
      </c>
      <c r="E630" s="3">
        <f>Table1[[#This Row],[App Usage Time (min/day)]]/60</f>
        <v>0.78333333333333333</v>
      </c>
      <c r="F630">
        <v>1.2</v>
      </c>
      <c r="G630">
        <v>437</v>
      </c>
      <c r="H630">
        <v>18</v>
      </c>
      <c r="I630">
        <v>234</v>
      </c>
      <c r="J630">
        <v>55</v>
      </c>
      <c r="K630" t="str">
        <f t="shared" si="9"/>
        <v>Middle Age Adult [40-59]</v>
      </c>
      <c r="L630" t="s">
        <v>13</v>
      </c>
      <c r="M630">
        <v>1</v>
      </c>
    </row>
    <row r="631" spans="1:13" x14ac:dyDescent="0.3">
      <c r="A631">
        <v>630</v>
      </c>
      <c r="B631" t="s">
        <v>17</v>
      </c>
      <c r="C631" t="s">
        <v>18</v>
      </c>
      <c r="D631">
        <v>461</v>
      </c>
      <c r="E631" s="3">
        <f>Table1[[#This Row],[App Usage Time (min/day)]]/60</f>
        <v>7.6833333333333336</v>
      </c>
      <c r="F631">
        <v>6.3</v>
      </c>
      <c r="G631">
        <v>1988</v>
      </c>
      <c r="H631">
        <v>62</v>
      </c>
      <c r="I631">
        <v>1004</v>
      </c>
      <c r="J631">
        <v>21</v>
      </c>
      <c r="K631" t="str">
        <f t="shared" si="9"/>
        <v>Adult [20-39]</v>
      </c>
      <c r="L631" t="s">
        <v>13</v>
      </c>
      <c r="M631">
        <v>4</v>
      </c>
    </row>
    <row r="632" spans="1:13" x14ac:dyDescent="0.3">
      <c r="A632">
        <v>631</v>
      </c>
      <c r="B632" t="s">
        <v>11</v>
      </c>
      <c r="C632" t="s">
        <v>12</v>
      </c>
      <c r="D632">
        <v>94</v>
      </c>
      <c r="E632" s="3">
        <f>Table1[[#This Row],[App Usage Time (min/day)]]/60</f>
        <v>1.5666666666666667</v>
      </c>
      <c r="F632">
        <v>3.1</v>
      </c>
      <c r="G632">
        <v>1078</v>
      </c>
      <c r="H632">
        <v>38</v>
      </c>
      <c r="I632">
        <v>489</v>
      </c>
      <c r="J632">
        <v>25</v>
      </c>
      <c r="K632" t="str">
        <f t="shared" si="9"/>
        <v>Adult [20-39]</v>
      </c>
      <c r="L632" t="s">
        <v>13</v>
      </c>
      <c r="M632">
        <v>2</v>
      </c>
    </row>
    <row r="633" spans="1:13" x14ac:dyDescent="0.3">
      <c r="A633">
        <v>632</v>
      </c>
      <c r="B633" t="s">
        <v>19</v>
      </c>
      <c r="C633" t="s">
        <v>12</v>
      </c>
      <c r="D633">
        <v>216</v>
      </c>
      <c r="E633" s="3">
        <f>Table1[[#This Row],[App Usage Time (min/day)]]/60</f>
        <v>3.6</v>
      </c>
      <c r="F633">
        <v>5.0999999999999996</v>
      </c>
      <c r="G633">
        <v>1483</v>
      </c>
      <c r="H633">
        <v>54</v>
      </c>
      <c r="I633">
        <v>977</v>
      </c>
      <c r="J633">
        <v>45</v>
      </c>
      <c r="K633" t="str">
        <f t="shared" si="9"/>
        <v>Middle Age Adult [40-59]</v>
      </c>
      <c r="L633" t="s">
        <v>15</v>
      </c>
      <c r="M633">
        <v>3</v>
      </c>
    </row>
    <row r="634" spans="1:13" x14ac:dyDescent="0.3">
      <c r="A634">
        <v>633</v>
      </c>
      <c r="B634" t="s">
        <v>17</v>
      </c>
      <c r="C634" t="s">
        <v>18</v>
      </c>
      <c r="D634">
        <v>496</v>
      </c>
      <c r="E634" s="3">
        <f>Table1[[#This Row],[App Usage Time (min/day)]]/60</f>
        <v>8.2666666666666675</v>
      </c>
      <c r="F634">
        <v>10.199999999999999</v>
      </c>
      <c r="G634">
        <v>2587</v>
      </c>
      <c r="H634">
        <v>84</v>
      </c>
      <c r="I634">
        <v>1921</v>
      </c>
      <c r="J634">
        <v>56</v>
      </c>
      <c r="K634" t="str">
        <f t="shared" si="9"/>
        <v>Middle Age Adult [40-59]</v>
      </c>
      <c r="L634" t="s">
        <v>15</v>
      </c>
      <c r="M634">
        <v>5</v>
      </c>
    </row>
    <row r="635" spans="1:13" x14ac:dyDescent="0.3">
      <c r="A635">
        <v>634</v>
      </c>
      <c r="B635" t="s">
        <v>14</v>
      </c>
      <c r="C635" t="s">
        <v>12</v>
      </c>
      <c r="D635">
        <v>138</v>
      </c>
      <c r="E635" s="3">
        <f>Table1[[#This Row],[App Usage Time (min/day)]]/60</f>
        <v>2.2999999999999998</v>
      </c>
      <c r="F635">
        <v>3.2</v>
      </c>
      <c r="G635">
        <v>1142</v>
      </c>
      <c r="H635">
        <v>31</v>
      </c>
      <c r="I635">
        <v>366</v>
      </c>
      <c r="J635">
        <v>29</v>
      </c>
      <c r="K635" t="str">
        <f t="shared" si="9"/>
        <v>Adult [20-39]</v>
      </c>
      <c r="L635" t="s">
        <v>15</v>
      </c>
      <c r="M635">
        <v>2</v>
      </c>
    </row>
    <row r="636" spans="1:13" x14ac:dyDescent="0.3">
      <c r="A636">
        <v>635</v>
      </c>
      <c r="B636" t="s">
        <v>17</v>
      </c>
      <c r="C636" t="s">
        <v>18</v>
      </c>
      <c r="D636">
        <v>318</v>
      </c>
      <c r="E636" s="3">
        <f>Table1[[#This Row],[App Usage Time (min/day)]]/60</f>
        <v>5.3</v>
      </c>
      <c r="F636">
        <v>6.6</v>
      </c>
      <c r="G636">
        <v>2055</v>
      </c>
      <c r="H636">
        <v>67</v>
      </c>
      <c r="I636">
        <v>1253</v>
      </c>
      <c r="J636">
        <v>43</v>
      </c>
      <c r="K636" t="str">
        <f t="shared" si="9"/>
        <v>Middle Age Adult [40-59]</v>
      </c>
      <c r="L636" t="s">
        <v>13</v>
      </c>
      <c r="M636">
        <v>4</v>
      </c>
    </row>
    <row r="637" spans="1:13" x14ac:dyDescent="0.3">
      <c r="A637">
        <v>636</v>
      </c>
      <c r="B637" t="s">
        <v>19</v>
      </c>
      <c r="C637" t="s">
        <v>12</v>
      </c>
      <c r="D637">
        <v>96</v>
      </c>
      <c r="E637" s="3">
        <f>Table1[[#This Row],[App Usage Time (min/day)]]/60</f>
        <v>1.6</v>
      </c>
      <c r="F637">
        <v>3.4</v>
      </c>
      <c r="G637">
        <v>1198</v>
      </c>
      <c r="H637">
        <v>39</v>
      </c>
      <c r="I637">
        <v>401</v>
      </c>
      <c r="J637">
        <v>48</v>
      </c>
      <c r="K637" t="str">
        <f t="shared" si="9"/>
        <v>Middle Age Adult [40-59]</v>
      </c>
      <c r="L637" t="s">
        <v>15</v>
      </c>
      <c r="M637">
        <v>2</v>
      </c>
    </row>
    <row r="638" spans="1:13" x14ac:dyDescent="0.3">
      <c r="A638">
        <v>637</v>
      </c>
      <c r="B638" t="s">
        <v>14</v>
      </c>
      <c r="C638" t="s">
        <v>12</v>
      </c>
      <c r="D638">
        <v>510</v>
      </c>
      <c r="E638" s="3">
        <f>Table1[[#This Row],[App Usage Time (min/day)]]/60</f>
        <v>8.5</v>
      </c>
      <c r="F638">
        <v>10.7</v>
      </c>
      <c r="G638">
        <v>2433</v>
      </c>
      <c r="H638">
        <v>90</v>
      </c>
      <c r="I638">
        <v>1729</v>
      </c>
      <c r="J638">
        <v>47</v>
      </c>
      <c r="K638" t="str">
        <f t="shared" si="9"/>
        <v>Middle Age Adult [40-59]</v>
      </c>
      <c r="L638" t="s">
        <v>13</v>
      </c>
      <c r="M638">
        <v>5</v>
      </c>
    </row>
    <row r="639" spans="1:13" x14ac:dyDescent="0.3">
      <c r="A639">
        <v>638</v>
      </c>
      <c r="B639" t="s">
        <v>16</v>
      </c>
      <c r="C639" t="s">
        <v>12</v>
      </c>
      <c r="D639">
        <v>83</v>
      </c>
      <c r="E639" s="3">
        <f>Table1[[#This Row],[App Usage Time (min/day)]]/60</f>
        <v>1.3833333333333333</v>
      </c>
      <c r="F639">
        <v>1.1000000000000001</v>
      </c>
      <c r="G639">
        <v>546</v>
      </c>
      <c r="H639">
        <v>10</v>
      </c>
      <c r="I639">
        <v>289</v>
      </c>
      <c r="J639">
        <v>32</v>
      </c>
      <c r="K639" t="str">
        <f t="shared" si="9"/>
        <v>Adult [20-39]</v>
      </c>
      <c r="L639" t="s">
        <v>15</v>
      </c>
      <c r="M639">
        <v>1</v>
      </c>
    </row>
    <row r="640" spans="1:13" x14ac:dyDescent="0.3">
      <c r="A640">
        <v>639</v>
      </c>
      <c r="B640" t="s">
        <v>11</v>
      </c>
      <c r="C640" t="s">
        <v>12</v>
      </c>
      <c r="D640">
        <v>417</v>
      </c>
      <c r="E640" s="3">
        <f>Table1[[#This Row],[App Usage Time (min/day)]]/60</f>
        <v>6.95</v>
      </c>
      <c r="F640">
        <v>6.2</v>
      </c>
      <c r="G640">
        <v>2074</v>
      </c>
      <c r="H640">
        <v>63</v>
      </c>
      <c r="I640">
        <v>1135</v>
      </c>
      <c r="J640">
        <v>35</v>
      </c>
      <c r="K640" t="str">
        <f t="shared" si="9"/>
        <v>Adult [20-39]</v>
      </c>
      <c r="L640" t="s">
        <v>15</v>
      </c>
      <c r="M640">
        <v>4</v>
      </c>
    </row>
    <row r="641" spans="1:13" x14ac:dyDescent="0.3">
      <c r="A641">
        <v>640</v>
      </c>
      <c r="B641" t="s">
        <v>11</v>
      </c>
      <c r="C641" t="s">
        <v>12</v>
      </c>
      <c r="D641">
        <v>538</v>
      </c>
      <c r="E641" s="3">
        <f>Table1[[#This Row],[App Usage Time (min/day)]]/60</f>
        <v>8.9666666666666668</v>
      </c>
      <c r="F641">
        <v>9.8000000000000007</v>
      </c>
      <c r="G641">
        <v>2778</v>
      </c>
      <c r="H641">
        <v>91</v>
      </c>
      <c r="I641">
        <v>2080</v>
      </c>
      <c r="J641">
        <v>35</v>
      </c>
      <c r="K641" t="str">
        <f t="shared" si="9"/>
        <v>Adult [20-39]</v>
      </c>
      <c r="L641" t="s">
        <v>15</v>
      </c>
      <c r="M641">
        <v>5</v>
      </c>
    </row>
    <row r="642" spans="1:13" x14ac:dyDescent="0.3">
      <c r="A642">
        <v>641</v>
      </c>
      <c r="B642" t="s">
        <v>19</v>
      </c>
      <c r="C642" t="s">
        <v>12</v>
      </c>
      <c r="D642">
        <v>63</v>
      </c>
      <c r="E642" s="3">
        <f>Table1[[#This Row],[App Usage Time (min/day)]]/60</f>
        <v>1.05</v>
      </c>
      <c r="F642">
        <v>1.8</v>
      </c>
      <c r="G642">
        <v>321</v>
      </c>
      <c r="H642">
        <v>11</v>
      </c>
      <c r="I642">
        <v>271</v>
      </c>
      <c r="J642">
        <v>42</v>
      </c>
      <c r="K642" t="str">
        <f t="shared" ref="K642:K701" si="10">IF(AND(J642&gt;=13, J642&lt;=19), "Teen [13-19]", IF(AND(J642&gt;=20, J642&lt;=39), "Adult [20-39]", IF(AND(J642&gt;=40, J642&lt;=59), "Middle Age Adult [40-59]", "Senior Adult [60+]")))</f>
        <v>Middle Age Adult [40-59]</v>
      </c>
      <c r="L642" t="s">
        <v>13</v>
      </c>
      <c r="M642">
        <v>1</v>
      </c>
    </row>
    <row r="643" spans="1:13" x14ac:dyDescent="0.3">
      <c r="A643">
        <v>642</v>
      </c>
      <c r="B643" t="s">
        <v>14</v>
      </c>
      <c r="C643" t="s">
        <v>12</v>
      </c>
      <c r="D643">
        <v>50</v>
      </c>
      <c r="E643" s="3">
        <f>Table1[[#This Row],[App Usage Time (min/day)]]/60</f>
        <v>0.83333333333333337</v>
      </c>
      <c r="F643">
        <v>1.4</v>
      </c>
      <c r="G643">
        <v>443</v>
      </c>
      <c r="H643">
        <v>16</v>
      </c>
      <c r="I643">
        <v>255</v>
      </c>
      <c r="J643">
        <v>26</v>
      </c>
      <c r="K643" t="str">
        <f t="shared" si="10"/>
        <v>Adult [20-39]</v>
      </c>
      <c r="L643" t="s">
        <v>15</v>
      </c>
      <c r="M643">
        <v>1</v>
      </c>
    </row>
    <row r="644" spans="1:13" x14ac:dyDescent="0.3">
      <c r="A644">
        <v>643</v>
      </c>
      <c r="B644" t="s">
        <v>11</v>
      </c>
      <c r="C644" t="s">
        <v>12</v>
      </c>
      <c r="D644">
        <v>502</v>
      </c>
      <c r="E644" s="3">
        <f>Table1[[#This Row],[App Usage Time (min/day)]]/60</f>
        <v>8.3666666666666671</v>
      </c>
      <c r="F644">
        <v>8.1999999999999993</v>
      </c>
      <c r="G644">
        <v>2597</v>
      </c>
      <c r="H644">
        <v>90</v>
      </c>
      <c r="I644">
        <v>1553</v>
      </c>
      <c r="J644">
        <v>27</v>
      </c>
      <c r="K644" t="str">
        <f t="shared" si="10"/>
        <v>Adult [20-39]</v>
      </c>
      <c r="L644" t="s">
        <v>13</v>
      </c>
      <c r="M644">
        <v>5</v>
      </c>
    </row>
    <row r="645" spans="1:13" x14ac:dyDescent="0.3">
      <c r="A645">
        <v>644</v>
      </c>
      <c r="B645" t="s">
        <v>14</v>
      </c>
      <c r="C645" t="s">
        <v>12</v>
      </c>
      <c r="D645">
        <v>105</v>
      </c>
      <c r="E645" s="3">
        <f>Table1[[#This Row],[App Usage Time (min/day)]]/60</f>
        <v>1.75</v>
      </c>
      <c r="F645">
        <v>3.3</v>
      </c>
      <c r="G645">
        <v>723</v>
      </c>
      <c r="H645">
        <v>35</v>
      </c>
      <c r="I645">
        <v>566</v>
      </c>
      <c r="J645">
        <v>46</v>
      </c>
      <c r="K645" t="str">
        <f t="shared" si="10"/>
        <v>Middle Age Adult [40-59]</v>
      </c>
      <c r="L645" t="s">
        <v>13</v>
      </c>
      <c r="M645">
        <v>2</v>
      </c>
    </row>
    <row r="646" spans="1:13" x14ac:dyDescent="0.3">
      <c r="A646">
        <v>645</v>
      </c>
      <c r="B646" t="s">
        <v>11</v>
      </c>
      <c r="C646" t="s">
        <v>12</v>
      </c>
      <c r="D646">
        <v>186</v>
      </c>
      <c r="E646" s="3">
        <f>Table1[[#This Row],[App Usage Time (min/day)]]/60</f>
        <v>3.1</v>
      </c>
      <c r="F646">
        <v>4.8</v>
      </c>
      <c r="G646">
        <v>1494</v>
      </c>
      <c r="H646">
        <v>53</v>
      </c>
      <c r="I646">
        <v>949</v>
      </c>
      <c r="J646">
        <v>20</v>
      </c>
      <c r="K646" t="str">
        <f t="shared" si="10"/>
        <v>Adult [20-39]</v>
      </c>
      <c r="L646" t="s">
        <v>15</v>
      </c>
      <c r="M646">
        <v>3</v>
      </c>
    </row>
    <row r="647" spans="1:13" x14ac:dyDescent="0.3">
      <c r="A647">
        <v>646</v>
      </c>
      <c r="B647" t="s">
        <v>16</v>
      </c>
      <c r="C647" t="s">
        <v>12</v>
      </c>
      <c r="D647">
        <v>174</v>
      </c>
      <c r="E647" s="3">
        <f>Table1[[#This Row],[App Usage Time (min/day)]]/60</f>
        <v>2.9</v>
      </c>
      <c r="F647">
        <v>2.9</v>
      </c>
      <c r="G647">
        <v>1197</v>
      </c>
      <c r="H647">
        <v>23</v>
      </c>
      <c r="I647">
        <v>345</v>
      </c>
      <c r="J647">
        <v>20</v>
      </c>
      <c r="K647" t="str">
        <f t="shared" si="10"/>
        <v>Adult [20-39]</v>
      </c>
      <c r="L647" t="s">
        <v>15</v>
      </c>
      <c r="M647">
        <v>2</v>
      </c>
    </row>
    <row r="648" spans="1:13" x14ac:dyDescent="0.3">
      <c r="A648">
        <v>647</v>
      </c>
      <c r="B648" t="s">
        <v>19</v>
      </c>
      <c r="C648" t="s">
        <v>12</v>
      </c>
      <c r="D648">
        <v>89</v>
      </c>
      <c r="E648" s="3">
        <f>Table1[[#This Row],[App Usage Time (min/day)]]/60</f>
        <v>1.4833333333333334</v>
      </c>
      <c r="F648">
        <v>1.3</v>
      </c>
      <c r="G648">
        <v>314</v>
      </c>
      <c r="H648">
        <v>16</v>
      </c>
      <c r="I648">
        <v>201</v>
      </c>
      <c r="J648">
        <v>58</v>
      </c>
      <c r="K648" t="str">
        <f t="shared" si="10"/>
        <v>Middle Age Adult [40-59]</v>
      </c>
      <c r="L648" t="s">
        <v>15</v>
      </c>
      <c r="M648">
        <v>1</v>
      </c>
    </row>
    <row r="649" spans="1:13" x14ac:dyDescent="0.3">
      <c r="A649">
        <v>648</v>
      </c>
      <c r="B649" t="s">
        <v>17</v>
      </c>
      <c r="C649" t="s">
        <v>18</v>
      </c>
      <c r="D649">
        <v>66</v>
      </c>
      <c r="E649" s="3">
        <f>Table1[[#This Row],[App Usage Time (min/day)]]/60</f>
        <v>1.1000000000000001</v>
      </c>
      <c r="F649">
        <v>1.5</v>
      </c>
      <c r="G649">
        <v>565</v>
      </c>
      <c r="H649">
        <v>17</v>
      </c>
      <c r="I649">
        <v>283</v>
      </c>
      <c r="J649">
        <v>42</v>
      </c>
      <c r="K649" t="str">
        <f t="shared" si="10"/>
        <v>Middle Age Adult [40-59]</v>
      </c>
      <c r="L649" t="s">
        <v>15</v>
      </c>
      <c r="M649">
        <v>1</v>
      </c>
    </row>
    <row r="650" spans="1:13" x14ac:dyDescent="0.3">
      <c r="A650">
        <v>649</v>
      </c>
      <c r="B650" t="s">
        <v>17</v>
      </c>
      <c r="C650" t="s">
        <v>18</v>
      </c>
      <c r="D650">
        <v>389</v>
      </c>
      <c r="E650" s="3">
        <f>Table1[[#This Row],[App Usage Time (min/day)]]/60</f>
        <v>6.4833333333333334</v>
      </c>
      <c r="F650">
        <v>6.3</v>
      </c>
      <c r="G650">
        <v>2294</v>
      </c>
      <c r="H650">
        <v>76</v>
      </c>
      <c r="I650">
        <v>1334</v>
      </c>
      <c r="J650">
        <v>53</v>
      </c>
      <c r="K650" t="str">
        <f t="shared" si="10"/>
        <v>Middle Age Adult [40-59]</v>
      </c>
      <c r="L650" t="s">
        <v>13</v>
      </c>
      <c r="M650">
        <v>4</v>
      </c>
    </row>
    <row r="651" spans="1:13" x14ac:dyDescent="0.3">
      <c r="A651">
        <v>650</v>
      </c>
      <c r="B651" t="s">
        <v>16</v>
      </c>
      <c r="C651" t="s">
        <v>12</v>
      </c>
      <c r="D651">
        <v>186</v>
      </c>
      <c r="E651" s="3">
        <f>Table1[[#This Row],[App Usage Time (min/day)]]/60</f>
        <v>3.1</v>
      </c>
      <c r="F651">
        <v>5.4</v>
      </c>
      <c r="G651">
        <v>1627</v>
      </c>
      <c r="H651">
        <v>58</v>
      </c>
      <c r="I651">
        <v>790</v>
      </c>
      <c r="J651">
        <v>31</v>
      </c>
      <c r="K651" t="str">
        <f t="shared" si="10"/>
        <v>Adult [20-39]</v>
      </c>
      <c r="L651" t="s">
        <v>15</v>
      </c>
      <c r="M651">
        <v>3</v>
      </c>
    </row>
    <row r="652" spans="1:13" x14ac:dyDescent="0.3">
      <c r="A652">
        <v>651</v>
      </c>
      <c r="B652" t="s">
        <v>11</v>
      </c>
      <c r="C652" t="s">
        <v>12</v>
      </c>
      <c r="D652">
        <v>149</v>
      </c>
      <c r="E652" s="3">
        <f>Table1[[#This Row],[App Usage Time (min/day)]]/60</f>
        <v>2.4833333333333334</v>
      </c>
      <c r="F652">
        <v>2</v>
      </c>
      <c r="G652">
        <v>1041</v>
      </c>
      <c r="H652">
        <v>39</v>
      </c>
      <c r="I652">
        <v>356</v>
      </c>
      <c r="J652">
        <v>49</v>
      </c>
      <c r="K652" t="str">
        <f t="shared" si="10"/>
        <v>Middle Age Adult [40-59]</v>
      </c>
      <c r="L652" t="s">
        <v>13</v>
      </c>
      <c r="M652">
        <v>2</v>
      </c>
    </row>
    <row r="653" spans="1:13" x14ac:dyDescent="0.3">
      <c r="A653">
        <v>652</v>
      </c>
      <c r="B653" t="s">
        <v>17</v>
      </c>
      <c r="C653" t="s">
        <v>18</v>
      </c>
      <c r="D653">
        <v>69</v>
      </c>
      <c r="E653" s="3">
        <f>Table1[[#This Row],[App Usage Time (min/day)]]/60</f>
        <v>1.1499999999999999</v>
      </c>
      <c r="F653">
        <v>1.7</v>
      </c>
      <c r="G653">
        <v>519</v>
      </c>
      <c r="H653">
        <v>10</v>
      </c>
      <c r="I653">
        <v>167</v>
      </c>
      <c r="J653">
        <v>51</v>
      </c>
      <c r="K653" t="str">
        <f t="shared" si="10"/>
        <v>Middle Age Adult [40-59]</v>
      </c>
      <c r="L653" t="s">
        <v>15</v>
      </c>
      <c r="M653">
        <v>1</v>
      </c>
    </row>
    <row r="654" spans="1:13" x14ac:dyDescent="0.3">
      <c r="A654">
        <v>653</v>
      </c>
      <c r="B654" t="s">
        <v>16</v>
      </c>
      <c r="C654" t="s">
        <v>12</v>
      </c>
      <c r="D654">
        <v>206</v>
      </c>
      <c r="E654" s="3">
        <f>Table1[[#This Row],[App Usage Time (min/day)]]/60</f>
        <v>3.4333333333333331</v>
      </c>
      <c r="F654">
        <v>5.2</v>
      </c>
      <c r="G654">
        <v>1632</v>
      </c>
      <c r="H654">
        <v>47</v>
      </c>
      <c r="I654">
        <v>694</v>
      </c>
      <c r="J654">
        <v>30</v>
      </c>
      <c r="K654" t="str">
        <f t="shared" si="10"/>
        <v>Adult [20-39]</v>
      </c>
      <c r="L654" t="s">
        <v>13</v>
      </c>
      <c r="M654">
        <v>3</v>
      </c>
    </row>
    <row r="655" spans="1:13" x14ac:dyDescent="0.3">
      <c r="A655">
        <v>654</v>
      </c>
      <c r="B655" t="s">
        <v>19</v>
      </c>
      <c r="C655" t="s">
        <v>12</v>
      </c>
      <c r="D655">
        <v>49</v>
      </c>
      <c r="E655" s="3">
        <f>Table1[[#This Row],[App Usage Time (min/day)]]/60</f>
        <v>0.81666666666666665</v>
      </c>
      <c r="F655">
        <v>1.2</v>
      </c>
      <c r="G655">
        <v>365</v>
      </c>
      <c r="H655">
        <v>19</v>
      </c>
      <c r="I655">
        <v>144</v>
      </c>
      <c r="J655">
        <v>29</v>
      </c>
      <c r="K655" t="str">
        <f t="shared" si="10"/>
        <v>Adult [20-39]</v>
      </c>
      <c r="L655" t="s">
        <v>13</v>
      </c>
      <c r="M655">
        <v>1</v>
      </c>
    </row>
    <row r="656" spans="1:13" x14ac:dyDescent="0.3">
      <c r="A656">
        <v>655</v>
      </c>
      <c r="B656" t="s">
        <v>11</v>
      </c>
      <c r="C656" t="s">
        <v>12</v>
      </c>
      <c r="D656">
        <v>594</v>
      </c>
      <c r="E656" s="3">
        <f>Table1[[#This Row],[App Usage Time (min/day)]]/60</f>
        <v>9.9</v>
      </c>
      <c r="F656">
        <v>10.5</v>
      </c>
      <c r="G656">
        <v>2839</v>
      </c>
      <c r="H656">
        <v>91</v>
      </c>
      <c r="I656">
        <v>1647</v>
      </c>
      <c r="J656">
        <v>56</v>
      </c>
      <c r="K656" t="str">
        <f t="shared" si="10"/>
        <v>Middle Age Adult [40-59]</v>
      </c>
      <c r="L656" t="s">
        <v>13</v>
      </c>
      <c r="M656">
        <v>5</v>
      </c>
    </row>
    <row r="657" spans="1:13" x14ac:dyDescent="0.3">
      <c r="A657">
        <v>656</v>
      </c>
      <c r="B657" t="s">
        <v>11</v>
      </c>
      <c r="C657" t="s">
        <v>12</v>
      </c>
      <c r="D657">
        <v>104</v>
      </c>
      <c r="E657" s="3">
        <f>Table1[[#This Row],[App Usage Time (min/day)]]/60</f>
        <v>1.7333333333333334</v>
      </c>
      <c r="F657">
        <v>3.7</v>
      </c>
      <c r="G657">
        <v>1028</v>
      </c>
      <c r="H657">
        <v>29</v>
      </c>
      <c r="I657">
        <v>493</v>
      </c>
      <c r="J657">
        <v>39</v>
      </c>
      <c r="K657" t="str">
        <f t="shared" si="10"/>
        <v>Adult [20-39]</v>
      </c>
      <c r="L657" t="s">
        <v>13</v>
      </c>
      <c r="M657">
        <v>2</v>
      </c>
    </row>
    <row r="658" spans="1:13" x14ac:dyDescent="0.3">
      <c r="A658">
        <v>657</v>
      </c>
      <c r="B658" t="s">
        <v>11</v>
      </c>
      <c r="C658" t="s">
        <v>12</v>
      </c>
      <c r="D658">
        <v>262</v>
      </c>
      <c r="E658" s="3">
        <f>Table1[[#This Row],[App Usage Time (min/day)]]/60</f>
        <v>4.3666666666666663</v>
      </c>
      <c r="F658">
        <v>5.6</v>
      </c>
      <c r="G658">
        <v>1489</v>
      </c>
      <c r="H658">
        <v>59</v>
      </c>
      <c r="I658">
        <v>628</v>
      </c>
      <c r="J658">
        <v>54</v>
      </c>
      <c r="K658" t="str">
        <f t="shared" si="10"/>
        <v>Middle Age Adult [40-59]</v>
      </c>
      <c r="L658" t="s">
        <v>15</v>
      </c>
      <c r="M658">
        <v>3</v>
      </c>
    </row>
    <row r="659" spans="1:13" x14ac:dyDescent="0.3">
      <c r="A659">
        <v>658</v>
      </c>
      <c r="B659" t="s">
        <v>16</v>
      </c>
      <c r="C659" t="s">
        <v>12</v>
      </c>
      <c r="D659">
        <v>278</v>
      </c>
      <c r="E659" s="3">
        <f>Table1[[#This Row],[App Usage Time (min/day)]]/60</f>
        <v>4.6333333333333337</v>
      </c>
      <c r="F659">
        <v>5.3</v>
      </c>
      <c r="G659">
        <v>1368</v>
      </c>
      <c r="H659">
        <v>56</v>
      </c>
      <c r="I659">
        <v>894</v>
      </c>
      <c r="J659">
        <v>40</v>
      </c>
      <c r="K659" t="str">
        <f t="shared" si="10"/>
        <v>Middle Age Adult [40-59]</v>
      </c>
      <c r="L659" t="s">
        <v>15</v>
      </c>
      <c r="M659">
        <v>3</v>
      </c>
    </row>
    <row r="660" spans="1:13" x14ac:dyDescent="0.3">
      <c r="A660">
        <v>659</v>
      </c>
      <c r="B660" t="s">
        <v>16</v>
      </c>
      <c r="C660" t="s">
        <v>12</v>
      </c>
      <c r="D660">
        <v>463</v>
      </c>
      <c r="E660" s="3">
        <f>Table1[[#This Row],[App Usage Time (min/day)]]/60</f>
        <v>7.7166666666666668</v>
      </c>
      <c r="F660">
        <v>6.8</v>
      </c>
      <c r="G660">
        <v>2358</v>
      </c>
      <c r="H660">
        <v>68</v>
      </c>
      <c r="I660">
        <v>1236</v>
      </c>
      <c r="J660">
        <v>43</v>
      </c>
      <c r="K660" t="str">
        <f t="shared" si="10"/>
        <v>Middle Age Adult [40-59]</v>
      </c>
      <c r="L660" t="s">
        <v>15</v>
      </c>
      <c r="M660">
        <v>4</v>
      </c>
    </row>
    <row r="661" spans="1:13" x14ac:dyDescent="0.3">
      <c r="A661">
        <v>660</v>
      </c>
      <c r="B661" t="s">
        <v>16</v>
      </c>
      <c r="C661" t="s">
        <v>12</v>
      </c>
      <c r="D661">
        <v>505</v>
      </c>
      <c r="E661" s="3">
        <f>Table1[[#This Row],[App Usage Time (min/day)]]/60</f>
        <v>8.4166666666666661</v>
      </c>
      <c r="F661">
        <v>9.6</v>
      </c>
      <c r="G661">
        <v>2464</v>
      </c>
      <c r="H661">
        <v>91</v>
      </c>
      <c r="I661">
        <v>2375</v>
      </c>
      <c r="J661">
        <v>35</v>
      </c>
      <c r="K661" t="str">
        <f t="shared" si="10"/>
        <v>Adult [20-39]</v>
      </c>
      <c r="L661" t="s">
        <v>13</v>
      </c>
      <c r="M661">
        <v>5</v>
      </c>
    </row>
    <row r="662" spans="1:13" x14ac:dyDescent="0.3">
      <c r="A662">
        <v>661</v>
      </c>
      <c r="B662" t="s">
        <v>11</v>
      </c>
      <c r="C662" t="s">
        <v>12</v>
      </c>
      <c r="D662">
        <v>50</v>
      </c>
      <c r="E662" s="3">
        <f>Table1[[#This Row],[App Usage Time (min/day)]]/60</f>
        <v>0.83333333333333337</v>
      </c>
      <c r="F662">
        <v>1.5</v>
      </c>
      <c r="G662">
        <v>387</v>
      </c>
      <c r="H662">
        <v>12</v>
      </c>
      <c r="I662">
        <v>146</v>
      </c>
      <c r="J662">
        <v>59</v>
      </c>
      <c r="K662" t="str">
        <f t="shared" si="10"/>
        <v>Middle Age Adult [40-59]</v>
      </c>
      <c r="L662" t="s">
        <v>13</v>
      </c>
      <c r="M662">
        <v>1</v>
      </c>
    </row>
    <row r="663" spans="1:13" x14ac:dyDescent="0.3">
      <c r="A663">
        <v>662</v>
      </c>
      <c r="B663" t="s">
        <v>16</v>
      </c>
      <c r="C663" t="s">
        <v>12</v>
      </c>
      <c r="D663">
        <v>138</v>
      </c>
      <c r="E663" s="3">
        <f>Table1[[#This Row],[App Usage Time (min/day)]]/60</f>
        <v>2.2999999999999998</v>
      </c>
      <c r="F663">
        <v>3.1</v>
      </c>
      <c r="G663">
        <v>947</v>
      </c>
      <c r="H663">
        <v>29</v>
      </c>
      <c r="I663">
        <v>545</v>
      </c>
      <c r="J663">
        <v>48</v>
      </c>
      <c r="K663" t="str">
        <f t="shared" si="10"/>
        <v>Middle Age Adult [40-59]</v>
      </c>
      <c r="L663" t="s">
        <v>13</v>
      </c>
      <c r="M663">
        <v>2</v>
      </c>
    </row>
    <row r="664" spans="1:13" x14ac:dyDescent="0.3">
      <c r="A664">
        <v>663</v>
      </c>
      <c r="B664" t="s">
        <v>16</v>
      </c>
      <c r="C664" t="s">
        <v>12</v>
      </c>
      <c r="D664">
        <v>130</v>
      </c>
      <c r="E664" s="3">
        <f>Table1[[#This Row],[App Usage Time (min/day)]]/60</f>
        <v>2.1666666666666665</v>
      </c>
      <c r="F664">
        <v>3.2</v>
      </c>
      <c r="G664">
        <v>1189</v>
      </c>
      <c r="H664">
        <v>37</v>
      </c>
      <c r="I664">
        <v>448</v>
      </c>
      <c r="J664">
        <v>45</v>
      </c>
      <c r="K664" t="str">
        <f t="shared" si="10"/>
        <v>Middle Age Adult [40-59]</v>
      </c>
      <c r="L664" t="s">
        <v>13</v>
      </c>
      <c r="M664">
        <v>2</v>
      </c>
    </row>
    <row r="665" spans="1:13" x14ac:dyDescent="0.3">
      <c r="A665">
        <v>664</v>
      </c>
      <c r="B665" t="s">
        <v>11</v>
      </c>
      <c r="C665" t="s">
        <v>12</v>
      </c>
      <c r="D665">
        <v>469</v>
      </c>
      <c r="E665" s="3">
        <f>Table1[[#This Row],[App Usage Time (min/day)]]/60</f>
        <v>7.8166666666666664</v>
      </c>
      <c r="F665">
        <v>6.4</v>
      </c>
      <c r="G665">
        <v>1858</v>
      </c>
      <c r="H665">
        <v>78</v>
      </c>
      <c r="I665">
        <v>1297</v>
      </c>
      <c r="J665">
        <v>55</v>
      </c>
      <c r="K665" t="str">
        <f t="shared" si="10"/>
        <v>Middle Age Adult [40-59]</v>
      </c>
      <c r="L665" t="s">
        <v>15</v>
      </c>
      <c r="M665">
        <v>4</v>
      </c>
    </row>
    <row r="666" spans="1:13" x14ac:dyDescent="0.3">
      <c r="A666">
        <v>665</v>
      </c>
      <c r="B666" t="s">
        <v>16</v>
      </c>
      <c r="C666" t="s">
        <v>12</v>
      </c>
      <c r="D666">
        <v>555</v>
      </c>
      <c r="E666" s="3">
        <f>Table1[[#This Row],[App Usage Time (min/day)]]/60</f>
        <v>9.25</v>
      </c>
      <c r="F666">
        <v>10.3</v>
      </c>
      <c r="G666">
        <v>2568</v>
      </c>
      <c r="H666">
        <v>83</v>
      </c>
      <c r="I666">
        <v>2003</v>
      </c>
      <c r="J666">
        <v>52</v>
      </c>
      <c r="K666" t="str">
        <f t="shared" si="10"/>
        <v>Middle Age Adult [40-59]</v>
      </c>
      <c r="L666" t="s">
        <v>13</v>
      </c>
      <c r="M666">
        <v>5</v>
      </c>
    </row>
    <row r="667" spans="1:13" x14ac:dyDescent="0.3">
      <c r="A667">
        <v>666</v>
      </c>
      <c r="B667" t="s">
        <v>17</v>
      </c>
      <c r="C667" t="s">
        <v>18</v>
      </c>
      <c r="D667">
        <v>198</v>
      </c>
      <c r="E667" s="3">
        <f>Table1[[#This Row],[App Usage Time (min/day)]]/60</f>
        <v>3.3</v>
      </c>
      <c r="F667">
        <v>5.4</v>
      </c>
      <c r="G667">
        <v>1544</v>
      </c>
      <c r="H667">
        <v>53</v>
      </c>
      <c r="I667">
        <v>635</v>
      </c>
      <c r="J667">
        <v>53</v>
      </c>
      <c r="K667" t="str">
        <f t="shared" si="10"/>
        <v>Middle Age Adult [40-59]</v>
      </c>
      <c r="L667" t="s">
        <v>13</v>
      </c>
      <c r="M667">
        <v>3</v>
      </c>
    </row>
    <row r="668" spans="1:13" x14ac:dyDescent="0.3">
      <c r="A668">
        <v>667</v>
      </c>
      <c r="B668" t="s">
        <v>19</v>
      </c>
      <c r="C668" t="s">
        <v>12</v>
      </c>
      <c r="D668">
        <v>529</v>
      </c>
      <c r="E668" s="3">
        <f>Table1[[#This Row],[App Usage Time (min/day)]]/60</f>
        <v>8.8166666666666664</v>
      </c>
      <c r="F668">
        <v>11.4</v>
      </c>
      <c r="G668">
        <v>2891</v>
      </c>
      <c r="H668">
        <v>82</v>
      </c>
      <c r="I668">
        <v>1845</v>
      </c>
      <c r="J668">
        <v>46</v>
      </c>
      <c r="K668" t="str">
        <f t="shared" si="10"/>
        <v>Middle Age Adult [40-59]</v>
      </c>
      <c r="L668" t="s">
        <v>13</v>
      </c>
      <c r="M668">
        <v>5</v>
      </c>
    </row>
    <row r="669" spans="1:13" x14ac:dyDescent="0.3">
      <c r="A669">
        <v>668</v>
      </c>
      <c r="B669" t="s">
        <v>19</v>
      </c>
      <c r="C669" t="s">
        <v>12</v>
      </c>
      <c r="D669">
        <v>205</v>
      </c>
      <c r="E669" s="3">
        <f>Table1[[#This Row],[App Usage Time (min/day)]]/60</f>
        <v>3.4166666666666665</v>
      </c>
      <c r="F669">
        <v>5.5</v>
      </c>
      <c r="G669">
        <v>1699</v>
      </c>
      <c r="H669">
        <v>49</v>
      </c>
      <c r="I669">
        <v>729</v>
      </c>
      <c r="J669">
        <v>36</v>
      </c>
      <c r="K669" t="str">
        <f t="shared" si="10"/>
        <v>Adult [20-39]</v>
      </c>
      <c r="L669" t="s">
        <v>13</v>
      </c>
      <c r="M669">
        <v>3</v>
      </c>
    </row>
    <row r="670" spans="1:13" x14ac:dyDescent="0.3">
      <c r="A670">
        <v>669</v>
      </c>
      <c r="B670" t="s">
        <v>17</v>
      </c>
      <c r="C670" t="s">
        <v>18</v>
      </c>
      <c r="D670">
        <v>170</v>
      </c>
      <c r="E670" s="3">
        <f>Table1[[#This Row],[App Usage Time (min/day)]]/60</f>
        <v>2.8333333333333335</v>
      </c>
      <c r="F670">
        <v>2.4</v>
      </c>
      <c r="G670">
        <v>1039</v>
      </c>
      <c r="H670">
        <v>38</v>
      </c>
      <c r="I670">
        <v>334</v>
      </c>
      <c r="J670">
        <v>23</v>
      </c>
      <c r="K670" t="str">
        <f t="shared" si="10"/>
        <v>Adult [20-39]</v>
      </c>
      <c r="L670" t="s">
        <v>13</v>
      </c>
      <c r="M670">
        <v>2</v>
      </c>
    </row>
    <row r="671" spans="1:13" x14ac:dyDescent="0.3">
      <c r="A671">
        <v>670</v>
      </c>
      <c r="B671" t="s">
        <v>19</v>
      </c>
      <c r="C671" t="s">
        <v>12</v>
      </c>
      <c r="D671">
        <v>160</v>
      </c>
      <c r="E671" s="3">
        <f>Table1[[#This Row],[App Usage Time (min/day)]]/60</f>
        <v>2.6666666666666665</v>
      </c>
      <c r="F671">
        <v>3.2</v>
      </c>
      <c r="G671">
        <v>648</v>
      </c>
      <c r="H671">
        <v>31</v>
      </c>
      <c r="I671">
        <v>339</v>
      </c>
      <c r="J671">
        <v>27</v>
      </c>
      <c r="K671" t="str">
        <f t="shared" si="10"/>
        <v>Adult [20-39]</v>
      </c>
      <c r="L671" t="s">
        <v>15</v>
      </c>
      <c r="M671">
        <v>2</v>
      </c>
    </row>
    <row r="672" spans="1:13" x14ac:dyDescent="0.3">
      <c r="A672">
        <v>671</v>
      </c>
      <c r="B672" t="s">
        <v>17</v>
      </c>
      <c r="C672" t="s">
        <v>18</v>
      </c>
      <c r="D672">
        <v>81</v>
      </c>
      <c r="E672" s="3">
        <f>Table1[[#This Row],[App Usage Time (min/day)]]/60</f>
        <v>1.35</v>
      </c>
      <c r="F672">
        <v>1.6</v>
      </c>
      <c r="G672">
        <v>387</v>
      </c>
      <c r="H672">
        <v>13</v>
      </c>
      <c r="I672">
        <v>224</v>
      </c>
      <c r="J672">
        <v>48</v>
      </c>
      <c r="K672" t="str">
        <f t="shared" si="10"/>
        <v>Middle Age Adult [40-59]</v>
      </c>
      <c r="L672" t="s">
        <v>13</v>
      </c>
      <c r="M672">
        <v>1</v>
      </c>
    </row>
    <row r="673" spans="1:13" x14ac:dyDescent="0.3">
      <c r="A673">
        <v>672</v>
      </c>
      <c r="B673" t="s">
        <v>11</v>
      </c>
      <c r="C673" t="s">
        <v>12</v>
      </c>
      <c r="D673">
        <v>468</v>
      </c>
      <c r="E673" s="3">
        <f>Table1[[#This Row],[App Usage Time (min/day)]]/60</f>
        <v>7.8</v>
      </c>
      <c r="F673">
        <v>7.3</v>
      </c>
      <c r="G673">
        <v>1937</v>
      </c>
      <c r="H673">
        <v>64</v>
      </c>
      <c r="I673">
        <v>1209</v>
      </c>
      <c r="J673">
        <v>22</v>
      </c>
      <c r="K673" t="str">
        <f t="shared" si="10"/>
        <v>Adult [20-39]</v>
      </c>
      <c r="L673" t="s">
        <v>13</v>
      </c>
      <c r="M673">
        <v>4</v>
      </c>
    </row>
    <row r="674" spans="1:13" x14ac:dyDescent="0.3">
      <c r="A674">
        <v>673</v>
      </c>
      <c r="B674" t="s">
        <v>16</v>
      </c>
      <c r="C674" t="s">
        <v>12</v>
      </c>
      <c r="D674">
        <v>500</v>
      </c>
      <c r="E674" s="3">
        <f>Table1[[#This Row],[App Usage Time (min/day)]]/60</f>
        <v>8.3333333333333339</v>
      </c>
      <c r="F674">
        <v>11.2</v>
      </c>
      <c r="G674">
        <v>2925</v>
      </c>
      <c r="H674">
        <v>84</v>
      </c>
      <c r="I674">
        <v>2438</v>
      </c>
      <c r="J674">
        <v>27</v>
      </c>
      <c r="K674" t="str">
        <f t="shared" si="10"/>
        <v>Adult [20-39]</v>
      </c>
      <c r="L674" t="s">
        <v>13</v>
      </c>
      <c r="M674">
        <v>5</v>
      </c>
    </row>
    <row r="675" spans="1:13" x14ac:dyDescent="0.3">
      <c r="A675">
        <v>674</v>
      </c>
      <c r="B675" t="s">
        <v>11</v>
      </c>
      <c r="C675" t="s">
        <v>12</v>
      </c>
      <c r="D675">
        <v>37</v>
      </c>
      <c r="E675" s="3">
        <f>Table1[[#This Row],[App Usage Time (min/day)]]/60</f>
        <v>0.6166666666666667</v>
      </c>
      <c r="F675">
        <v>1.6</v>
      </c>
      <c r="G675">
        <v>490</v>
      </c>
      <c r="H675">
        <v>18</v>
      </c>
      <c r="I675">
        <v>216</v>
      </c>
      <c r="J675">
        <v>52</v>
      </c>
      <c r="K675" t="str">
        <f t="shared" si="10"/>
        <v>Middle Age Adult [40-59]</v>
      </c>
      <c r="L675" t="s">
        <v>13</v>
      </c>
      <c r="M675">
        <v>1</v>
      </c>
    </row>
    <row r="676" spans="1:13" x14ac:dyDescent="0.3">
      <c r="A676">
        <v>675</v>
      </c>
      <c r="B676" t="s">
        <v>16</v>
      </c>
      <c r="C676" t="s">
        <v>12</v>
      </c>
      <c r="D676">
        <v>522</v>
      </c>
      <c r="E676" s="3">
        <f>Table1[[#This Row],[App Usage Time (min/day)]]/60</f>
        <v>8.6999999999999993</v>
      </c>
      <c r="F676">
        <v>11.4</v>
      </c>
      <c r="G676">
        <v>2776</v>
      </c>
      <c r="H676">
        <v>93</v>
      </c>
      <c r="I676">
        <v>1768</v>
      </c>
      <c r="J676">
        <v>27</v>
      </c>
      <c r="K676" t="str">
        <f t="shared" si="10"/>
        <v>Adult [20-39]</v>
      </c>
      <c r="L676" t="s">
        <v>15</v>
      </c>
      <c r="M676">
        <v>5</v>
      </c>
    </row>
    <row r="677" spans="1:13" x14ac:dyDescent="0.3">
      <c r="A677">
        <v>676</v>
      </c>
      <c r="B677" t="s">
        <v>16</v>
      </c>
      <c r="C677" t="s">
        <v>12</v>
      </c>
      <c r="D677">
        <v>81</v>
      </c>
      <c r="E677" s="3">
        <f>Table1[[#This Row],[App Usage Time (min/day)]]/60</f>
        <v>1.35</v>
      </c>
      <c r="F677">
        <v>1.5</v>
      </c>
      <c r="G677">
        <v>545</v>
      </c>
      <c r="H677">
        <v>17</v>
      </c>
      <c r="I677">
        <v>159</v>
      </c>
      <c r="J677">
        <v>40</v>
      </c>
      <c r="K677" t="str">
        <f t="shared" si="10"/>
        <v>Middle Age Adult [40-59]</v>
      </c>
      <c r="L677" t="s">
        <v>13</v>
      </c>
      <c r="M677">
        <v>1</v>
      </c>
    </row>
    <row r="678" spans="1:13" x14ac:dyDescent="0.3">
      <c r="A678">
        <v>677</v>
      </c>
      <c r="B678" t="s">
        <v>14</v>
      </c>
      <c r="C678" t="s">
        <v>12</v>
      </c>
      <c r="D678">
        <v>141</v>
      </c>
      <c r="E678" s="3">
        <f>Table1[[#This Row],[App Usage Time (min/day)]]/60</f>
        <v>2.35</v>
      </c>
      <c r="F678">
        <v>3.8</v>
      </c>
      <c r="G678">
        <v>689</v>
      </c>
      <c r="H678">
        <v>38</v>
      </c>
      <c r="I678">
        <v>576</v>
      </c>
      <c r="J678">
        <v>34</v>
      </c>
      <c r="K678" t="str">
        <f t="shared" si="10"/>
        <v>Adult [20-39]</v>
      </c>
      <c r="L678" t="s">
        <v>13</v>
      </c>
      <c r="M678">
        <v>2</v>
      </c>
    </row>
    <row r="679" spans="1:13" x14ac:dyDescent="0.3">
      <c r="A679">
        <v>678</v>
      </c>
      <c r="B679" t="s">
        <v>19</v>
      </c>
      <c r="C679" t="s">
        <v>12</v>
      </c>
      <c r="D679">
        <v>115</v>
      </c>
      <c r="E679" s="3">
        <f>Table1[[#This Row],[App Usage Time (min/day)]]/60</f>
        <v>1.9166666666666667</v>
      </c>
      <c r="F679">
        <v>3.5</v>
      </c>
      <c r="G679">
        <v>706</v>
      </c>
      <c r="H679">
        <v>26</v>
      </c>
      <c r="I679">
        <v>495</v>
      </c>
      <c r="J679">
        <v>52</v>
      </c>
      <c r="K679" t="str">
        <f t="shared" si="10"/>
        <v>Middle Age Adult [40-59]</v>
      </c>
      <c r="L679" t="s">
        <v>15</v>
      </c>
      <c r="M679">
        <v>2</v>
      </c>
    </row>
    <row r="680" spans="1:13" x14ac:dyDescent="0.3">
      <c r="A680">
        <v>679</v>
      </c>
      <c r="B680" t="s">
        <v>11</v>
      </c>
      <c r="C680" t="s">
        <v>12</v>
      </c>
      <c r="D680">
        <v>298</v>
      </c>
      <c r="E680" s="3">
        <f>Table1[[#This Row],[App Usage Time (min/day)]]/60</f>
        <v>4.9666666666666668</v>
      </c>
      <c r="F680">
        <v>4.5999999999999996</v>
      </c>
      <c r="G680">
        <v>1525</v>
      </c>
      <c r="H680">
        <v>59</v>
      </c>
      <c r="I680">
        <v>814</v>
      </c>
      <c r="J680">
        <v>36</v>
      </c>
      <c r="K680" t="str">
        <f t="shared" si="10"/>
        <v>Adult [20-39]</v>
      </c>
      <c r="L680" t="s">
        <v>15</v>
      </c>
      <c r="M680">
        <v>3</v>
      </c>
    </row>
    <row r="681" spans="1:13" x14ac:dyDescent="0.3">
      <c r="A681">
        <v>680</v>
      </c>
      <c r="B681" t="s">
        <v>17</v>
      </c>
      <c r="C681" t="s">
        <v>18</v>
      </c>
      <c r="D681">
        <v>33</v>
      </c>
      <c r="E681" s="3">
        <f>Table1[[#This Row],[App Usage Time (min/day)]]/60</f>
        <v>0.55000000000000004</v>
      </c>
      <c r="F681">
        <v>1.8</v>
      </c>
      <c r="G681">
        <v>334</v>
      </c>
      <c r="H681">
        <v>16</v>
      </c>
      <c r="I681">
        <v>113</v>
      </c>
      <c r="J681">
        <v>36</v>
      </c>
      <c r="K681" t="str">
        <f t="shared" si="10"/>
        <v>Adult [20-39]</v>
      </c>
      <c r="L681" t="s">
        <v>15</v>
      </c>
      <c r="M681">
        <v>1</v>
      </c>
    </row>
    <row r="682" spans="1:13" x14ac:dyDescent="0.3">
      <c r="A682">
        <v>681</v>
      </c>
      <c r="B682" t="s">
        <v>11</v>
      </c>
      <c r="C682" t="s">
        <v>12</v>
      </c>
      <c r="D682">
        <v>307</v>
      </c>
      <c r="E682" s="3">
        <f>Table1[[#This Row],[App Usage Time (min/day)]]/60</f>
        <v>5.1166666666666663</v>
      </c>
      <c r="F682">
        <v>6.1</v>
      </c>
      <c r="G682">
        <v>2105</v>
      </c>
      <c r="H682">
        <v>76</v>
      </c>
      <c r="I682">
        <v>1111</v>
      </c>
      <c r="J682">
        <v>25</v>
      </c>
      <c r="K682" t="str">
        <f t="shared" si="10"/>
        <v>Adult [20-39]</v>
      </c>
      <c r="L682" t="s">
        <v>15</v>
      </c>
      <c r="M682">
        <v>4</v>
      </c>
    </row>
    <row r="683" spans="1:13" x14ac:dyDescent="0.3">
      <c r="A683">
        <v>682</v>
      </c>
      <c r="B683" t="s">
        <v>16</v>
      </c>
      <c r="C683" t="s">
        <v>12</v>
      </c>
      <c r="D683">
        <v>380</v>
      </c>
      <c r="E683" s="3">
        <f>Table1[[#This Row],[App Usage Time (min/day)]]/60</f>
        <v>6.333333333333333</v>
      </c>
      <c r="F683">
        <v>7.6</v>
      </c>
      <c r="G683">
        <v>2354</v>
      </c>
      <c r="H683">
        <v>77</v>
      </c>
      <c r="I683">
        <v>1191</v>
      </c>
      <c r="J683">
        <v>30</v>
      </c>
      <c r="K683" t="str">
        <f t="shared" si="10"/>
        <v>Adult [20-39]</v>
      </c>
      <c r="L683" t="s">
        <v>13</v>
      </c>
      <c r="M683">
        <v>4</v>
      </c>
    </row>
    <row r="684" spans="1:13" x14ac:dyDescent="0.3">
      <c r="A684">
        <v>683</v>
      </c>
      <c r="B684" t="s">
        <v>16</v>
      </c>
      <c r="C684" t="s">
        <v>12</v>
      </c>
      <c r="D684">
        <v>190</v>
      </c>
      <c r="E684" s="3">
        <f>Table1[[#This Row],[App Usage Time (min/day)]]/60</f>
        <v>3.1666666666666665</v>
      </c>
      <c r="F684">
        <v>5.5</v>
      </c>
      <c r="G684">
        <v>1718</v>
      </c>
      <c r="H684">
        <v>58</v>
      </c>
      <c r="I684">
        <v>815</v>
      </c>
      <c r="J684">
        <v>42</v>
      </c>
      <c r="K684" t="str">
        <f t="shared" si="10"/>
        <v>Middle Age Adult [40-59]</v>
      </c>
      <c r="L684" t="s">
        <v>13</v>
      </c>
      <c r="M684">
        <v>3</v>
      </c>
    </row>
    <row r="685" spans="1:13" x14ac:dyDescent="0.3">
      <c r="A685">
        <v>684</v>
      </c>
      <c r="B685" t="s">
        <v>19</v>
      </c>
      <c r="C685" t="s">
        <v>12</v>
      </c>
      <c r="D685">
        <v>75</v>
      </c>
      <c r="E685" s="3">
        <f>Table1[[#This Row],[App Usage Time (min/day)]]/60</f>
        <v>1.25</v>
      </c>
      <c r="F685">
        <v>1.6</v>
      </c>
      <c r="G685">
        <v>325</v>
      </c>
      <c r="H685">
        <v>12</v>
      </c>
      <c r="I685">
        <v>225</v>
      </c>
      <c r="J685">
        <v>45</v>
      </c>
      <c r="K685" t="str">
        <f t="shared" si="10"/>
        <v>Middle Age Adult [40-59]</v>
      </c>
      <c r="L685" t="s">
        <v>13</v>
      </c>
      <c r="M685">
        <v>1</v>
      </c>
    </row>
    <row r="686" spans="1:13" x14ac:dyDescent="0.3">
      <c r="A686">
        <v>685</v>
      </c>
      <c r="B686" t="s">
        <v>11</v>
      </c>
      <c r="C686" t="s">
        <v>12</v>
      </c>
      <c r="D686">
        <v>218</v>
      </c>
      <c r="E686" s="3">
        <f>Table1[[#This Row],[App Usage Time (min/day)]]/60</f>
        <v>3.6333333333333333</v>
      </c>
      <c r="F686">
        <v>4</v>
      </c>
      <c r="G686">
        <v>1221</v>
      </c>
      <c r="H686">
        <v>47</v>
      </c>
      <c r="I686">
        <v>822</v>
      </c>
      <c r="J686">
        <v>25</v>
      </c>
      <c r="K686" t="str">
        <f t="shared" si="10"/>
        <v>Adult [20-39]</v>
      </c>
      <c r="L686" t="s">
        <v>13</v>
      </c>
      <c r="M686">
        <v>3</v>
      </c>
    </row>
    <row r="687" spans="1:13" x14ac:dyDescent="0.3">
      <c r="A687">
        <v>686</v>
      </c>
      <c r="B687" t="s">
        <v>16</v>
      </c>
      <c r="C687" t="s">
        <v>12</v>
      </c>
      <c r="D687">
        <v>412</v>
      </c>
      <c r="E687" s="3">
        <f>Table1[[#This Row],[App Usage Time (min/day)]]/60</f>
        <v>6.8666666666666663</v>
      </c>
      <c r="F687">
        <v>6.6</v>
      </c>
      <c r="G687">
        <v>1859</v>
      </c>
      <c r="H687">
        <v>67</v>
      </c>
      <c r="I687">
        <v>1393</v>
      </c>
      <c r="J687">
        <v>18</v>
      </c>
      <c r="K687" t="str">
        <f t="shared" si="10"/>
        <v>Teen [13-19]</v>
      </c>
      <c r="L687" t="s">
        <v>13</v>
      </c>
      <c r="M687">
        <v>4</v>
      </c>
    </row>
    <row r="688" spans="1:13" x14ac:dyDescent="0.3">
      <c r="A688">
        <v>687</v>
      </c>
      <c r="B688" t="s">
        <v>11</v>
      </c>
      <c r="C688" t="s">
        <v>12</v>
      </c>
      <c r="D688">
        <v>335</v>
      </c>
      <c r="E688" s="3">
        <f>Table1[[#This Row],[App Usage Time (min/day)]]/60</f>
        <v>5.583333333333333</v>
      </c>
      <c r="F688">
        <v>7.7</v>
      </c>
      <c r="G688">
        <v>2037</v>
      </c>
      <c r="H688">
        <v>68</v>
      </c>
      <c r="I688">
        <v>1007</v>
      </c>
      <c r="J688">
        <v>18</v>
      </c>
      <c r="K688" t="str">
        <f t="shared" si="10"/>
        <v>Teen [13-19]</v>
      </c>
      <c r="L688" t="s">
        <v>13</v>
      </c>
      <c r="M688">
        <v>4</v>
      </c>
    </row>
    <row r="689" spans="1:13" x14ac:dyDescent="0.3">
      <c r="A689">
        <v>688</v>
      </c>
      <c r="B689" t="s">
        <v>14</v>
      </c>
      <c r="C689" t="s">
        <v>12</v>
      </c>
      <c r="D689">
        <v>387</v>
      </c>
      <c r="E689" s="3">
        <f>Table1[[#This Row],[App Usage Time (min/day)]]/60</f>
        <v>6.45</v>
      </c>
      <c r="F689">
        <v>6.3</v>
      </c>
      <c r="G689">
        <v>2098</v>
      </c>
      <c r="H689">
        <v>61</v>
      </c>
      <c r="I689">
        <v>1178</v>
      </c>
      <c r="J689">
        <v>54</v>
      </c>
      <c r="K689" t="str">
        <f t="shared" si="10"/>
        <v>Middle Age Adult [40-59]</v>
      </c>
      <c r="L689" t="s">
        <v>13</v>
      </c>
      <c r="M689">
        <v>4</v>
      </c>
    </row>
    <row r="690" spans="1:13" x14ac:dyDescent="0.3">
      <c r="A690">
        <v>689</v>
      </c>
      <c r="B690" t="s">
        <v>11</v>
      </c>
      <c r="C690" t="s">
        <v>12</v>
      </c>
      <c r="D690">
        <v>261</v>
      </c>
      <c r="E690" s="3">
        <f>Table1[[#This Row],[App Usage Time (min/day)]]/60</f>
        <v>4.3499999999999996</v>
      </c>
      <c r="F690">
        <v>4.9000000000000004</v>
      </c>
      <c r="G690">
        <v>1589</v>
      </c>
      <c r="H690">
        <v>56</v>
      </c>
      <c r="I690">
        <v>824</v>
      </c>
      <c r="J690">
        <v>52</v>
      </c>
      <c r="K690" t="str">
        <f t="shared" si="10"/>
        <v>Middle Age Adult [40-59]</v>
      </c>
      <c r="L690" t="s">
        <v>15</v>
      </c>
      <c r="M690">
        <v>3</v>
      </c>
    </row>
    <row r="691" spans="1:13" x14ac:dyDescent="0.3">
      <c r="A691">
        <v>690</v>
      </c>
      <c r="B691" t="s">
        <v>19</v>
      </c>
      <c r="C691" t="s">
        <v>12</v>
      </c>
      <c r="D691">
        <v>541</v>
      </c>
      <c r="E691" s="3">
        <f>Table1[[#This Row],[App Usage Time (min/day)]]/60</f>
        <v>9.0166666666666675</v>
      </c>
      <c r="F691">
        <v>9.5</v>
      </c>
      <c r="G691">
        <v>2424</v>
      </c>
      <c r="H691">
        <v>98</v>
      </c>
      <c r="I691">
        <v>1550</v>
      </c>
      <c r="J691">
        <v>32</v>
      </c>
      <c r="K691" t="str">
        <f t="shared" si="10"/>
        <v>Adult [20-39]</v>
      </c>
      <c r="L691" t="s">
        <v>13</v>
      </c>
      <c r="M691">
        <v>5</v>
      </c>
    </row>
    <row r="692" spans="1:13" x14ac:dyDescent="0.3">
      <c r="A692">
        <v>691</v>
      </c>
      <c r="B692" t="s">
        <v>11</v>
      </c>
      <c r="C692" t="s">
        <v>12</v>
      </c>
      <c r="D692">
        <v>195</v>
      </c>
      <c r="E692" s="3">
        <f>Table1[[#This Row],[App Usage Time (min/day)]]/60</f>
        <v>3.25</v>
      </c>
      <c r="F692">
        <v>5.7</v>
      </c>
      <c r="G692">
        <v>1447</v>
      </c>
      <c r="H692">
        <v>48</v>
      </c>
      <c r="I692">
        <v>679</v>
      </c>
      <c r="J692">
        <v>30</v>
      </c>
      <c r="K692" t="str">
        <f t="shared" si="10"/>
        <v>Adult [20-39]</v>
      </c>
      <c r="L692" t="s">
        <v>13</v>
      </c>
      <c r="M692">
        <v>3</v>
      </c>
    </row>
    <row r="693" spans="1:13" x14ac:dyDescent="0.3">
      <c r="A693">
        <v>692</v>
      </c>
      <c r="B693" t="s">
        <v>17</v>
      </c>
      <c r="C693" t="s">
        <v>18</v>
      </c>
      <c r="D693">
        <v>178</v>
      </c>
      <c r="E693" s="3">
        <f>Table1[[#This Row],[App Usage Time (min/day)]]/60</f>
        <v>2.9666666666666668</v>
      </c>
      <c r="F693">
        <v>4</v>
      </c>
      <c r="G693">
        <v>856</v>
      </c>
      <c r="H693">
        <v>37</v>
      </c>
      <c r="I693">
        <v>569</v>
      </c>
      <c r="J693">
        <v>51</v>
      </c>
      <c r="K693" t="str">
        <f t="shared" si="10"/>
        <v>Middle Age Adult [40-59]</v>
      </c>
      <c r="L693" t="s">
        <v>15</v>
      </c>
      <c r="M693">
        <v>2</v>
      </c>
    </row>
    <row r="694" spans="1:13" x14ac:dyDescent="0.3">
      <c r="A694">
        <v>693</v>
      </c>
      <c r="B694" t="s">
        <v>16</v>
      </c>
      <c r="C694" t="s">
        <v>12</v>
      </c>
      <c r="D694">
        <v>378</v>
      </c>
      <c r="E694" s="3">
        <f>Table1[[#This Row],[App Usage Time (min/day)]]/60</f>
        <v>6.3</v>
      </c>
      <c r="F694">
        <v>6.7</v>
      </c>
      <c r="G694">
        <v>1898</v>
      </c>
      <c r="H694">
        <v>78</v>
      </c>
      <c r="I694">
        <v>1455</v>
      </c>
      <c r="J694">
        <v>48</v>
      </c>
      <c r="K694" t="str">
        <f t="shared" si="10"/>
        <v>Middle Age Adult [40-59]</v>
      </c>
      <c r="L694" t="s">
        <v>15</v>
      </c>
      <c r="M694">
        <v>4</v>
      </c>
    </row>
    <row r="695" spans="1:13" x14ac:dyDescent="0.3">
      <c r="A695">
        <v>694</v>
      </c>
      <c r="B695" t="s">
        <v>16</v>
      </c>
      <c r="C695" t="s">
        <v>12</v>
      </c>
      <c r="D695">
        <v>505</v>
      </c>
      <c r="E695" s="3">
        <f>Table1[[#This Row],[App Usage Time (min/day)]]/60</f>
        <v>8.4166666666666661</v>
      </c>
      <c r="F695">
        <v>8.6</v>
      </c>
      <c r="G695">
        <v>2792</v>
      </c>
      <c r="H695">
        <v>82</v>
      </c>
      <c r="I695">
        <v>1709</v>
      </c>
      <c r="J695">
        <v>31</v>
      </c>
      <c r="K695" t="str">
        <f t="shared" si="10"/>
        <v>Adult [20-39]</v>
      </c>
      <c r="L695" t="s">
        <v>13</v>
      </c>
      <c r="M695">
        <v>5</v>
      </c>
    </row>
    <row r="696" spans="1:13" x14ac:dyDescent="0.3">
      <c r="A696">
        <v>695</v>
      </c>
      <c r="B696" t="s">
        <v>19</v>
      </c>
      <c r="C696" t="s">
        <v>12</v>
      </c>
      <c r="D696">
        <v>564</v>
      </c>
      <c r="E696" s="3">
        <f>Table1[[#This Row],[App Usage Time (min/day)]]/60</f>
        <v>9.4</v>
      </c>
      <c r="F696">
        <v>9.6999999999999993</v>
      </c>
      <c r="G696">
        <v>2422</v>
      </c>
      <c r="H696">
        <v>83</v>
      </c>
      <c r="I696">
        <v>1985</v>
      </c>
      <c r="J696">
        <v>34</v>
      </c>
      <c r="K696" t="str">
        <f t="shared" si="10"/>
        <v>Adult [20-39]</v>
      </c>
      <c r="L696" t="s">
        <v>15</v>
      </c>
      <c r="M696">
        <v>5</v>
      </c>
    </row>
    <row r="697" spans="1:13" x14ac:dyDescent="0.3">
      <c r="A697">
        <v>696</v>
      </c>
      <c r="B697" t="s">
        <v>17</v>
      </c>
      <c r="C697" t="s">
        <v>18</v>
      </c>
      <c r="D697">
        <v>92</v>
      </c>
      <c r="E697" s="3">
        <f>Table1[[#This Row],[App Usage Time (min/day)]]/60</f>
        <v>1.5333333333333334</v>
      </c>
      <c r="F697">
        <v>3.9</v>
      </c>
      <c r="G697">
        <v>1082</v>
      </c>
      <c r="H697">
        <v>26</v>
      </c>
      <c r="I697">
        <v>381</v>
      </c>
      <c r="J697">
        <v>22</v>
      </c>
      <c r="K697" t="str">
        <f t="shared" si="10"/>
        <v>Adult [20-39]</v>
      </c>
      <c r="L697" t="s">
        <v>13</v>
      </c>
      <c r="M697">
        <v>2</v>
      </c>
    </row>
    <row r="698" spans="1:13" x14ac:dyDescent="0.3">
      <c r="A698">
        <v>697</v>
      </c>
      <c r="B698" t="s">
        <v>16</v>
      </c>
      <c r="C698" t="s">
        <v>12</v>
      </c>
      <c r="D698">
        <v>316</v>
      </c>
      <c r="E698" s="3">
        <f>Table1[[#This Row],[App Usage Time (min/day)]]/60</f>
        <v>5.2666666666666666</v>
      </c>
      <c r="F698">
        <v>6.8</v>
      </c>
      <c r="G698">
        <v>1965</v>
      </c>
      <c r="H698">
        <v>68</v>
      </c>
      <c r="I698">
        <v>1201</v>
      </c>
      <c r="J698">
        <v>59</v>
      </c>
      <c r="K698" t="str">
        <f t="shared" si="10"/>
        <v>Middle Age Adult [40-59]</v>
      </c>
      <c r="L698" t="s">
        <v>13</v>
      </c>
      <c r="M698">
        <v>4</v>
      </c>
    </row>
    <row r="699" spans="1:13" x14ac:dyDescent="0.3">
      <c r="A699">
        <v>698</v>
      </c>
      <c r="B699" t="s">
        <v>11</v>
      </c>
      <c r="C699" t="s">
        <v>12</v>
      </c>
      <c r="D699">
        <v>99</v>
      </c>
      <c r="E699" s="3">
        <f>Table1[[#This Row],[App Usage Time (min/day)]]/60</f>
        <v>1.65</v>
      </c>
      <c r="F699">
        <v>3.1</v>
      </c>
      <c r="G699">
        <v>942</v>
      </c>
      <c r="H699">
        <v>22</v>
      </c>
      <c r="I699">
        <v>457</v>
      </c>
      <c r="J699">
        <v>50</v>
      </c>
      <c r="K699" t="str">
        <f t="shared" si="10"/>
        <v>Middle Age Adult [40-59]</v>
      </c>
      <c r="L699" t="s">
        <v>15</v>
      </c>
      <c r="M699">
        <v>2</v>
      </c>
    </row>
    <row r="700" spans="1:13" x14ac:dyDescent="0.3">
      <c r="A700">
        <v>699</v>
      </c>
      <c r="B700" t="s">
        <v>19</v>
      </c>
      <c r="C700" t="s">
        <v>12</v>
      </c>
      <c r="D700">
        <v>62</v>
      </c>
      <c r="E700" s="3">
        <f>Table1[[#This Row],[App Usage Time (min/day)]]/60</f>
        <v>1.0333333333333334</v>
      </c>
      <c r="F700">
        <v>1.7</v>
      </c>
      <c r="G700">
        <v>431</v>
      </c>
      <c r="H700">
        <v>13</v>
      </c>
      <c r="I700">
        <v>224</v>
      </c>
      <c r="J700">
        <v>44</v>
      </c>
      <c r="K700" t="str">
        <f t="shared" si="10"/>
        <v>Middle Age Adult [40-59]</v>
      </c>
      <c r="L700" t="s">
        <v>13</v>
      </c>
      <c r="M700">
        <v>1</v>
      </c>
    </row>
    <row r="701" spans="1:13" x14ac:dyDescent="0.3">
      <c r="A701">
        <v>700</v>
      </c>
      <c r="B701" t="s">
        <v>14</v>
      </c>
      <c r="C701" t="s">
        <v>12</v>
      </c>
      <c r="D701">
        <v>212</v>
      </c>
      <c r="E701" s="3">
        <f>Table1[[#This Row],[App Usage Time (min/day)]]/60</f>
        <v>3.5333333333333332</v>
      </c>
      <c r="F701">
        <v>5.4</v>
      </c>
      <c r="G701">
        <v>1306</v>
      </c>
      <c r="H701">
        <v>49</v>
      </c>
      <c r="I701">
        <v>828</v>
      </c>
      <c r="J701">
        <v>23</v>
      </c>
      <c r="K701" t="str">
        <f t="shared" si="10"/>
        <v>Adult [20-39]</v>
      </c>
      <c r="L701" t="s">
        <v>15</v>
      </c>
      <c r="M701">
        <v>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F3133-C47B-4B21-87CC-D7C0D32DC876}">
  <dimension ref="A1"/>
  <sheetViews>
    <sheetView tabSelected="1" zoomScaleNormal="100"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Avg screen time vs Age</vt:lpstr>
      <vt:lpstr>OS vs. Battery drain</vt:lpstr>
      <vt:lpstr>User Category distribution</vt:lpstr>
      <vt:lpstr>Battery drain vs. no. of apps</vt:lpstr>
      <vt:lpstr>user behavior vs. age grp</vt:lpstr>
      <vt:lpstr>KPIs</vt:lpstr>
      <vt:lpstr>user_behavior_dataset</vt:lpstr>
      <vt:lpstr>Mobile Usage Insights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Ishita Singh</dc:creator>
  <cp:lastModifiedBy>Ishita Singh</cp:lastModifiedBy>
  <dcterms:created xsi:type="dcterms:W3CDTF">2024-09-29T14:01:01Z</dcterms:created>
  <dcterms:modified xsi:type="dcterms:W3CDTF">2024-09-30T17:53:51Z</dcterms:modified>
</cp:coreProperties>
</file>