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in\Projects\IncentiveCircuit\src\incentive\data\bennett2021\"/>
    </mc:Choice>
  </mc:AlternateContent>
  <xr:revisionPtr revIDLastSave="0" documentId="13_ncr:1_{F6B23209-05C2-47A0-B963-E54704DF3747}" xr6:coauthVersionLast="47" xr6:coauthVersionMax="47" xr10:uidLastSave="{00000000-0000-0000-0000-000000000000}"/>
  <bookViews>
    <workbookView xWindow="-120" yWindow="-120" windowWidth="18240" windowHeight="28440" tabRatio="500" xr2:uid="{00000000-000D-0000-FFFF-FFFF00000000}"/>
  </bookViews>
  <sheets>
    <sheet name="PIs_all_experiment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0" i="1" l="1"/>
  <c r="B169" i="1"/>
  <c r="B171" i="1" s="1"/>
  <c r="AD167" i="1"/>
  <c r="AC167" i="1"/>
  <c r="AB167" i="1"/>
  <c r="Y167" i="1"/>
  <c r="AA167" i="1" s="1"/>
  <c r="X167" i="1"/>
  <c r="Z167" i="1" s="1"/>
  <c r="AE167" i="1" s="1"/>
  <c r="A167" i="1"/>
  <c r="AD166" i="1"/>
  <c r="AC166" i="1"/>
  <c r="AB166" i="1"/>
  <c r="AA166" i="1"/>
  <c r="Z166" i="1"/>
  <c r="AE166" i="1" s="1"/>
  <c r="Y166" i="1"/>
  <c r="X166" i="1"/>
  <c r="A166" i="1"/>
  <c r="AD165" i="1"/>
  <c r="AC165" i="1"/>
  <c r="AB165" i="1"/>
  <c r="AA165" i="1"/>
  <c r="Z165" i="1"/>
  <c r="AE165" i="1" s="1"/>
  <c r="Y165" i="1"/>
  <c r="X165" i="1"/>
  <c r="A165" i="1"/>
  <c r="AD164" i="1"/>
  <c r="AC164" i="1"/>
  <c r="AB164" i="1"/>
  <c r="AA164" i="1"/>
  <c r="Y164" i="1"/>
  <c r="X164" i="1"/>
  <c r="Z164" i="1" s="1"/>
  <c r="AE164" i="1" s="1"/>
  <c r="A164" i="1"/>
  <c r="AD163" i="1"/>
  <c r="AC163" i="1"/>
  <c r="AB163" i="1"/>
  <c r="AA163" i="1"/>
  <c r="Y163" i="1"/>
  <c r="X163" i="1"/>
  <c r="Z163" i="1" s="1"/>
  <c r="AE163" i="1" s="1"/>
  <c r="AD162" i="1"/>
  <c r="AC162" i="1"/>
  <c r="AB162" i="1"/>
  <c r="Z162" i="1"/>
  <c r="Y162" i="1"/>
  <c r="AA162" i="1" s="1"/>
  <c r="X162" i="1"/>
  <c r="A162" i="1"/>
  <c r="AD161" i="1"/>
  <c r="AC161" i="1"/>
  <c r="AB161" i="1"/>
  <c r="Z161" i="1"/>
  <c r="AE161" i="1" s="1"/>
  <c r="Y161" i="1"/>
  <c r="AA161" i="1" s="1"/>
  <c r="X161" i="1"/>
  <c r="A161" i="1"/>
  <c r="AD160" i="1"/>
  <c r="AC160" i="1"/>
  <c r="AB160" i="1"/>
  <c r="AA160" i="1"/>
  <c r="Z160" i="1"/>
  <c r="AE160" i="1" s="1"/>
  <c r="Y160" i="1"/>
  <c r="X160" i="1"/>
  <c r="AD159" i="1"/>
  <c r="AC159" i="1"/>
  <c r="AB159" i="1"/>
  <c r="Z159" i="1"/>
  <c r="Y159" i="1"/>
  <c r="AA159" i="1" s="1"/>
  <c r="AE159" i="1" s="1"/>
  <c r="X159" i="1"/>
  <c r="AD158" i="1"/>
  <c r="AC158" i="1"/>
  <c r="AB158" i="1"/>
  <c r="AA158" i="1"/>
  <c r="Z158" i="1"/>
  <c r="AE158" i="1" s="1"/>
  <c r="Y158" i="1"/>
  <c r="X158" i="1"/>
  <c r="AD157" i="1"/>
  <c r="AC157" i="1"/>
  <c r="AB157" i="1"/>
  <c r="AA157" i="1"/>
  <c r="Z157" i="1"/>
  <c r="AE157" i="1" s="1"/>
  <c r="Y157" i="1"/>
  <c r="X157" i="1"/>
  <c r="A157" i="1"/>
  <c r="AE156" i="1"/>
  <c r="AD156" i="1"/>
  <c r="AC156" i="1"/>
  <c r="AB156" i="1"/>
  <c r="AA156" i="1"/>
  <c r="Z156" i="1"/>
  <c r="Y156" i="1"/>
  <c r="X156" i="1"/>
  <c r="A156" i="1"/>
  <c r="AD155" i="1"/>
  <c r="AC155" i="1"/>
  <c r="AB155" i="1"/>
  <c r="AA155" i="1"/>
  <c r="Z155" i="1"/>
  <c r="AE155" i="1" s="1"/>
  <c r="Y155" i="1"/>
  <c r="X155" i="1"/>
  <c r="A155" i="1"/>
  <c r="AD154" i="1"/>
  <c r="AC154" i="1"/>
  <c r="AB154" i="1"/>
  <c r="Z154" i="1"/>
  <c r="Y154" i="1"/>
  <c r="AA154" i="1" s="1"/>
  <c r="X154" i="1"/>
  <c r="A154" i="1"/>
  <c r="AD153" i="1"/>
  <c r="AC153" i="1"/>
  <c r="AB153" i="1"/>
  <c r="AA153" i="1"/>
  <c r="Z153" i="1"/>
  <c r="AE153" i="1" s="1"/>
  <c r="Y153" i="1"/>
  <c r="X153" i="1"/>
  <c r="A153" i="1"/>
  <c r="AE152" i="1"/>
  <c r="AD152" i="1"/>
  <c r="AC152" i="1"/>
  <c r="AB152" i="1"/>
  <c r="AA152" i="1"/>
  <c r="Z152" i="1"/>
  <c r="Y152" i="1"/>
  <c r="X152" i="1"/>
  <c r="AD151" i="1"/>
  <c r="AC151" i="1"/>
  <c r="AB151" i="1"/>
  <c r="AA151" i="1"/>
  <c r="Z151" i="1"/>
  <c r="AE151" i="1" s="1"/>
  <c r="Y151" i="1"/>
  <c r="X151" i="1"/>
  <c r="AD150" i="1"/>
  <c r="AC150" i="1"/>
  <c r="AB150" i="1"/>
  <c r="AA150" i="1"/>
  <c r="Y150" i="1"/>
  <c r="X150" i="1"/>
  <c r="Z150" i="1" s="1"/>
  <c r="AE150" i="1" s="1"/>
  <c r="AE149" i="1"/>
  <c r="AD149" i="1"/>
  <c r="AC149" i="1"/>
  <c r="AB149" i="1"/>
  <c r="AA149" i="1"/>
  <c r="Z149" i="1"/>
  <c r="Y149" i="1"/>
  <c r="X149" i="1"/>
  <c r="AD148" i="1"/>
  <c r="AC148" i="1"/>
  <c r="AB148" i="1"/>
  <c r="AA148" i="1"/>
  <c r="Z148" i="1"/>
  <c r="AE148" i="1" s="1"/>
  <c r="Y148" i="1"/>
  <c r="X148" i="1"/>
  <c r="AD147" i="1"/>
  <c r="AC147" i="1"/>
  <c r="AB147" i="1"/>
  <c r="Y147" i="1"/>
  <c r="AA147" i="1" s="1"/>
  <c r="X147" i="1"/>
  <c r="Z147" i="1" s="1"/>
  <c r="AE147" i="1" s="1"/>
  <c r="A147" i="1"/>
  <c r="AD146" i="1"/>
  <c r="AC146" i="1"/>
  <c r="AB146" i="1"/>
  <c r="AA146" i="1"/>
  <c r="Y146" i="1"/>
  <c r="X146" i="1"/>
  <c r="Z146" i="1" s="1"/>
  <c r="AE146" i="1" s="1"/>
  <c r="A146" i="1"/>
  <c r="AD145" i="1"/>
  <c r="AC145" i="1"/>
  <c r="AB145" i="1"/>
  <c r="AA145" i="1"/>
  <c r="Y145" i="1"/>
  <c r="X145" i="1"/>
  <c r="Z145" i="1" s="1"/>
  <c r="AE145" i="1" s="1"/>
  <c r="A145" i="1"/>
  <c r="AD144" i="1"/>
  <c r="AC144" i="1"/>
  <c r="AB144" i="1"/>
  <c r="AA144" i="1"/>
  <c r="Z144" i="1"/>
  <c r="AE144" i="1" s="1"/>
  <c r="Y144" i="1"/>
  <c r="X144" i="1"/>
  <c r="A144" i="1"/>
  <c r="AD143" i="1"/>
  <c r="AC143" i="1"/>
  <c r="AB143" i="1"/>
  <c r="AA143" i="1"/>
  <c r="Y143" i="1"/>
  <c r="X143" i="1"/>
  <c r="Z143" i="1" s="1"/>
  <c r="AE143" i="1" s="1"/>
  <c r="A143" i="1"/>
  <c r="AD142" i="1"/>
  <c r="AC142" i="1"/>
  <c r="AB142" i="1"/>
  <c r="AA142" i="1"/>
  <c r="Y142" i="1"/>
  <c r="X142" i="1"/>
  <c r="Z142" i="1" s="1"/>
  <c r="AE142" i="1" s="1"/>
  <c r="A142" i="1"/>
  <c r="AD141" i="1"/>
  <c r="AC141" i="1"/>
  <c r="AB141" i="1"/>
  <c r="AA141" i="1"/>
  <c r="Y141" i="1"/>
  <c r="X141" i="1"/>
  <c r="Z141" i="1" s="1"/>
  <c r="AE141" i="1" s="1"/>
  <c r="A141" i="1"/>
  <c r="AD140" i="1"/>
  <c r="AC140" i="1"/>
  <c r="AB140" i="1"/>
  <c r="AA140" i="1"/>
  <c r="Z140" i="1"/>
  <c r="AE140" i="1" s="1"/>
  <c r="Y140" i="1"/>
  <c r="X140" i="1"/>
  <c r="AD139" i="1"/>
  <c r="AC139" i="1"/>
  <c r="AB139" i="1"/>
  <c r="Z139" i="1"/>
  <c r="AE139" i="1" s="1"/>
  <c r="Y139" i="1"/>
  <c r="AA139" i="1" s="1"/>
  <c r="X139" i="1"/>
  <c r="AD138" i="1"/>
  <c r="AC138" i="1"/>
  <c r="AB138" i="1"/>
  <c r="Z138" i="1"/>
  <c r="Y138" i="1"/>
  <c r="AA138" i="1" s="1"/>
  <c r="AE138" i="1" s="1"/>
  <c r="X138" i="1"/>
  <c r="A138" i="1"/>
  <c r="AD137" i="1"/>
  <c r="AC137" i="1"/>
  <c r="AB137" i="1"/>
  <c r="AA137" i="1"/>
  <c r="Z137" i="1"/>
  <c r="AE137" i="1" s="1"/>
  <c r="Y137" i="1"/>
  <c r="X137" i="1"/>
  <c r="A137" i="1"/>
  <c r="AD136" i="1"/>
  <c r="AC136" i="1"/>
  <c r="AB136" i="1"/>
  <c r="Y136" i="1"/>
  <c r="AA136" i="1" s="1"/>
  <c r="X136" i="1"/>
  <c r="Z136" i="1" s="1"/>
  <c r="A136" i="1"/>
  <c r="AD135" i="1"/>
  <c r="AC135" i="1"/>
  <c r="AB135" i="1"/>
  <c r="Y135" i="1"/>
  <c r="AA135" i="1" s="1"/>
  <c r="X135" i="1"/>
  <c r="Z135" i="1" s="1"/>
  <c r="A135" i="1"/>
  <c r="AD134" i="1"/>
  <c r="AC134" i="1"/>
  <c r="AB134" i="1"/>
  <c r="Z134" i="1"/>
  <c r="Y134" i="1"/>
  <c r="AA134" i="1" s="1"/>
  <c r="AE134" i="1" s="1"/>
  <c r="X134" i="1"/>
  <c r="AD133" i="1"/>
  <c r="AC133" i="1"/>
  <c r="AB133" i="1"/>
  <c r="AA133" i="1"/>
  <c r="Z133" i="1"/>
  <c r="AE133" i="1" s="1"/>
  <c r="Y133" i="1"/>
  <c r="X133" i="1"/>
  <c r="AD132" i="1"/>
  <c r="AC132" i="1"/>
  <c r="AB132" i="1"/>
  <c r="Z132" i="1"/>
  <c r="AE132" i="1" s="1"/>
  <c r="Y132" i="1"/>
  <c r="AA132" i="1" s="1"/>
  <c r="X132" i="1"/>
  <c r="AD131" i="1"/>
  <c r="AC131" i="1"/>
  <c r="AB131" i="1"/>
  <c r="Z131" i="1"/>
  <c r="Y131" i="1"/>
  <c r="AA131" i="1" s="1"/>
  <c r="AE131" i="1" s="1"/>
  <c r="X131" i="1"/>
  <c r="A131" i="1"/>
  <c r="AD130" i="1"/>
  <c r="AC130" i="1"/>
  <c r="AB130" i="1"/>
  <c r="AA130" i="1"/>
  <c r="Z130" i="1"/>
  <c r="AE130" i="1" s="1"/>
  <c r="Y130" i="1"/>
  <c r="X130" i="1"/>
  <c r="AD129" i="1"/>
  <c r="AC129" i="1"/>
  <c r="AB129" i="1"/>
  <c r="Y129" i="1"/>
  <c r="AA129" i="1" s="1"/>
  <c r="X129" i="1"/>
  <c r="Z129" i="1" s="1"/>
  <c r="AE129" i="1" s="1"/>
  <c r="A129" i="1"/>
  <c r="AD128" i="1"/>
  <c r="AC128" i="1"/>
  <c r="AB128" i="1"/>
  <c r="AA128" i="1"/>
  <c r="Y128" i="1"/>
  <c r="X128" i="1"/>
  <c r="Z128" i="1" s="1"/>
  <c r="AE128" i="1" s="1"/>
  <c r="A128" i="1"/>
  <c r="AD127" i="1"/>
  <c r="AC127" i="1"/>
  <c r="AB127" i="1"/>
  <c r="AA127" i="1"/>
  <c r="Y127" i="1"/>
  <c r="X127" i="1"/>
  <c r="Z127" i="1" s="1"/>
  <c r="AE127" i="1" s="1"/>
  <c r="A127" i="1"/>
  <c r="AD126" i="1"/>
  <c r="AC126" i="1"/>
  <c r="AB126" i="1"/>
  <c r="AA126" i="1"/>
  <c r="Z126" i="1"/>
  <c r="AE126" i="1" s="1"/>
  <c r="Y126" i="1"/>
  <c r="X126" i="1"/>
  <c r="A126" i="1"/>
  <c r="AD125" i="1"/>
  <c r="AC125" i="1"/>
  <c r="AB125" i="1"/>
  <c r="Y125" i="1"/>
  <c r="AA125" i="1" s="1"/>
  <c r="X125" i="1"/>
  <c r="Z125" i="1" s="1"/>
  <c r="A125" i="1"/>
  <c r="AD124" i="1"/>
  <c r="AC124" i="1"/>
  <c r="AB124" i="1"/>
  <c r="AA124" i="1"/>
  <c r="Y124" i="1"/>
  <c r="X124" i="1"/>
  <c r="Z124" i="1" s="1"/>
  <c r="AE124" i="1" s="1"/>
  <c r="A124" i="1"/>
  <c r="AD123" i="1"/>
  <c r="AC123" i="1"/>
  <c r="AB123" i="1"/>
  <c r="AA123" i="1"/>
  <c r="Y123" i="1"/>
  <c r="X123" i="1"/>
  <c r="Z123" i="1" s="1"/>
  <c r="AE123" i="1" s="1"/>
  <c r="A123" i="1"/>
  <c r="AD122" i="1"/>
  <c r="AC122" i="1"/>
  <c r="AB122" i="1"/>
  <c r="AA122" i="1"/>
  <c r="Z122" i="1"/>
  <c r="AE122" i="1" s="1"/>
  <c r="Y122" i="1"/>
  <c r="X122" i="1"/>
  <c r="AD121" i="1"/>
  <c r="AC121" i="1"/>
  <c r="AB121" i="1"/>
  <c r="Z121" i="1"/>
  <c r="Y121" i="1"/>
  <c r="AA121" i="1" s="1"/>
  <c r="X121" i="1"/>
  <c r="A121" i="1"/>
  <c r="AE120" i="1"/>
  <c r="AD120" i="1"/>
  <c r="AC120" i="1"/>
  <c r="AB120" i="1"/>
  <c r="AA120" i="1"/>
  <c r="Z120" i="1"/>
  <c r="Y120" i="1"/>
  <c r="X120" i="1"/>
  <c r="AD119" i="1"/>
  <c r="AC119" i="1"/>
  <c r="AB119" i="1"/>
  <c r="AA119" i="1"/>
  <c r="Z119" i="1"/>
  <c r="AE119" i="1" s="1"/>
  <c r="Y119" i="1"/>
  <c r="X119" i="1"/>
  <c r="AD118" i="1"/>
  <c r="AC118" i="1"/>
  <c r="AB118" i="1"/>
  <c r="Y118" i="1"/>
  <c r="AA118" i="1" s="1"/>
  <c r="X118" i="1"/>
  <c r="Z118" i="1" s="1"/>
  <c r="AE118" i="1" s="1"/>
  <c r="A118" i="1"/>
  <c r="AD117" i="1"/>
  <c r="AC117" i="1"/>
  <c r="AB117" i="1"/>
  <c r="AA117" i="1"/>
  <c r="Y117" i="1"/>
  <c r="X117" i="1"/>
  <c r="Z117" i="1" s="1"/>
  <c r="AE117" i="1" s="1"/>
  <c r="AD116" i="1"/>
  <c r="AC116" i="1"/>
  <c r="AB116" i="1"/>
  <c r="AA116" i="1"/>
  <c r="Z116" i="1"/>
  <c r="AE116" i="1" s="1"/>
  <c r="Y116" i="1"/>
  <c r="X116" i="1"/>
  <c r="AD115" i="1"/>
  <c r="AC115" i="1"/>
  <c r="AB115" i="1"/>
  <c r="Y115" i="1"/>
  <c r="AA115" i="1" s="1"/>
  <c r="X115" i="1"/>
  <c r="Z115" i="1" s="1"/>
  <c r="AE115" i="1" s="1"/>
  <c r="AD114" i="1"/>
  <c r="AC114" i="1"/>
  <c r="AB114" i="1"/>
  <c r="AA114" i="1"/>
  <c r="Y114" i="1"/>
  <c r="X114" i="1"/>
  <c r="Z114" i="1" s="1"/>
  <c r="AE114" i="1" s="1"/>
  <c r="AD113" i="1"/>
  <c r="AC113" i="1"/>
  <c r="AB113" i="1"/>
  <c r="AA113" i="1"/>
  <c r="Z113" i="1"/>
  <c r="AE113" i="1" s="1"/>
  <c r="Y113" i="1"/>
  <c r="X113" i="1"/>
  <c r="AD112" i="1"/>
  <c r="AC112" i="1"/>
  <c r="AB112" i="1"/>
  <c r="Y112" i="1"/>
  <c r="AA112" i="1" s="1"/>
  <c r="X112" i="1"/>
  <c r="Z112" i="1" s="1"/>
  <c r="AD111" i="1"/>
  <c r="AC111" i="1"/>
  <c r="AB111" i="1"/>
  <c r="AA111" i="1"/>
  <c r="Y111" i="1"/>
  <c r="X111" i="1"/>
  <c r="Z111" i="1" s="1"/>
  <c r="AE111" i="1" s="1"/>
  <c r="AD110" i="1"/>
  <c r="AC110" i="1"/>
  <c r="AB110" i="1"/>
  <c r="AA110" i="1"/>
  <c r="Z110" i="1"/>
  <c r="AE110" i="1" s="1"/>
  <c r="Y110" i="1"/>
  <c r="X110" i="1"/>
  <c r="AD109" i="1"/>
  <c r="AC109" i="1"/>
  <c r="AB109" i="1"/>
  <c r="Y109" i="1"/>
  <c r="AA109" i="1" s="1"/>
  <c r="X109" i="1"/>
  <c r="Z109" i="1" s="1"/>
  <c r="AE109" i="1" s="1"/>
  <c r="AD108" i="1"/>
  <c r="AC108" i="1"/>
  <c r="AB108" i="1"/>
  <c r="AA108" i="1"/>
  <c r="Y108" i="1"/>
  <c r="X108" i="1"/>
  <c r="Z108" i="1" s="1"/>
  <c r="AE108" i="1" s="1"/>
  <c r="AD107" i="1"/>
  <c r="AC107" i="1"/>
  <c r="AB107" i="1"/>
  <c r="Z107" i="1"/>
  <c r="Y107" i="1"/>
  <c r="AA107" i="1" s="1"/>
  <c r="X107" i="1"/>
  <c r="AD106" i="1"/>
  <c r="AC106" i="1"/>
  <c r="AB106" i="1"/>
  <c r="Y106" i="1"/>
  <c r="AA106" i="1" s="1"/>
  <c r="X106" i="1"/>
  <c r="Z106" i="1" s="1"/>
  <c r="AE106" i="1" s="1"/>
  <c r="AD105" i="1"/>
  <c r="AC105" i="1"/>
  <c r="AB105" i="1"/>
  <c r="AA105" i="1"/>
  <c r="Z105" i="1"/>
  <c r="AE105" i="1" s="1"/>
  <c r="Y105" i="1"/>
  <c r="X105" i="1"/>
  <c r="AD104" i="1"/>
  <c r="AC104" i="1"/>
  <c r="AB104" i="1"/>
  <c r="Z104" i="1"/>
  <c r="Y104" i="1"/>
  <c r="AA104" i="1" s="1"/>
  <c r="X104" i="1"/>
  <c r="AD103" i="1"/>
  <c r="AC103" i="1"/>
  <c r="AB103" i="1"/>
  <c r="Y103" i="1"/>
  <c r="AA103" i="1" s="1"/>
  <c r="X103" i="1"/>
  <c r="Z103" i="1" s="1"/>
  <c r="AE103" i="1" s="1"/>
  <c r="AD102" i="1"/>
  <c r="AC102" i="1"/>
  <c r="AB102" i="1"/>
  <c r="AA102" i="1"/>
  <c r="Z102" i="1"/>
  <c r="AE102" i="1" s="1"/>
  <c r="Y102" i="1"/>
  <c r="X102" i="1"/>
  <c r="AD101" i="1"/>
  <c r="AC101" i="1"/>
  <c r="AB101" i="1"/>
  <c r="Z101" i="1"/>
  <c r="Y101" i="1"/>
  <c r="AA101" i="1" s="1"/>
  <c r="X101" i="1"/>
  <c r="AD100" i="1"/>
  <c r="AC100" i="1"/>
  <c r="AB100" i="1"/>
  <c r="Y100" i="1"/>
  <c r="AA100" i="1" s="1"/>
  <c r="X100" i="1"/>
  <c r="Z100" i="1" s="1"/>
  <c r="AE100" i="1" s="1"/>
  <c r="AD99" i="1"/>
  <c r="AC99" i="1"/>
  <c r="AB99" i="1"/>
  <c r="AA99" i="1"/>
  <c r="Z99" i="1"/>
  <c r="AE99" i="1" s="1"/>
  <c r="Y99" i="1"/>
  <c r="X99" i="1"/>
  <c r="AD98" i="1"/>
  <c r="AC98" i="1"/>
  <c r="AB98" i="1"/>
  <c r="Z98" i="1"/>
  <c r="Y98" i="1"/>
  <c r="AA98" i="1" s="1"/>
  <c r="X98" i="1"/>
  <c r="AD97" i="1"/>
  <c r="AC97" i="1"/>
  <c r="AB97" i="1"/>
  <c r="Y97" i="1"/>
  <c r="AA97" i="1" s="1"/>
  <c r="X97" i="1"/>
  <c r="Z97" i="1" s="1"/>
  <c r="AD96" i="1"/>
  <c r="AC96" i="1"/>
  <c r="AB96" i="1"/>
  <c r="AA96" i="1"/>
  <c r="Z96" i="1"/>
  <c r="AE96" i="1" s="1"/>
  <c r="Y96" i="1"/>
  <c r="X96" i="1"/>
  <c r="AD95" i="1"/>
  <c r="AC95" i="1"/>
  <c r="AB95" i="1"/>
  <c r="Z95" i="1"/>
  <c r="Y95" i="1"/>
  <c r="AA95" i="1" s="1"/>
  <c r="X95" i="1"/>
  <c r="AD94" i="1"/>
  <c r="AC94" i="1"/>
  <c r="AB94" i="1"/>
  <c r="Y94" i="1"/>
  <c r="AA94" i="1" s="1"/>
  <c r="X94" i="1"/>
  <c r="Z94" i="1" s="1"/>
  <c r="AE94" i="1" s="1"/>
  <c r="AD93" i="1"/>
  <c r="AC93" i="1"/>
  <c r="AB93" i="1"/>
  <c r="AA93" i="1"/>
  <c r="Z93" i="1"/>
  <c r="AE93" i="1" s="1"/>
  <c r="Y93" i="1"/>
  <c r="X93" i="1"/>
  <c r="AD92" i="1"/>
  <c r="AC92" i="1"/>
  <c r="AB92" i="1"/>
  <c r="Z92" i="1"/>
  <c r="Y92" i="1"/>
  <c r="AA92" i="1" s="1"/>
  <c r="X92" i="1"/>
  <c r="AD91" i="1"/>
  <c r="AC91" i="1"/>
  <c r="AB91" i="1"/>
  <c r="Y91" i="1"/>
  <c r="AA91" i="1" s="1"/>
  <c r="X91" i="1"/>
  <c r="Z91" i="1" s="1"/>
  <c r="AD90" i="1"/>
  <c r="AC90" i="1"/>
  <c r="AB90" i="1"/>
  <c r="AA90" i="1"/>
  <c r="Z90" i="1"/>
  <c r="AE90" i="1" s="1"/>
  <c r="Y90" i="1"/>
  <c r="X90" i="1"/>
  <c r="AD89" i="1"/>
  <c r="AC89" i="1"/>
  <c r="AB89" i="1"/>
  <c r="Z89" i="1"/>
  <c r="AE89" i="1" s="1"/>
  <c r="Y89" i="1"/>
  <c r="AA89" i="1" s="1"/>
  <c r="X89" i="1"/>
  <c r="AD88" i="1"/>
  <c r="AC88" i="1"/>
  <c r="AB88" i="1"/>
  <c r="Y88" i="1"/>
  <c r="AA88" i="1" s="1"/>
  <c r="X88" i="1"/>
  <c r="Z88" i="1" s="1"/>
  <c r="AE88" i="1" s="1"/>
  <c r="AD87" i="1"/>
  <c r="AC87" i="1"/>
  <c r="AB87" i="1"/>
  <c r="Z87" i="1"/>
  <c r="Y87" i="1"/>
  <c r="AA87" i="1" s="1"/>
  <c r="X87" i="1"/>
  <c r="AD86" i="1"/>
  <c r="AC86" i="1"/>
  <c r="AB86" i="1"/>
  <c r="Z86" i="1"/>
  <c r="Y86" i="1"/>
  <c r="AA86" i="1" s="1"/>
  <c r="X86" i="1"/>
  <c r="AD85" i="1"/>
  <c r="AC85" i="1"/>
  <c r="AB85" i="1"/>
  <c r="Y85" i="1"/>
  <c r="AA85" i="1" s="1"/>
  <c r="X85" i="1"/>
  <c r="Z85" i="1" s="1"/>
  <c r="AE85" i="1" s="1"/>
  <c r="AD84" i="1"/>
  <c r="AC84" i="1"/>
  <c r="AB84" i="1"/>
  <c r="Z84" i="1"/>
  <c r="AE84" i="1" s="1"/>
  <c r="Y84" i="1"/>
  <c r="AA84" i="1" s="1"/>
  <c r="X84" i="1"/>
  <c r="AD83" i="1"/>
  <c r="AC83" i="1"/>
  <c r="AB83" i="1"/>
  <c r="Z83" i="1"/>
  <c r="AE83" i="1" s="1"/>
  <c r="Y83" i="1"/>
  <c r="AA83" i="1" s="1"/>
  <c r="X83" i="1"/>
  <c r="AD82" i="1"/>
  <c r="AC82" i="1"/>
  <c r="AB82" i="1"/>
  <c r="Y82" i="1"/>
  <c r="AA82" i="1" s="1"/>
  <c r="X82" i="1"/>
  <c r="Z82" i="1" s="1"/>
  <c r="AD81" i="1"/>
  <c r="AC81" i="1"/>
  <c r="AB81" i="1"/>
  <c r="Z81" i="1"/>
  <c r="Y81" i="1"/>
  <c r="AA81" i="1" s="1"/>
  <c r="X81" i="1"/>
  <c r="AD80" i="1"/>
  <c r="AC80" i="1"/>
  <c r="AB80" i="1"/>
  <c r="Z80" i="1"/>
  <c r="AE80" i="1" s="1"/>
  <c r="Y80" i="1"/>
  <c r="AA80" i="1" s="1"/>
  <c r="X80" i="1"/>
  <c r="AD79" i="1"/>
  <c r="AC79" i="1"/>
  <c r="AB79" i="1"/>
  <c r="Y79" i="1"/>
  <c r="AA79" i="1" s="1"/>
  <c r="X79" i="1"/>
  <c r="Z79" i="1" s="1"/>
  <c r="AE79" i="1" s="1"/>
  <c r="AD78" i="1"/>
  <c r="AC78" i="1"/>
  <c r="AB78" i="1"/>
  <c r="Z78" i="1"/>
  <c r="Y78" i="1"/>
  <c r="AA78" i="1" s="1"/>
  <c r="X78" i="1"/>
  <c r="AD77" i="1"/>
  <c r="AC77" i="1"/>
  <c r="AB77" i="1"/>
  <c r="Z77" i="1"/>
  <c r="Y77" i="1"/>
  <c r="AA77" i="1" s="1"/>
  <c r="X77" i="1"/>
  <c r="AD76" i="1"/>
  <c r="AC76" i="1"/>
  <c r="AB76" i="1"/>
  <c r="Y76" i="1"/>
  <c r="AA76" i="1" s="1"/>
  <c r="X76" i="1"/>
  <c r="Z76" i="1" s="1"/>
  <c r="AE76" i="1" s="1"/>
  <c r="AD75" i="1"/>
  <c r="AC75" i="1"/>
  <c r="AB75" i="1"/>
  <c r="Z75" i="1"/>
  <c r="AE75" i="1" s="1"/>
  <c r="Y75" i="1"/>
  <c r="AA75" i="1" s="1"/>
  <c r="X75" i="1"/>
  <c r="AD74" i="1"/>
  <c r="AC74" i="1"/>
  <c r="AB74" i="1"/>
  <c r="Z74" i="1"/>
  <c r="Y74" i="1"/>
  <c r="AA74" i="1" s="1"/>
  <c r="X74" i="1"/>
  <c r="AD73" i="1"/>
  <c r="AC73" i="1"/>
  <c r="AB73" i="1"/>
  <c r="Y73" i="1"/>
  <c r="AA73" i="1" s="1"/>
  <c r="X73" i="1"/>
  <c r="Z73" i="1" s="1"/>
  <c r="AD72" i="1"/>
  <c r="AC72" i="1"/>
  <c r="AB72" i="1"/>
  <c r="Z72" i="1"/>
  <c r="AE72" i="1" s="1"/>
  <c r="Y72" i="1"/>
  <c r="AA72" i="1" s="1"/>
  <c r="X72" i="1"/>
  <c r="AD71" i="1"/>
  <c r="AC71" i="1"/>
  <c r="AB71" i="1"/>
  <c r="Z71" i="1"/>
  <c r="Y71" i="1"/>
  <c r="AA71" i="1" s="1"/>
  <c r="X71" i="1"/>
  <c r="AD70" i="1"/>
  <c r="AC70" i="1"/>
  <c r="AB70" i="1"/>
  <c r="Y70" i="1"/>
  <c r="AA70" i="1" s="1"/>
  <c r="X70" i="1"/>
  <c r="Z70" i="1" s="1"/>
  <c r="AD69" i="1"/>
  <c r="AC69" i="1"/>
  <c r="AB69" i="1"/>
  <c r="Z69" i="1"/>
  <c r="AE69" i="1" s="1"/>
  <c r="Y69" i="1"/>
  <c r="AA69" i="1" s="1"/>
  <c r="X69" i="1"/>
  <c r="AD68" i="1"/>
  <c r="AC68" i="1"/>
  <c r="AB68" i="1"/>
  <c r="Z68" i="1"/>
  <c r="Y68" i="1"/>
  <c r="AA68" i="1" s="1"/>
  <c r="X68" i="1"/>
  <c r="AD67" i="1"/>
  <c r="AC67" i="1"/>
  <c r="AB67" i="1"/>
  <c r="Y67" i="1"/>
  <c r="AA67" i="1" s="1"/>
  <c r="X67" i="1"/>
  <c r="Z67" i="1" s="1"/>
  <c r="AD66" i="1"/>
  <c r="AC66" i="1"/>
  <c r="AB66" i="1"/>
  <c r="Z66" i="1"/>
  <c r="AE66" i="1" s="1"/>
  <c r="Y66" i="1"/>
  <c r="AA66" i="1" s="1"/>
  <c r="X66" i="1"/>
  <c r="AD65" i="1"/>
  <c r="AC65" i="1"/>
  <c r="AB65" i="1"/>
  <c r="Z65" i="1"/>
  <c r="AE65" i="1" s="1"/>
  <c r="Y65" i="1"/>
  <c r="AA65" i="1" s="1"/>
  <c r="X65" i="1"/>
  <c r="AD64" i="1"/>
  <c r="AC64" i="1"/>
  <c r="AB64" i="1"/>
  <c r="Y64" i="1"/>
  <c r="AA64" i="1" s="1"/>
  <c r="X64" i="1"/>
  <c r="Z64" i="1" s="1"/>
  <c r="AD63" i="1"/>
  <c r="AC63" i="1"/>
  <c r="AB63" i="1"/>
  <c r="Z63" i="1"/>
  <c r="AE63" i="1" s="1"/>
  <c r="Y63" i="1"/>
  <c r="AA63" i="1" s="1"/>
  <c r="X63" i="1"/>
  <c r="AD62" i="1"/>
  <c r="AC62" i="1"/>
  <c r="AB62" i="1"/>
  <c r="Z62" i="1"/>
  <c r="Y62" i="1"/>
  <c r="AA62" i="1" s="1"/>
  <c r="X62" i="1"/>
  <c r="AD61" i="1"/>
  <c r="AC61" i="1"/>
  <c r="AB61" i="1"/>
  <c r="Y61" i="1"/>
  <c r="AA61" i="1" s="1"/>
  <c r="X61" i="1"/>
  <c r="Z61" i="1" s="1"/>
  <c r="AD60" i="1"/>
  <c r="AC60" i="1"/>
  <c r="AB60" i="1"/>
  <c r="Z60" i="1"/>
  <c r="Y60" i="1"/>
  <c r="AA60" i="1" s="1"/>
  <c r="X60" i="1"/>
  <c r="AD59" i="1"/>
  <c r="AC59" i="1"/>
  <c r="AB59" i="1"/>
  <c r="Z59" i="1"/>
  <c r="Y59" i="1"/>
  <c r="AA59" i="1" s="1"/>
  <c r="X59" i="1"/>
  <c r="AD58" i="1"/>
  <c r="AC58" i="1"/>
  <c r="AB58" i="1"/>
  <c r="Y58" i="1"/>
  <c r="AA58" i="1" s="1"/>
  <c r="X58" i="1"/>
  <c r="Z58" i="1" s="1"/>
  <c r="AE58" i="1" s="1"/>
  <c r="AD57" i="1"/>
  <c r="AC57" i="1"/>
  <c r="AB57" i="1"/>
  <c r="Z57" i="1"/>
  <c r="Y57" i="1"/>
  <c r="AA57" i="1" s="1"/>
  <c r="X57" i="1"/>
  <c r="AD56" i="1"/>
  <c r="AC56" i="1"/>
  <c r="AB56" i="1"/>
  <c r="Z56" i="1"/>
  <c r="AE56" i="1" s="1"/>
  <c r="Y56" i="1"/>
  <c r="AA56" i="1" s="1"/>
  <c r="X56" i="1"/>
  <c r="AD55" i="1"/>
  <c r="AC55" i="1"/>
  <c r="AB55" i="1"/>
  <c r="Y55" i="1"/>
  <c r="AA55" i="1" s="1"/>
  <c r="X55" i="1"/>
  <c r="Z55" i="1" s="1"/>
  <c r="AE55" i="1" s="1"/>
  <c r="AD54" i="1"/>
  <c r="AC54" i="1"/>
  <c r="AB54" i="1"/>
  <c r="Z54" i="1"/>
  <c r="Y54" i="1"/>
  <c r="AA54" i="1" s="1"/>
  <c r="X54" i="1"/>
  <c r="AD53" i="1"/>
  <c r="AC53" i="1"/>
  <c r="AB53" i="1"/>
  <c r="Z53" i="1"/>
  <c r="AE53" i="1" s="1"/>
  <c r="Y53" i="1"/>
  <c r="AA53" i="1" s="1"/>
  <c r="X53" i="1"/>
  <c r="AD52" i="1"/>
  <c r="AC52" i="1"/>
  <c r="AB52" i="1"/>
  <c r="Y52" i="1"/>
  <c r="AA52" i="1" s="1"/>
  <c r="X52" i="1"/>
  <c r="Z52" i="1" s="1"/>
  <c r="AE52" i="1" s="1"/>
  <c r="AD51" i="1"/>
  <c r="AC51" i="1"/>
  <c r="AB51" i="1"/>
  <c r="Z51" i="1"/>
  <c r="Y51" i="1"/>
  <c r="AA51" i="1" s="1"/>
  <c r="X51" i="1"/>
  <c r="AD50" i="1"/>
  <c r="AC50" i="1"/>
  <c r="AB50" i="1"/>
  <c r="Z50" i="1"/>
  <c r="AE50" i="1" s="1"/>
  <c r="Y50" i="1"/>
  <c r="AA50" i="1" s="1"/>
  <c r="X50" i="1"/>
  <c r="AD49" i="1"/>
  <c r="AC49" i="1"/>
  <c r="AB49" i="1"/>
  <c r="Y49" i="1"/>
  <c r="AA49" i="1" s="1"/>
  <c r="X49" i="1"/>
  <c r="Z49" i="1" s="1"/>
  <c r="AE49" i="1" s="1"/>
  <c r="AD48" i="1"/>
  <c r="AC48" i="1"/>
  <c r="AB48" i="1"/>
  <c r="Z48" i="1"/>
  <c r="AE48" i="1" s="1"/>
  <c r="Y48" i="1"/>
  <c r="AA48" i="1" s="1"/>
  <c r="X48" i="1"/>
  <c r="AD47" i="1"/>
  <c r="AC47" i="1"/>
  <c r="AB47" i="1"/>
  <c r="Z47" i="1"/>
  <c r="AE47" i="1" s="1"/>
  <c r="Y47" i="1"/>
  <c r="AA47" i="1" s="1"/>
  <c r="X47" i="1"/>
  <c r="AD46" i="1"/>
  <c r="AC46" i="1"/>
  <c r="AB46" i="1"/>
  <c r="Y46" i="1"/>
  <c r="AA46" i="1" s="1"/>
  <c r="X46" i="1"/>
  <c r="Z46" i="1" s="1"/>
  <c r="AD45" i="1"/>
  <c r="AC45" i="1"/>
  <c r="AB45" i="1"/>
  <c r="Z45" i="1"/>
  <c r="Y45" i="1"/>
  <c r="AA45" i="1" s="1"/>
  <c r="X45" i="1"/>
  <c r="AD44" i="1"/>
  <c r="AC44" i="1"/>
  <c r="AB44" i="1"/>
  <c r="Z44" i="1"/>
  <c r="AE44" i="1" s="1"/>
  <c r="Y44" i="1"/>
  <c r="AA44" i="1" s="1"/>
  <c r="X44" i="1"/>
  <c r="AD43" i="1"/>
  <c r="AC43" i="1"/>
  <c r="AB43" i="1"/>
  <c r="Y43" i="1"/>
  <c r="AA43" i="1" s="1"/>
  <c r="X43" i="1"/>
  <c r="Z43" i="1" s="1"/>
  <c r="AE43" i="1" s="1"/>
  <c r="AD42" i="1"/>
  <c r="AC42" i="1"/>
  <c r="AB42" i="1"/>
  <c r="Z42" i="1"/>
  <c r="Y42" i="1"/>
  <c r="AA42" i="1" s="1"/>
  <c r="X42" i="1"/>
  <c r="AD41" i="1"/>
  <c r="AC41" i="1"/>
  <c r="AB41" i="1"/>
  <c r="Z41" i="1"/>
  <c r="AE41" i="1" s="1"/>
  <c r="Y41" i="1"/>
  <c r="AA41" i="1" s="1"/>
  <c r="X41" i="1"/>
  <c r="AD40" i="1"/>
  <c r="AC40" i="1"/>
  <c r="AB40" i="1"/>
  <c r="Y40" i="1"/>
  <c r="AA40" i="1" s="1"/>
  <c r="X40" i="1"/>
  <c r="Z40" i="1" s="1"/>
  <c r="AE40" i="1" s="1"/>
  <c r="AD39" i="1"/>
  <c r="AC39" i="1"/>
  <c r="AB39" i="1"/>
  <c r="Z39" i="1"/>
  <c r="AE39" i="1" s="1"/>
  <c r="Y39" i="1"/>
  <c r="AA39" i="1" s="1"/>
  <c r="X39" i="1"/>
  <c r="AD38" i="1"/>
  <c r="AC38" i="1"/>
  <c r="AB38" i="1"/>
  <c r="Z38" i="1"/>
  <c r="Y38" i="1"/>
  <c r="AA38" i="1" s="1"/>
  <c r="X38" i="1"/>
  <c r="AD37" i="1"/>
  <c r="AC37" i="1"/>
  <c r="AB37" i="1"/>
  <c r="Y37" i="1"/>
  <c r="AA37" i="1" s="1"/>
  <c r="X37" i="1"/>
  <c r="Z37" i="1" s="1"/>
  <c r="AD36" i="1"/>
  <c r="AC36" i="1"/>
  <c r="AB36" i="1"/>
  <c r="Z36" i="1"/>
  <c r="Y36" i="1"/>
  <c r="AA36" i="1" s="1"/>
  <c r="X36" i="1"/>
  <c r="AD35" i="1"/>
  <c r="AC35" i="1"/>
  <c r="AB35" i="1"/>
  <c r="Z35" i="1"/>
  <c r="Y35" i="1"/>
  <c r="AA35" i="1" s="1"/>
  <c r="X35" i="1"/>
  <c r="AD34" i="1"/>
  <c r="AC34" i="1"/>
  <c r="AB34" i="1"/>
  <c r="Y34" i="1"/>
  <c r="AA34" i="1" s="1"/>
  <c r="X34" i="1"/>
  <c r="Z34" i="1" s="1"/>
  <c r="AE34" i="1" s="1"/>
  <c r="AD33" i="1"/>
  <c r="AC33" i="1"/>
  <c r="AB33" i="1"/>
  <c r="Z33" i="1"/>
  <c r="Y33" i="1"/>
  <c r="AA33" i="1" s="1"/>
  <c r="X33" i="1"/>
  <c r="AD32" i="1"/>
  <c r="AC32" i="1"/>
  <c r="Y32" i="1"/>
  <c r="AA32" i="1" s="1"/>
  <c r="X32" i="1"/>
  <c r="Z32" i="1" s="1"/>
  <c r="AD31" i="1"/>
  <c r="AC31" i="1"/>
  <c r="AB31" i="1"/>
  <c r="Y31" i="1"/>
  <c r="AA31" i="1" s="1"/>
  <c r="X31" i="1"/>
  <c r="Z31" i="1" s="1"/>
  <c r="AD30" i="1"/>
  <c r="AC30" i="1"/>
  <c r="AB30" i="1"/>
  <c r="Y30" i="1"/>
  <c r="AA30" i="1" s="1"/>
  <c r="X30" i="1"/>
  <c r="Z30" i="1" s="1"/>
  <c r="AD29" i="1"/>
  <c r="AC29" i="1"/>
  <c r="AB29" i="1"/>
  <c r="Y29" i="1"/>
  <c r="AA29" i="1" s="1"/>
  <c r="X29" i="1"/>
  <c r="Z29" i="1" s="1"/>
  <c r="AE29" i="1" s="1"/>
  <c r="AD28" i="1"/>
  <c r="AC28" i="1"/>
  <c r="AB28" i="1"/>
  <c r="Y28" i="1"/>
  <c r="AA28" i="1" s="1"/>
  <c r="X28" i="1"/>
  <c r="Z28" i="1" s="1"/>
  <c r="AE28" i="1" s="1"/>
  <c r="AD27" i="1"/>
  <c r="AC27" i="1"/>
  <c r="AB27" i="1"/>
  <c r="Y27" i="1"/>
  <c r="AA27" i="1" s="1"/>
  <c r="X27" i="1"/>
  <c r="Z27" i="1" s="1"/>
  <c r="AE27" i="1" s="1"/>
  <c r="AD26" i="1"/>
  <c r="AC26" i="1"/>
  <c r="AB26" i="1"/>
  <c r="Y26" i="1"/>
  <c r="AA26" i="1" s="1"/>
  <c r="X26" i="1"/>
  <c r="Z26" i="1" s="1"/>
  <c r="AD25" i="1"/>
  <c r="AC25" i="1"/>
  <c r="AB25" i="1"/>
  <c r="Y25" i="1"/>
  <c r="AA25" i="1" s="1"/>
  <c r="X25" i="1"/>
  <c r="Z25" i="1" s="1"/>
  <c r="AE25" i="1" s="1"/>
  <c r="AD24" i="1"/>
  <c r="AC24" i="1"/>
  <c r="AB24" i="1"/>
  <c r="Y24" i="1"/>
  <c r="AA24" i="1" s="1"/>
  <c r="X24" i="1"/>
  <c r="Z24" i="1" s="1"/>
  <c r="AE24" i="1" s="1"/>
  <c r="AD23" i="1"/>
  <c r="AC23" i="1"/>
  <c r="AB23" i="1"/>
  <c r="Y23" i="1"/>
  <c r="AA23" i="1" s="1"/>
  <c r="X23" i="1"/>
  <c r="Z23" i="1" s="1"/>
  <c r="AD22" i="1"/>
  <c r="AC22" i="1"/>
  <c r="AB22" i="1"/>
  <c r="Y22" i="1"/>
  <c r="AA22" i="1" s="1"/>
  <c r="X22" i="1"/>
  <c r="Z22" i="1" s="1"/>
  <c r="AE22" i="1" s="1"/>
  <c r="AD21" i="1"/>
  <c r="AC21" i="1"/>
  <c r="AB21" i="1"/>
  <c r="Y21" i="1"/>
  <c r="AA21" i="1" s="1"/>
  <c r="X21" i="1"/>
  <c r="Z21" i="1" s="1"/>
  <c r="AE21" i="1" s="1"/>
  <c r="AD20" i="1"/>
  <c r="AC20" i="1"/>
  <c r="AB20" i="1"/>
  <c r="Y20" i="1"/>
  <c r="AA20" i="1" s="1"/>
  <c r="X20" i="1"/>
  <c r="Z20" i="1" s="1"/>
  <c r="AD19" i="1"/>
  <c r="AC19" i="1"/>
  <c r="AB19" i="1"/>
  <c r="Y19" i="1"/>
  <c r="AA19" i="1" s="1"/>
  <c r="X19" i="1"/>
  <c r="Z19" i="1" s="1"/>
  <c r="AD18" i="1"/>
  <c r="AC18" i="1"/>
  <c r="AB18" i="1"/>
  <c r="Y18" i="1"/>
  <c r="AA18" i="1" s="1"/>
  <c r="X18" i="1"/>
  <c r="Z18" i="1" s="1"/>
  <c r="AE18" i="1" s="1"/>
  <c r="AD17" i="1"/>
  <c r="AC17" i="1"/>
  <c r="AB17" i="1"/>
  <c r="Y17" i="1"/>
  <c r="AA17" i="1" s="1"/>
  <c r="X17" i="1"/>
  <c r="Z17" i="1" s="1"/>
  <c r="AE17" i="1" s="1"/>
  <c r="AD16" i="1"/>
  <c r="AC16" i="1"/>
  <c r="AB16" i="1"/>
  <c r="Y16" i="1"/>
  <c r="AA16" i="1" s="1"/>
  <c r="X16" i="1"/>
  <c r="Z16" i="1" s="1"/>
  <c r="AE16" i="1" s="1"/>
  <c r="AD15" i="1"/>
  <c r="AC15" i="1"/>
  <c r="AB15" i="1"/>
  <c r="Y15" i="1"/>
  <c r="AA15" i="1" s="1"/>
  <c r="X15" i="1"/>
  <c r="Z15" i="1" s="1"/>
  <c r="AE15" i="1" s="1"/>
  <c r="AD14" i="1"/>
  <c r="AC14" i="1"/>
  <c r="AB14" i="1"/>
  <c r="Y14" i="1"/>
  <c r="AA14" i="1" s="1"/>
  <c r="X14" i="1"/>
  <c r="Z14" i="1" s="1"/>
  <c r="AD13" i="1"/>
  <c r="AC13" i="1"/>
  <c r="AB13" i="1"/>
  <c r="Y13" i="1"/>
  <c r="AA13" i="1" s="1"/>
  <c r="X13" i="1"/>
  <c r="Z13" i="1" s="1"/>
  <c r="AE13" i="1" s="1"/>
  <c r="AD12" i="1"/>
  <c r="AC12" i="1"/>
  <c r="AB12" i="1"/>
  <c r="Y12" i="1"/>
  <c r="AA12" i="1" s="1"/>
  <c r="X12" i="1"/>
  <c r="Z12" i="1" s="1"/>
  <c r="AE12" i="1" s="1"/>
  <c r="AD11" i="1"/>
  <c r="AC11" i="1"/>
  <c r="AB11" i="1"/>
  <c r="Y11" i="1"/>
  <c r="AA11" i="1" s="1"/>
  <c r="X11" i="1"/>
  <c r="Z11" i="1" s="1"/>
  <c r="AD10" i="1"/>
  <c r="AC10" i="1"/>
  <c r="AB10" i="1"/>
  <c r="Y10" i="1"/>
  <c r="AA10" i="1" s="1"/>
  <c r="X10" i="1"/>
  <c r="Z10" i="1" s="1"/>
  <c r="AE10" i="1" s="1"/>
  <c r="AD9" i="1"/>
  <c r="AC9" i="1"/>
  <c r="AB9" i="1"/>
  <c r="Y9" i="1"/>
  <c r="AA9" i="1" s="1"/>
  <c r="X9" i="1"/>
  <c r="Z9" i="1" s="1"/>
  <c r="AE9" i="1" s="1"/>
  <c r="AD8" i="1"/>
  <c r="AC8" i="1"/>
  <c r="AB8" i="1"/>
  <c r="Y8" i="1"/>
  <c r="AA8" i="1" s="1"/>
  <c r="X8" i="1"/>
  <c r="Z8" i="1" s="1"/>
  <c r="AD7" i="1"/>
  <c r="AC7" i="1"/>
  <c r="AB7" i="1"/>
  <c r="Y7" i="1"/>
  <c r="AA7" i="1" s="1"/>
  <c r="X7" i="1"/>
  <c r="Z7" i="1" s="1"/>
  <c r="AD6" i="1"/>
  <c r="AC6" i="1"/>
  <c r="AB6" i="1"/>
  <c r="Y6" i="1"/>
  <c r="AA6" i="1" s="1"/>
  <c r="X6" i="1"/>
  <c r="Z6" i="1" s="1"/>
  <c r="AE6" i="1" s="1"/>
  <c r="AD5" i="1"/>
  <c r="AC5" i="1"/>
  <c r="AB5" i="1"/>
  <c r="Y5" i="1"/>
  <c r="AA5" i="1" s="1"/>
  <c r="X5" i="1"/>
  <c r="Z5" i="1" s="1"/>
  <c r="AD4" i="1"/>
  <c r="AC4" i="1"/>
  <c r="AB4" i="1"/>
  <c r="Y4" i="1"/>
  <c r="AA4" i="1" s="1"/>
  <c r="X4" i="1"/>
  <c r="Z4" i="1" s="1"/>
  <c r="AE4" i="1" s="1"/>
  <c r="AD3" i="1"/>
  <c r="AC3" i="1"/>
  <c r="AB3" i="1"/>
  <c r="Y3" i="1"/>
  <c r="AA3" i="1" s="1"/>
  <c r="X3" i="1"/>
  <c r="Z3" i="1" s="1"/>
  <c r="AE3" i="1" s="1"/>
  <c r="AE5" i="1" l="1"/>
  <c r="AE7" i="1"/>
  <c r="AE19" i="1"/>
  <c r="AE31" i="1"/>
  <c r="AE61" i="1"/>
  <c r="AE42" i="1"/>
  <c r="AE59" i="1"/>
  <c r="AE78" i="1"/>
  <c r="AE38" i="1"/>
  <c r="AE57" i="1"/>
  <c r="AE70" i="1"/>
  <c r="AE74" i="1"/>
  <c r="AE91" i="1"/>
  <c r="AE97" i="1"/>
  <c r="AE95" i="1"/>
  <c r="AE101" i="1"/>
  <c r="AE107" i="1"/>
  <c r="AE36" i="1"/>
  <c r="AE8" i="1"/>
  <c r="AE20" i="1"/>
  <c r="AE32" i="1"/>
  <c r="AE51" i="1"/>
  <c r="AE64" i="1"/>
  <c r="AE68" i="1"/>
  <c r="AE87" i="1"/>
  <c r="AE135" i="1"/>
  <c r="AE30" i="1"/>
  <c r="AE45" i="1"/>
  <c r="AE62" i="1"/>
  <c r="AE81" i="1"/>
  <c r="AE162" i="1"/>
  <c r="AE11" i="1"/>
  <c r="AE23" i="1"/>
  <c r="AE37" i="1"/>
  <c r="AE60" i="1"/>
  <c r="AE73" i="1"/>
  <c r="AE77" i="1"/>
  <c r="AE112" i="1"/>
  <c r="AE121" i="1"/>
  <c r="AE154" i="1"/>
  <c r="AE54" i="1"/>
  <c r="AE67" i="1"/>
  <c r="AE71" i="1"/>
  <c r="AE92" i="1"/>
  <c r="AE98" i="1"/>
  <c r="AE104" i="1"/>
  <c r="AE125" i="1"/>
  <c r="AE35" i="1"/>
  <c r="AE14" i="1"/>
  <c r="AE26" i="1"/>
  <c r="AE33" i="1"/>
  <c r="AE46" i="1"/>
  <c r="AE82" i="1"/>
  <c r="AE86" i="1"/>
  <c r="AE136" i="1"/>
</calcChain>
</file>

<file path=xl/sharedStrings.xml><?xml version="1.0" encoding="utf-8"?>
<sst xmlns="http://schemas.openxmlformats.org/spreadsheetml/2006/main" count="441" uniqueCount="199">
  <si>
    <t>Condition code</t>
  </si>
  <si>
    <t>Experimental condition PI</t>
  </si>
  <si>
    <t>Experimental control PI</t>
  </si>
  <si>
    <t>Mean condition PI</t>
  </si>
  <si>
    <t>Mean control PI</t>
  </si>
  <si>
    <t>Fraction to CS+ (Condition)</t>
  </si>
  <si>
    <t>Fraction to CS+ (Control)</t>
  </si>
  <si>
    <t xml:space="preserve"> PI difference (Condition - Control)</t>
  </si>
  <si>
    <t>Number of Condition Experiments</t>
  </si>
  <si>
    <t>Number of Control Experiments</t>
  </si>
  <si>
    <t xml:space="preserve"> PI difference (binomial adjustment used in paper)</t>
  </si>
  <si>
    <t>Paper</t>
  </si>
  <si>
    <t>Figure</t>
  </si>
  <si>
    <t>Testing time (miutes after training)</t>
  </si>
  <si>
    <t>Plausible model</t>
  </si>
  <si>
    <t>Cell types</t>
  </si>
  <si>
    <t>Condition Codes Key</t>
  </si>
  <si>
    <r>
      <rPr>
        <sz val="12"/>
        <color rgb="FF000000"/>
        <rFont val="Calibri"/>
        <family val="2"/>
        <charset val="1"/>
      </rPr>
      <t xml:space="preserve">For Condition Code </t>
    </r>
    <r>
      <rPr>
        <i/>
        <sz val="12"/>
        <color rgb="FF000000"/>
        <rFont val="Calibri"/>
        <family val="2"/>
        <charset val="1"/>
      </rPr>
      <t>ABCD</t>
    </r>
    <r>
      <rPr>
        <sz val="12"/>
        <color rgb="FF000000"/>
        <rFont val="Calibri"/>
        <family val="2"/>
        <charset val="1"/>
      </rPr>
      <t xml:space="preserve"> (e.g. 1323)</t>
    </r>
    <r>
      <rPr>
        <b/>
        <sz val="12"/>
        <color rgb="FF000000"/>
        <rFont val="Calibri"/>
        <family val="2"/>
        <charset val="1"/>
      </rPr>
      <t>:</t>
    </r>
  </si>
  <si>
    <t>A - Intervention protocol</t>
  </si>
  <si>
    <t>B - target neuron</t>
  </si>
  <si>
    <t>C - genetic intervention</t>
  </si>
  <si>
    <t>D - reward type</t>
  </si>
  <si>
    <t>1: Training (CS+ only)</t>
  </si>
  <si>
    <t>1: +ve MBON</t>
  </si>
  <si>
    <t>1: shibire block</t>
  </si>
  <si>
    <t>1: aversive</t>
  </si>
  <si>
    <t>2: Training (CS+ and CS-)</t>
  </si>
  <si>
    <t>2: -ve MBON</t>
  </si>
  <si>
    <t>2: dTrpA1 activation</t>
  </si>
  <si>
    <t>2: appetitive</t>
  </si>
  <si>
    <t>3: Testing only</t>
  </si>
  <si>
    <t>3: +ve DAN</t>
  </si>
  <si>
    <t>3: no reinforcement</t>
  </si>
  <si>
    <t>4: Training (CS+ and CS-) and testing</t>
  </si>
  <si>
    <t>4: -ve DAN</t>
  </si>
  <si>
    <t>Paper Key</t>
  </si>
  <si>
    <t>Shorthand</t>
  </si>
  <si>
    <t>Full reference</t>
  </si>
  <si>
    <t>2009claridge-chang.miesenbock</t>
  </si>
  <si>
    <t>Claridge-Chang et al. (2009), Writing memories with light addressable reinforcement circuitry, Cell 139, 405-415</t>
  </si>
  <si>
    <t>2010aso.tanimoto</t>
  </si>
  <si>
    <t>Aso et al. (2010), Specific dopaminergic neurons for the formation of labile aversive memory, Current Biology 20, 1445-1451</t>
  </si>
  <si>
    <t>2015ichinose.tanimoto</t>
  </si>
  <si>
    <t>5B</t>
  </si>
  <si>
    <t>m</t>
  </si>
  <si>
    <t>MBON a1</t>
  </si>
  <si>
    <t>2012burke.waddell</t>
  </si>
  <si>
    <t>Burke et al. (2012), Layered reward signalling through octopamine and dopamine in Drosophila, Nature 492, 433-437</t>
  </si>
  <si>
    <t>2012liu.tanimoto</t>
  </si>
  <si>
    <t>Liu et al. (2012), A subset of dopamine neurons signals reward for odour memory in Drosophila, Nature 488, 512-516</t>
  </si>
  <si>
    <t>2013placais.preat</t>
  </si>
  <si>
    <t>Placais et al. (2013), Two pairs of mushroom body efferent neurons are required for appetitive long-term memory retrieval in Drosophila, Cell Reports 5, 769-780</t>
  </si>
  <si>
    <t>2014aso.rubin</t>
  </si>
  <si>
    <t>Aso et al. (2014), Mushroom body output neurons encode valence and guide memory-based action selection in Drosophila, eLife 3:e04580</t>
  </si>
  <si>
    <t>2014lin.waddell</t>
  </si>
  <si>
    <t>Lin et al. (2014), Neural correlates of water reward in thirsty Drosophila, Nature Neuroscience 17, 1536-1542</t>
  </si>
  <si>
    <t>2015huetteroth.waddell</t>
  </si>
  <si>
    <t>Huetteroth et al. (2015), Sweet taste and nutrient value subdivide rewarding dopaminergic neurons in Drosophila, Current Biology 25, 751-758</t>
  </si>
  <si>
    <t>3F,3I</t>
  </si>
  <si>
    <t>c</t>
  </si>
  <si>
    <t>DAN PAM cluster</t>
  </si>
  <si>
    <t>Ichinose et al. (2015), Reward signal in a recurrent circuit drives appetitive long-term memory formation, eLife 4:e10719</t>
  </si>
  <si>
    <t>1D</t>
  </si>
  <si>
    <t>2015owald.waddell</t>
  </si>
  <si>
    <t>Owald et al. (2015), Activity of defined mushroom body output neurons underlies learned olfactory behaviour in Drosophila, Neuron 86, 417-427</t>
  </si>
  <si>
    <t>3I</t>
  </si>
  <si>
    <t>DAN PAM Y4</t>
  </si>
  <si>
    <t>2016aso.rubin</t>
  </si>
  <si>
    <t>Aso &amp; Rubin (2016), Dopaminergic neurons write and update memories with cell-type-specific rules, eLife 5:e16135</t>
  </si>
  <si>
    <t>3J</t>
  </si>
  <si>
    <t>f</t>
  </si>
  <si>
    <t>DAN PAM inc. any of a1, B1, B2</t>
  </si>
  <si>
    <t>2016perisse.waddell</t>
  </si>
  <si>
    <t>Perisse et al. (2016), Aversive learning and appetitive motivation toggle feed-forward inhibition in the Drosophila mushroom body, Neuron 90, 1086-1099</t>
  </si>
  <si>
    <t>2B, 3C, 3D, 3E</t>
  </si>
  <si>
    <t xml:space="preserve">DAN PAM a1, or B1B2, or Y5B'2 (60s odour + 30x1s light) </t>
  </si>
  <si>
    <t>2016yamagata.tanimoto</t>
  </si>
  <si>
    <t>Yamagata et al. (2016), Supression of dopamine neurons mediates reward, PLoS Biology 14, e1002586</t>
  </si>
  <si>
    <t>3B</t>
  </si>
  <si>
    <t>2017felsenberg.waddell</t>
  </si>
  <si>
    <t>Felsenberg et al. (2017), Re-evaluation of learned information in Drosophila, Nature 544, 240-244</t>
  </si>
  <si>
    <t>2B</t>
  </si>
  <si>
    <t>cf</t>
  </si>
  <si>
    <t>DAN PAM a1, or B1B2 (10s odour + 3x1s light)</t>
  </si>
  <si>
    <t>4B, 4D</t>
  </si>
  <si>
    <t>dc</t>
  </si>
  <si>
    <t>DAN PAM Y3</t>
  </si>
  <si>
    <t>NA</t>
  </si>
  <si>
    <t>5A</t>
  </si>
  <si>
    <t>DAN PPL1 cluster</t>
  </si>
  <si>
    <t>3A</t>
  </si>
  <si>
    <t>DAN PPL1 cluster + DAN PAM B2B'2</t>
  </si>
  <si>
    <t>4B</t>
  </si>
  <si>
    <t>d</t>
  </si>
  <si>
    <t>DAN PPL1 Y1-pedc</t>
  </si>
  <si>
    <t>4F</t>
  </si>
  <si>
    <t>df</t>
  </si>
  <si>
    <t>DAN PPL1 a2a'2</t>
  </si>
  <si>
    <t>4H</t>
  </si>
  <si>
    <t>DAN PAM B1B'2 (supposedly aversive)</t>
  </si>
  <si>
    <t>6G</t>
  </si>
  <si>
    <t>2B, 2C, 3C, 3D, 3E</t>
  </si>
  <si>
    <t>DAN PPL1 Y1-pedc, a'2a2 + Y2a'1, a3 (60s odour + 30x1s light)</t>
  </si>
  <si>
    <t>DAN PPL1 Y1-pedc, a'2a2 + Y2a'1 (60s odour + 30x1s light)</t>
  </si>
  <si>
    <t>dcf</t>
  </si>
  <si>
    <t>DAN PPL1 Y1-pedc, a'2a2 + Y2a'1 (10s odour + 3x1s light)</t>
  </si>
  <si>
    <t>2C</t>
  </si>
  <si>
    <t>DAN PPL1 Y1-pedc, a'2a2 + Y2a'1, a3 (60s odour + 30x1s light, repeated 10 times)</t>
  </si>
  <si>
    <t>2A</t>
  </si>
  <si>
    <t>s</t>
  </si>
  <si>
    <t>MBON MB-V3</t>
  </si>
  <si>
    <t>3H</t>
  </si>
  <si>
    <t>sr</t>
  </si>
  <si>
    <t>2L</t>
  </si>
  <si>
    <t>DAN PAM, multiple drivers that label at least Y5b</t>
  </si>
  <si>
    <t>3D</t>
  </si>
  <si>
    <t>DAN PAM a1</t>
  </si>
  <si>
    <t>1G</t>
  </si>
  <si>
    <t>2D</t>
  </si>
  <si>
    <t>5A, 5B (right column)</t>
  </si>
  <si>
    <t>r</t>
  </si>
  <si>
    <t xml:space="preserve">MBON MB-V3, inc. ChAT RNAi knockdown of Ach, 5 x spaced training trials </t>
  </si>
  <si>
    <t>5A, 5B (middle column)</t>
  </si>
  <si>
    <t>MBON MB-V3, inc. ChAT RNAi knockdown of Ach, 5 x massed training trials</t>
  </si>
  <si>
    <t>5A, 5B (left column)</t>
  </si>
  <si>
    <t xml:space="preserve">MBON MB-V3, inc. ChAT RNAi knockdown of Ach </t>
  </si>
  <si>
    <t>2G</t>
  </si>
  <si>
    <t>MBON Y1-pedc</t>
  </si>
  <si>
    <t>2H</t>
  </si>
  <si>
    <t>sm</t>
  </si>
  <si>
    <t>2E</t>
  </si>
  <si>
    <t>6B</t>
  </si>
  <si>
    <t>6C</t>
  </si>
  <si>
    <t>6D</t>
  </si>
  <si>
    <t>MBON MB-V2 (a2sc + a'1 + a2p3p + a'3ap + a'3m)</t>
  </si>
  <si>
    <t>rm</t>
  </si>
  <si>
    <t>MBON Y2a'1</t>
  </si>
  <si>
    <t>2013placais.waddell</t>
  </si>
  <si>
    <t>5C</t>
  </si>
  <si>
    <t>MBON MB-V3, 5 x spaced training trials</t>
  </si>
  <si>
    <t>2I</t>
  </si>
  <si>
    <t>4A</t>
  </si>
  <si>
    <t>6F</t>
  </si>
  <si>
    <t>MBON Y1-pedc (food sated before testing)</t>
  </si>
  <si>
    <t>MBON Y1-pedc (starved before testing)</t>
  </si>
  <si>
    <t>3F</t>
  </si>
  <si>
    <t>MBON B'2mp, Y5B'2a</t>
  </si>
  <si>
    <t>8A</t>
  </si>
  <si>
    <t>2A2</t>
  </si>
  <si>
    <t>MBON B2B'2a, B'2mp, Y5B'2a</t>
  </si>
  <si>
    <t>2B2</t>
  </si>
  <si>
    <t>2C2</t>
  </si>
  <si>
    <t>MBON Y5B'2a</t>
  </si>
  <si>
    <t>3E</t>
  </si>
  <si>
    <t>2M</t>
  </si>
  <si>
    <t>2E, 4F</t>
  </si>
  <si>
    <t>8B</t>
  </si>
  <si>
    <t>Supplementary 5G</t>
  </si>
  <si>
    <t>DAN PPL1 y1-pedc (food sated before testing)</t>
  </si>
  <si>
    <t>Supplementary 5H</t>
  </si>
  <si>
    <t>DAN PPL1 y1-pedc (starved before testing)</t>
  </si>
  <si>
    <t>DAN PPL1 Y2a'1</t>
  </si>
  <si>
    <t>6B, 6C</t>
  </si>
  <si>
    <t>MBON Y1-pedc (olfactory, two different drivers)</t>
  </si>
  <si>
    <t>8B, 8C</t>
  </si>
  <si>
    <t>MBON Y1-pedc (visual, two different drivers)</t>
  </si>
  <si>
    <t>MBON a3 + a'2, a'2 + Y2a'1, Y2a'1, a2a3 + a'3 + a'1, a'3, a2 + a2a3 + a'3 + a'1 (visual)</t>
  </si>
  <si>
    <t>MBON a1, a'2 , a2 + a3 + a'3 + a'1 (olfactory)</t>
  </si>
  <si>
    <t>srm</t>
  </si>
  <si>
    <t>MBON MB-V3: RNAi experiment to knockdown Ach transmission in MB-V3.</t>
  </si>
  <si>
    <t>2F, 3C</t>
  </si>
  <si>
    <t>MBON MB-V3 Possible was a weak driver too -- not the same driver as in 2014aso.rubin below). Includes RNAi experiment to knockdown Ach transmission in MB-V3.</t>
  </si>
  <si>
    <t>7B</t>
  </si>
  <si>
    <t>MBON a3 + a'2, a'2, a'2 + Y2a'1, Y2a'1, a2 + a'1, a2 + a2a3 + a'3 +a'1 (olfactory)</t>
  </si>
  <si>
    <t>9B</t>
  </si>
  <si>
    <t xml:space="preserve">MBON  a3 + a'2, a'2, a'2 + Y2a'1, Y2a'1, a2sc + a'3m, a'3m + a'3ap + a'1, a2p3p + a'3m + a'1, a'3m + a'3ap, a2sc + a'1, a2sc + a2p3p + a'3m + a'3ap + a'1 (visual) </t>
  </si>
  <si>
    <t>MBON Y4, Y4 + B1, B1, B'2 + Y5B'2, Y5B'2 + B'2, B'2 (visual)</t>
  </si>
  <si>
    <t>MBON Y4 + B1, Y5B'2a + B'2mp, Y5B'2a + B'2mp + B'2mp (olfactory)</t>
  </si>
  <si>
    <t>2A3</t>
  </si>
  <si>
    <t>2B3</t>
  </si>
  <si>
    <t>2C3</t>
  </si>
  <si>
    <t>MBON B'2mp-bilateral + Y5B'2a + B'2mp, Y5B'2a + B'2mp, a1 (olfactory)</t>
  </si>
  <si>
    <t>MBON Y4, Y4 + B1, B'2 + Y5B'2 + B'2, Y5B'2 + B'2, B2B'2, a1 (visual)</t>
  </si>
  <si>
    <t>3G</t>
  </si>
  <si>
    <t>2A1</t>
  </si>
  <si>
    <t>2B1</t>
  </si>
  <si>
    <t>2C1</t>
  </si>
  <si>
    <t>2N</t>
  </si>
  <si>
    <t>DAN PAM B'2, Y5</t>
  </si>
  <si>
    <t>3C</t>
  </si>
  <si>
    <t>1E</t>
  </si>
  <si>
    <t>DAN PPL1 Y1-pedc (olfactory)</t>
  </si>
  <si>
    <t>8C</t>
  </si>
  <si>
    <t>DAN PPL1 Y1-pedc (visual)</t>
  </si>
  <si>
    <t>1F</t>
  </si>
  <si>
    <t>2C, 2E</t>
  </si>
  <si>
    <t>Total # conditions:</t>
  </si>
  <si>
    <t>Total # controls:</t>
  </si>
  <si>
    <t>Total # experiments: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</si>
</sst>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7A59"/>
        <bgColor rgb="FFFF6600"/>
      </patternFill>
    </fill>
    <fill>
      <patternFill patternType="solid">
        <fgColor rgb="FFB0C6F1"/>
        <bgColor rgb="FFCCCCFF"/>
      </patternFill>
    </fill>
    <fill>
      <patternFill patternType="solid">
        <fgColor rgb="FFCCCCFF"/>
        <bgColor rgb="FFB0C6F1"/>
      </patternFill>
    </fill>
    <fill>
      <patternFill patternType="solid">
        <fgColor rgb="FFEAD5FF"/>
        <bgColor rgb="FFCCCCFF"/>
      </patternFill>
    </fill>
    <fill>
      <patternFill patternType="solid">
        <fgColor rgb="FF7FAFFF"/>
        <bgColor rgb="FFB0C6F1"/>
      </patternFill>
    </fill>
    <fill>
      <patternFill patternType="solid">
        <fgColor rgb="FF43FFA6"/>
        <bgColor rgb="FF3DEE9D"/>
      </patternFill>
    </fill>
    <fill>
      <patternFill patternType="solid">
        <fgColor rgb="FF3DEE9D"/>
        <bgColor rgb="FF43FFA6"/>
      </patternFill>
    </fill>
    <fill>
      <patternFill patternType="solid">
        <fgColor rgb="FF34DB91"/>
        <bgColor rgb="FF30CD87"/>
      </patternFill>
    </fill>
    <fill>
      <patternFill patternType="solid">
        <fgColor rgb="FF30CD87"/>
        <bgColor rgb="FF34DB91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9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 wrapText="1"/>
    </xf>
    <xf numFmtId="49" fontId="1" fillId="7" borderId="1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1" fontId="0" fillId="2" borderId="3" xfId="0" applyNumberFormat="1" applyFon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 applyAlignment="1">
      <alignment wrapText="1"/>
    </xf>
    <xf numFmtId="49" fontId="0" fillId="7" borderId="1" xfId="0" applyNumberFormat="1" applyFill="1" applyBorder="1"/>
    <xf numFmtId="49" fontId="0" fillId="8" borderId="1" xfId="0" applyNumberFormat="1" applyFill="1" applyBorder="1"/>
    <xf numFmtId="164" fontId="0" fillId="9" borderId="1" xfId="0" applyNumberFormat="1" applyFill="1" applyBorder="1"/>
    <xf numFmtId="0" fontId="0" fillId="10" borderId="1" xfId="0" applyFill="1" applyBorder="1" applyAlignment="1">
      <alignment wrapText="1"/>
    </xf>
    <xf numFmtId="0" fontId="2" fillId="0" borderId="5" xfId="0" applyFont="1" applyBorder="1" applyAlignment="1">
      <alignment horizontal="center"/>
    </xf>
    <xf numFmtId="1" fontId="0" fillId="2" borderId="1" xfId="0" applyNumberFormat="1" applyFont="1" applyFill="1" applyBorder="1"/>
    <xf numFmtId="0" fontId="2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3" xfId="0" applyFont="1" applyBorder="1"/>
    <xf numFmtId="0" fontId="0" fillId="0" borderId="0" xfId="0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164" fontId="0" fillId="9" borderId="1" xfId="0" applyNumberFormat="1" applyFont="1" applyFill="1" applyBorder="1"/>
    <xf numFmtId="164" fontId="0" fillId="9" borderId="3" xfId="0" applyNumberFormat="1" applyFont="1" applyFill="1" applyBorder="1"/>
    <xf numFmtId="1" fontId="0" fillId="2" borderId="4" xfId="0" applyNumberFormat="1" applyFont="1" applyFill="1" applyBorder="1"/>
    <xf numFmtId="2" fontId="0" fillId="3" borderId="4" xfId="0" applyNumberFormat="1" applyFill="1" applyBorder="1"/>
    <xf numFmtId="2" fontId="0" fillId="4" borderId="4" xfId="0" applyNumberFormat="1" applyFill="1" applyBorder="1"/>
    <xf numFmtId="2" fontId="0" fillId="5" borderId="4" xfId="0" applyNumberFormat="1" applyFill="1" applyBorder="1"/>
    <xf numFmtId="2" fontId="0" fillId="6" borderId="4" xfId="0" applyNumberFormat="1" applyFill="1" applyBorder="1" applyAlignment="1">
      <alignment wrapText="1"/>
    </xf>
    <xf numFmtId="49" fontId="0" fillId="7" borderId="4" xfId="0" applyNumberFormat="1" applyFill="1" applyBorder="1"/>
    <xf numFmtId="49" fontId="0" fillId="8" borderId="4" xfId="0" applyNumberFormat="1" applyFill="1" applyBorder="1"/>
    <xf numFmtId="164" fontId="0" fillId="9" borderId="5" xfId="0" applyNumberFormat="1" applyFont="1" applyFill="1" applyBorder="1"/>
    <xf numFmtId="0" fontId="0" fillId="10" borderId="4" xfId="0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49" fontId="0" fillId="7" borderId="8" xfId="0" applyNumberFormat="1" applyFont="1" applyFill="1" applyBorder="1" applyAlignment="1">
      <alignment wrapText="1"/>
    </xf>
    <xf numFmtId="49" fontId="0" fillId="8" borderId="4" xfId="0" applyNumberFormat="1" applyFont="1" applyFill="1" applyBorder="1" applyAlignment="1">
      <alignment wrapText="1"/>
    </xf>
    <xf numFmtId="164" fontId="0" fillId="9" borderId="4" xfId="0" applyNumberFormat="1" applyFont="1" applyFill="1" applyBorder="1" applyAlignment="1">
      <alignment wrapText="1"/>
    </xf>
    <xf numFmtId="1" fontId="0" fillId="2" borderId="5" xfId="0" applyNumberFormat="1" applyFont="1" applyFill="1" applyBorder="1"/>
    <xf numFmtId="2" fontId="0" fillId="3" borderId="5" xfId="0" applyNumberFormat="1" applyFill="1" applyBorder="1" applyAlignment="1">
      <alignment wrapText="1"/>
    </xf>
    <xf numFmtId="2" fontId="0" fillId="4" borderId="5" xfId="0" applyNumberFormat="1" applyFill="1" applyBorder="1" applyAlignment="1">
      <alignment wrapText="1"/>
    </xf>
    <xf numFmtId="2" fontId="0" fillId="5" borderId="5" xfId="0" applyNumberFormat="1" applyFill="1" applyBorder="1"/>
    <xf numFmtId="2" fontId="0" fillId="6" borderId="5" xfId="0" applyNumberFormat="1" applyFill="1" applyBorder="1" applyAlignment="1">
      <alignment wrapText="1"/>
    </xf>
    <xf numFmtId="49" fontId="0" fillId="7" borderId="6" xfId="0" applyNumberFormat="1" applyFont="1" applyFill="1" applyBorder="1" applyAlignment="1">
      <alignment wrapText="1"/>
    </xf>
    <xf numFmtId="49" fontId="0" fillId="8" borderId="5" xfId="0" applyNumberFormat="1" applyFont="1" applyFill="1" applyBorder="1" applyAlignment="1">
      <alignment wrapText="1"/>
    </xf>
    <xf numFmtId="164" fontId="0" fillId="9" borderId="5" xfId="0" applyNumberFormat="1" applyFont="1" applyFill="1" applyBorder="1" applyAlignment="1">
      <alignment wrapText="1"/>
    </xf>
    <xf numFmtId="0" fontId="0" fillId="10" borderId="5" xfId="0" applyFont="1" applyFill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4" borderId="3" xfId="0" applyNumberFormat="1" applyFill="1" applyBorder="1" applyAlignment="1">
      <alignment wrapText="1"/>
    </xf>
    <xf numFmtId="2" fontId="0" fillId="5" borderId="3" xfId="0" applyNumberFormat="1" applyFill="1" applyBorder="1"/>
    <xf numFmtId="2" fontId="0" fillId="6" borderId="3" xfId="0" applyNumberFormat="1" applyFill="1" applyBorder="1" applyAlignment="1">
      <alignment wrapText="1"/>
    </xf>
    <xf numFmtId="49" fontId="0" fillId="7" borderId="7" xfId="0" applyNumberFormat="1" applyFont="1" applyFill="1" applyBorder="1" applyAlignment="1">
      <alignment wrapText="1"/>
    </xf>
    <xf numFmtId="49" fontId="0" fillId="8" borderId="3" xfId="0" applyNumberFormat="1" applyFont="1" applyFill="1" applyBorder="1" applyAlignment="1">
      <alignment wrapText="1"/>
    </xf>
    <xf numFmtId="164" fontId="0" fillId="9" borderId="3" xfId="0" applyNumberFormat="1" applyFont="1" applyFill="1" applyBorder="1" applyAlignment="1">
      <alignment wrapText="1"/>
    </xf>
    <xf numFmtId="0" fontId="0" fillId="10" borderId="3" xfId="0" applyFont="1" applyFill="1" applyBorder="1" applyAlignment="1">
      <alignment wrapText="1"/>
    </xf>
    <xf numFmtId="0" fontId="0" fillId="0" borderId="9" xfId="0" applyBorder="1" applyAlignment="1">
      <alignment wrapText="1"/>
    </xf>
    <xf numFmtId="2" fontId="0" fillId="3" borderId="3" xfId="0" applyNumberFormat="1" applyFill="1" applyBorder="1"/>
    <xf numFmtId="2" fontId="0" fillId="4" borderId="3" xfId="0" applyNumberFormat="1" applyFill="1" applyBorder="1"/>
    <xf numFmtId="49" fontId="0" fillId="7" borderId="3" xfId="0" applyNumberFormat="1" applyFill="1" applyBorder="1"/>
    <xf numFmtId="49" fontId="0" fillId="8" borderId="3" xfId="0" applyNumberFormat="1" applyFill="1" applyBorder="1"/>
    <xf numFmtId="2" fontId="0" fillId="3" borderId="4" xfId="0" applyNumberFormat="1" applyFont="1" applyFill="1" applyBorder="1" applyAlignment="1">
      <alignment wrapText="1"/>
    </xf>
    <xf numFmtId="2" fontId="0" fillId="4" borderId="4" xfId="0" applyNumberFormat="1" applyFont="1" applyFill="1" applyBorder="1" applyAlignment="1">
      <alignment wrapText="1"/>
    </xf>
    <xf numFmtId="0" fontId="0" fillId="10" borderId="4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2" fontId="0" fillId="3" borderId="5" xfId="0" applyNumberFormat="1" applyFont="1" applyFill="1" applyBorder="1" applyAlignment="1">
      <alignment wrapText="1"/>
    </xf>
    <xf numFmtId="2" fontId="0" fillId="4" borderId="5" xfId="0" applyNumberFormat="1" applyFont="1" applyFill="1" applyBorder="1" applyAlignment="1">
      <alignment wrapText="1"/>
    </xf>
    <xf numFmtId="2" fontId="0" fillId="3" borderId="3" xfId="0" applyNumberFormat="1" applyFont="1" applyFill="1" applyBorder="1" applyAlignment="1">
      <alignment wrapText="1"/>
    </xf>
    <xf numFmtId="2" fontId="0" fillId="4" borderId="3" xfId="0" applyNumberFormat="1" applyFont="1" applyFill="1" applyBorder="1" applyAlignment="1">
      <alignment wrapText="1"/>
    </xf>
    <xf numFmtId="0" fontId="0" fillId="2" borderId="5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2" fontId="0" fillId="3" borderId="8" xfId="0" applyNumberFormat="1" applyFont="1" applyFill="1" applyBorder="1" applyAlignment="1">
      <alignment wrapText="1"/>
    </xf>
    <xf numFmtId="2" fontId="0" fillId="4" borderId="8" xfId="0" applyNumberFormat="1" applyFont="1" applyFill="1" applyBorder="1" applyAlignment="1">
      <alignment wrapText="1"/>
    </xf>
    <xf numFmtId="49" fontId="0" fillId="8" borderId="8" xfId="0" applyNumberFormat="1" applyFont="1" applyFill="1" applyBorder="1" applyAlignment="1">
      <alignment wrapText="1"/>
    </xf>
    <xf numFmtId="1" fontId="0" fillId="2" borderId="4" xfId="0" applyNumberFormat="1" applyFont="1" applyFill="1" applyBorder="1" applyAlignment="1">
      <alignment vertical="center"/>
    </xf>
    <xf numFmtId="1" fontId="0" fillId="2" borderId="5" xfId="0" applyNumberFormat="1" applyFont="1" applyFill="1" applyBorder="1" applyAlignment="1">
      <alignment vertical="center"/>
    </xf>
    <xf numFmtId="1" fontId="0" fillId="2" borderId="3" xfId="0" applyNumberFormat="1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49" fontId="0" fillId="7" borderId="8" xfId="0" applyNumberFormat="1" applyFont="1" applyFill="1" applyBorder="1"/>
    <xf numFmtId="2" fontId="0" fillId="3" borderId="5" xfId="0" applyNumberFormat="1" applyFill="1" applyBorder="1"/>
    <xf numFmtId="2" fontId="0" fillId="4" borderId="5" xfId="0" applyNumberFormat="1" applyFill="1" applyBorder="1"/>
    <xf numFmtId="49" fontId="0" fillId="7" borderId="6" xfId="0" applyNumberFormat="1" applyFont="1" applyFill="1" applyBorder="1"/>
    <xf numFmtId="49" fontId="0" fillId="8" borderId="5" xfId="0" applyNumberFormat="1" applyFont="1" applyFill="1" applyBorder="1"/>
    <xf numFmtId="0" fontId="0" fillId="2" borderId="3" xfId="0" applyFont="1" applyFill="1" applyBorder="1" applyAlignment="1">
      <alignment vertical="center"/>
    </xf>
    <xf numFmtId="2" fontId="0" fillId="3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1" fontId="0" fillId="2" borderId="4" xfId="0" applyNumberFormat="1" applyFill="1" applyBorder="1"/>
    <xf numFmtId="0" fontId="0" fillId="2" borderId="5" xfId="0" applyFill="1" applyBorder="1"/>
    <xf numFmtId="1" fontId="0" fillId="2" borderId="5" xfId="0" applyNumberFormat="1" applyFill="1" applyBorder="1"/>
    <xf numFmtId="0" fontId="0" fillId="2" borderId="4" xfId="0" applyFill="1" applyBorder="1"/>
    <xf numFmtId="1" fontId="0" fillId="2" borderId="3" xfId="0" applyNumberFormat="1" applyFill="1" applyBorder="1"/>
    <xf numFmtId="0" fontId="0" fillId="0" borderId="0" xfId="0" applyBorder="1"/>
    <xf numFmtId="1" fontId="0" fillId="2" borderId="1" xfId="0" applyNumberFormat="1" applyFill="1" applyBorder="1"/>
    <xf numFmtId="2" fontId="0" fillId="6" borderId="11" xfId="0" applyNumberFormat="1" applyFill="1" applyBorder="1" applyAlignment="1">
      <alignment wrapText="1"/>
    </xf>
    <xf numFmtId="49" fontId="0" fillId="7" borderId="4" xfId="0" applyNumberFormat="1" applyFont="1" applyFill="1" applyBorder="1" applyAlignment="1">
      <alignment wrapText="1"/>
    </xf>
    <xf numFmtId="49" fontId="0" fillId="8" borderId="8" xfId="0" applyNumberFormat="1" applyFont="1" applyFill="1" applyBorder="1"/>
    <xf numFmtId="164" fontId="0" fillId="9" borderId="4" xfId="0" applyNumberFormat="1" applyFont="1" applyFill="1" applyBorder="1"/>
    <xf numFmtId="2" fontId="0" fillId="6" borderId="12" xfId="0" applyNumberFormat="1" applyFill="1" applyBorder="1" applyAlignment="1">
      <alignment wrapText="1"/>
    </xf>
    <xf numFmtId="49" fontId="0" fillId="7" borderId="5" xfId="0" applyNumberFormat="1" applyFont="1" applyFill="1" applyBorder="1" applyAlignment="1">
      <alignment wrapText="1"/>
    </xf>
    <xf numFmtId="49" fontId="0" fillId="8" borderId="6" xfId="0" applyNumberFormat="1" applyFont="1" applyFill="1" applyBorder="1" applyAlignment="1">
      <alignment wrapText="1"/>
    </xf>
    <xf numFmtId="49" fontId="0" fillId="7" borderId="3" xfId="0" applyNumberFormat="1" applyFont="1" applyFill="1" applyBorder="1" applyAlignment="1">
      <alignment wrapText="1"/>
    </xf>
    <xf numFmtId="49" fontId="0" fillId="8" borderId="7" xfId="0" applyNumberFormat="1" applyFont="1" applyFill="1" applyBorder="1" applyAlignment="1">
      <alignment wrapText="1"/>
    </xf>
    <xf numFmtId="0" fontId="0" fillId="2" borderId="3" xfId="0" applyFill="1" applyBorder="1"/>
    <xf numFmtId="2" fontId="0" fillId="0" borderId="0" xfId="0" applyNumberFormat="1"/>
    <xf numFmtId="49" fontId="0" fillId="0" borderId="0" xfId="0" applyNumberFormat="1" applyFont="1" applyBorder="1"/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164" fontId="0" fillId="9" borderId="3" xfId="0" applyNumberFormat="1" applyFont="1" applyFill="1" applyBorder="1" applyAlignment="1">
      <alignment horizontal="center"/>
    </xf>
    <xf numFmtId="164" fontId="0" fillId="9" borderId="5" xfId="0" applyNumberFormat="1" applyFont="1" applyFill="1" applyBorder="1" applyAlignment="1">
      <alignment horizontal="center"/>
    </xf>
    <xf numFmtId="164" fontId="0" fillId="9" borderId="4" xfId="0" applyNumberFormat="1" applyFont="1" applyFill="1" applyBorder="1" applyAlignment="1">
      <alignment horizontal="center" wrapText="1"/>
    </xf>
    <xf numFmtId="164" fontId="0" fillId="9" borderId="5" xfId="0" applyNumberFormat="1" applyFont="1" applyFill="1" applyBorder="1" applyAlignment="1">
      <alignment horizontal="center" wrapText="1"/>
    </xf>
    <xf numFmtId="164" fontId="0" fillId="9" borderId="3" xfId="0" applyNumberFormat="1" applyFont="1" applyFill="1" applyBorder="1" applyAlignment="1">
      <alignment horizontal="center" wrapText="1"/>
    </xf>
    <xf numFmtId="164" fontId="0" fillId="9" borderId="10" xfId="0" applyNumberFormat="1" applyFont="1" applyFill="1" applyBorder="1" applyAlignment="1">
      <alignment horizontal="center" wrapText="1"/>
    </xf>
    <xf numFmtId="164" fontId="0" fillId="9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AD5FF"/>
      <rgbColor rgb="FFFF0000"/>
      <rgbColor rgb="FF00FF00"/>
      <rgbColor rgb="FF0000FF"/>
      <rgbColor rgb="FFFFFF00"/>
      <rgbColor rgb="FFFF00FF"/>
      <rgbColor rgb="FF43FFA6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FAFFF"/>
      <rgbColor rgb="FF993366"/>
      <rgbColor rgb="FFFFFFCC"/>
      <rgbColor rgb="FFCCFFFF"/>
      <rgbColor rgb="FF660066"/>
      <rgbColor rgb="FFFF7A59"/>
      <rgbColor rgb="FF0066CC"/>
      <rgbColor rgb="FFCCCCFF"/>
      <rgbColor rgb="FF000080"/>
      <rgbColor rgb="FFFF00FF"/>
      <rgbColor rgb="FFFFFF00"/>
      <rgbColor rgb="FF3DEE9D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0C6F1"/>
      <rgbColor rgb="FFFF99CC"/>
      <rgbColor rgb="FFCC99FF"/>
      <rgbColor rgb="FFFFCC99"/>
      <rgbColor rgb="FF3366FF"/>
      <rgbColor rgb="FF34DB91"/>
      <rgbColor rgb="FF99CC00"/>
      <rgbColor rgb="FFFFCC00"/>
      <rgbColor rgb="FFFF9900"/>
      <rgbColor rgb="FFFF6600"/>
      <rgbColor rgb="FF666699"/>
      <rgbColor rgb="FF969696"/>
      <rgbColor rgb="FF003366"/>
      <rgbColor rgb="FF30CD8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171"/>
  <sheetViews>
    <sheetView tabSelected="1" zoomScale="85" zoomScaleNormal="85" workbookViewId="0">
      <pane xSplit="1" ySplit="1" topLeftCell="AG95" activePane="bottomRight" state="frozen"/>
      <selection pane="topRight" activeCell="AH1" sqref="AH1"/>
      <selection pane="bottomLeft" activeCell="A89" sqref="A89"/>
      <selection pane="bottomRight" activeCell="AI158" sqref="AI158"/>
    </sheetView>
  </sheetViews>
  <sheetFormatPr defaultColWidth="9.375" defaultRowHeight="15.75" x14ac:dyDescent="0.25"/>
  <cols>
    <col min="1" max="1" width="23" customWidth="1"/>
    <col min="2" max="2" width="8.375" customWidth="1"/>
    <col min="3" max="5" width="6.25" customWidth="1"/>
    <col min="6" max="6" width="8" customWidth="1"/>
    <col min="7" max="8" width="6.25" customWidth="1"/>
    <col min="9" max="9" width="10" customWidth="1"/>
    <col min="10" max="13" width="5.75" customWidth="1"/>
    <col min="14" max="14" width="8" customWidth="1"/>
    <col min="15" max="18" width="6.25" customWidth="1"/>
    <col min="19" max="19" width="5.75" customWidth="1"/>
    <col min="20" max="20" width="6.25" customWidth="1"/>
    <col min="21" max="23" width="5.75" customWidth="1"/>
    <col min="24" max="24" width="20.625" customWidth="1"/>
    <col min="25" max="25" width="18.125" customWidth="1"/>
    <col min="26" max="26" width="30.625" customWidth="1"/>
    <col min="27" max="27" width="27.875" customWidth="1"/>
    <col min="28" max="28" width="40.5" customWidth="1"/>
    <col min="29" max="30" width="43.25" customWidth="1"/>
    <col min="31" max="31" width="43.25" style="10" customWidth="1"/>
    <col min="32" max="32" width="34.75" customWidth="1"/>
    <col min="33" max="33" width="25.5" customWidth="1"/>
    <col min="34" max="34" width="33.875" customWidth="1"/>
    <col min="35" max="35" width="14.625" style="138" bestFit="1" customWidth="1"/>
    <col min="36" max="36" width="63.75" customWidth="1"/>
    <col min="37" max="37" width="50.875" customWidth="1"/>
    <col min="38" max="38" width="32.25" customWidth="1"/>
    <col min="39" max="39" width="30.75" customWidth="1"/>
    <col min="40" max="40" width="31" customWidth="1"/>
    <col min="41" max="41" width="22" customWidth="1"/>
    <col min="42" max="42" width="9.625" customWidth="1"/>
    <col min="44" max="45" width="9.625" customWidth="1"/>
  </cols>
  <sheetData>
    <row r="1" spans="1:45" ht="31.5" x14ac:dyDescent="0.25">
      <c r="A1" s="1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8" t="s">
        <v>2</v>
      </c>
      <c r="O1" s="8"/>
      <c r="P1" s="8"/>
      <c r="Q1" s="8"/>
      <c r="R1" s="8"/>
      <c r="S1" s="8"/>
      <c r="T1" s="8"/>
      <c r="U1" s="8"/>
      <c r="V1" s="8"/>
      <c r="W1" s="8"/>
      <c r="X1" s="14" t="s">
        <v>3</v>
      </c>
      <c r="Y1" s="14" t="s">
        <v>4</v>
      </c>
      <c r="Z1" s="14" t="s">
        <v>5</v>
      </c>
      <c r="AA1" s="14" t="s">
        <v>6</v>
      </c>
      <c r="AB1" s="15" t="s">
        <v>7</v>
      </c>
      <c r="AC1" s="15" t="s">
        <v>8</v>
      </c>
      <c r="AD1" s="15" t="s">
        <v>9</v>
      </c>
      <c r="AE1" s="16" t="s">
        <v>10</v>
      </c>
      <c r="AF1" s="17" t="s">
        <v>11</v>
      </c>
      <c r="AG1" s="18" t="s">
        <v>12</v>
      </c>
      <c r="AH1" s="19" t="s">
        <v>13</v>
      </c>
      <c r="AI1" s="19" t="s">
        <v>14</v>
      </c>
      <c r="AJ1" s="20" t="s">
        <v>15</v>
      </c>
      <c r="AK1" s="7" t="s">
        <v>16</v>
      </c>
      <c r="AL1" s="7"/>
      <c r="AM1" s="7"/>
      <c r="AN1" s="7"/>
    </row>
    <row r="2" spans="1:45" x14ac:dyDescent="0.25">
      <c r="A2" s="2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3"/>
      <c r="P2" s="13"/>
      <c r="Q2" s="13"/>
      <c r="R2" s="13"/>
      <c r="S2" s="13"/>
      <c r="T2" s="13"/>
      <c r="U2" s="13"/>
      <c r="V2" s="13"/>
      <c r="W2" s="13"/>
      <c r="X2" s="22"/>
      <c r="Y2" s="22"/>
      <c r="Z2" s="22"/>
      <c r="AA2" s="22"/>
      <c r="AB2" s="23"/>
      <c r="AC2" s="23"/>
      <c r="AD2" s="23"/>
      <c r="AE2" s="16"/>
      <c r="AF2" s="17"/>
      <c r="AG2" s="18"/>
      <c r="AH2" s="24"/>
      <c r="AI2" s="24"/>
      <c r="AJ2" s="25"/>
      <c r="AK2" s="6" t="s">
        <v>17</v>
      </c>
      <c r="AL2" s="6"/>
      <c r="AM2" s="6"/>
      <c r="AN2" s="6"/>
    </row>
    <row r="3" spans="1:45" x14ac:dyDescent="0.25">
      <c r="A3" s="26">
        <v>1111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8"/>
      <c r="O3" s="28"/>
      <c r="P3" s="28"/>
      <c r="Q3" s="28"/>
      <c r="R3" s="28"/>
      <c r="S3" s="28"/>
      <c r="T3" s="28"/>
      <c r="U3" s="28"/>
      <c r="V3" s="28"/>
      <c r="W3" s="28"/>
      <c r="X3" s="29" t="e">
        <f t="shared" ref="X3:X34" si="0">AVERAGE(B3:M3)</f>
        <v>#DIV/0!</v>
      </c>
      <c r="Y3" s="29" t="e">
        <f t="shared" ref="Y3:Y34" si="1">AVERAGE(N3:W3)</f>
        <v>#DIV/0!</v>
      </c>
      <c r="Z3" s="29" t="e">
        <f t="shared" ref="Z3:Z34" si="2">(X3+1)/2</f>
        <v>#DIV/0!</v>
      </c>
      <c r="AA3" s="29" t="e">
        <f t="shared" ref="AA3:AA34" si="3">(Y3+1)/2</f>
        <v>#DIV/0!</v>
      </c>
      <c r="AB3" s="29" t="e">
        <f t="shared" ref="AB3:AB31" si="4">AVERAGE(B3:M3)-AVERAGE(N3:W3)</f>
        <v>#DIV/0!</v>
      </c>
      <c r="AC3" s="29">
        <f t="shared" ref="AC3:AC34" si="5">COUNTIF(B3:M3,"&gt;0")+COUNTIF(B3:M3,"&lt;=0")</f>
        <v>0</v>
      </c>
      <c r="AD3" s="29">
        <f t="shared" ref="AD3:AD34" si="6">COUNTIF(N3:W3,"&gt;0")+COUNTIF(N3:W3,"&lt;=0")</f>
        <v>0</v>
      </c>
      <c r="AE3" s="30" t="e">
        <f t="shared" ref="AE3:AE34" si="7">(Z3-AA3)/SQRT((Z3+AA3)/2*(1-(Z3+AA3)/2)*2/50)</f>
        <v>#DIV/0!</v>
      </c>
      <c r="AF3" s="31"/>
      <c r="AG3" s="32"/>
      <c r="AH3" s="33"/>
      <c r="AI3" s="129"/>
      <c r="AJ3" s="34"/>
      <c r="AK3" s="5"/>
      <c r="AL3" s="5"/>
      <c r="AM3" s="5"/>
      <c r="AN3" s="5"/>
    </row>
    <row r="4" spans="1:45" x14ac:dyDescent="0.25">
      <c r="A4" s="36">
        <v>1112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  <c r="O4" s="28"/>
      <c r="P4" s="28"/>
      <c r="Q4" s="28"/>
      <c r="R4" s="28"/>
      <c r="S4" s="28"/>
      <c r="T4" s="28"/>
      <c r="U4" s="28"/>
      <c r="V4" s="28"/>
      <c r="W4" s="28"/>
      <c r="X4" s="29" t="e">
        <f t="shared" si="0"/>
        <v>#DIV/0!</v>
      </c>
      <c r="Y4" s="29" t="e">
        <f t="shared" si="1"/>
        <v>#DIV/0!</v>
      </c>
      <c r="Z4" s="29" t="e">
        <f t="shared" si="2"/>
        <v>#DIV/0!</v>
      </c>
      <c r="AA4" s="29" t="e">
        <f t="shared" si="3"/>
        <v>#DIV/0!</v>
      </c>
      <c r="AB4" s="29" t="e">
        <f t="shared" si="4"/>
        <v>#DIV/0!</v>
      </c>
      <c r="AC4" s="29">
        <f t="shared" si="5"/>
        <v>0</v>
      </c>
      <c r="AD4" s="29">
        <f t="shared" si="6"/>
        <v>0</v>
      </c>
      <c r="AE4" s="30" t="e">
        <f t="shared" si="7"/>
        <v>#DIV/0!</v>
      </c>
      <c r="AF4" s="31"/>
      <c r="AG4" s="32"/>
      <c r="AH4" s="33"/>
      <c r="AI4" s="129"/>
      <c r="AJ4" s="34"/>
      <c r="AK4" s="37" t="s">
        <v>18</v>
      </c>
      <c r="AL4" s="35" t="s">
        <v>19</v>
      </c>
      <c r="AM4" s="35" t="s">
        <v>20</v>
      </c>
      <c r="AN4" s="35" t="s">
        <v>21</v>
      </c>
    </row>
    <row r="5" spans="1:45" x14ac:dyDescent="0.25">
      <c r="A5" s="36">
        <v>1113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8"/>
      <c r="O5" s="28"/>
      <c r="P5" s="28"/>
      <c r="Q5" s="28"/>
      <c r="R5" s="28"/>
      <c r="S5" s="28"/>
      <c r="T5" s="28"/>
      <c r="U5" s="28"/>
      <c r="V5" s="28"/>
      <c r="W5" s="28"/>
      <c r="X5" s="29" t="e">
        <f t="shared" si="0"/>
        <v>#DIV/0!</v>
      </c>
      <c r="Y5" s="29" t="e">
        <f t="shared" si="1"/>
        <v>#DIV/0!</v>
      </c>
      <c r="Z5" s="29" t="e">
        <f t="shared" si="2"/>
        <v>#DIV/0!</v>
      </c>
      <c r="AA5" s="29" t="e">
        <f t="shared" si="3"/>
        <v>#DIV/0!</v>
      </c>
      <c r="AB5" s="29" t="e">
        <f t="shared" si="4"/>
        <v>#DIV/0!</v>
      </c>
      <c r="AC5" s="29">
        <f t="shared" si="5"/>
        <v>0</v>
      </c>
      <c r="AD5" s="29">
        <f t="shared" si="6"/>
        <v>0</v>
      </c>
      <c r="AE5" s="30" t="e">
        <f t="shared" si="7"/>
        <v>#DIV/0!</v>
      </c>
      <c r="AF5" s="31"/>
      <c r="AG5" s="32"/>
      <c r="AH5" s="33"/>
      <c r="AI5" s="129"/>
      <c r="AJ5" s="34"/>
      <c r="AK5" s="38" t="s">
        <v>22</v>
      </c>
      <c r="AL5" s="39" t="s">
        <v>23</v>
      </c>
      <c r="AM5" s="39" t="s">
        <v>24</v>
      </c>
      <c r="AN5" s="39" t="s">
        <v>25</v>
      </c>
    </row>
    <row r="6" spans="1:45" x14ac:dyDescent="0.25">
      <c r="A6" s="36">
        <v>1121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8"/>
      <c r="P6" s="28"/>
      <c r="Q6" s="28"/>
      <c r="R6" s="28"/>
      <c r="S6" s="28"/>
      <c r="T6" s="28"/>
      <c r="U6" s="28"/>
      <c r="V6" s="28"/>
      <c r="W6" s="28"/>
      <c r="X6" s="29" t="e">
        <f t="shared" si="0"/>
        <v>#DIV/0!</v>
      </c>
      <c r="Y6" s="29" t="e">
        <f t="shared" si="1"/>
        <v>#DIV/0!</v>
      </c>
      <c r="Z6" s="29" t="e">
        <f t="shared" si="2"/>
        <v>#DIV/0!</v>
      </c>
      <c r="AA6" s="29" t="e">
        <f t="shared" si="3"/>
        <v>#DIV/0!</v>
      </c>
      <c r="AB6" s="29" t="e">
        <f t="shared" si="4"/>
        <v>#DIV/0!</v>
      </c>
      <c r="AC6" s="29">
        <f t="shared" si="5"/>
        <v>0</v>
      </c>
      <c r="AD6" s="29">
        <f t="shared" si="6"/>
        <v>0</v>
      </c>
      <c r="AE6" s="30" t="e">
        <f t="shared" si="7"/>
        <v>#DIV/0!</v>
      </c>
      <c r="AF6" s="31"/>
      <c r="AG6" s="32"/>
      <c r="AH6" s="33"/>
      <c r="AI6" s="129"/>
      <c r="AJ6" s="34"/>
      <c r="AK6" s="38" t="s">
        <v>26</v>
      </c>
      <c r="AL6" s="39" t="s">
        <v>27</v>
      </c>
      <c r="AM6" s="39" t="s">
        <v>28</v>
      </c>
      <c r="AN6" s="39" t="s">
        <v>29</v>
      </c>
    </row>
    <row r="7" spans="1:45" x14ac:dyDescent="0.25">
      <c r="A7" s="36">
        <v>1122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8"/>
      <c r="P7" s="28"/>
      <c r="Q7" s="28"/>
      <c r="R7" s="28"/>
      <c r="S7" s="28"/>
      <c r="T7" s="28"/>
      <c r="U7" s="28"/>
      <c r="V7" s="28"/>
      <c r="W7" s="28"/>
      <c r="X7" s="29" t="e">
        <f t="shared" si="0"/>
        <v>#DIV/0!</v>
      </c>
      <c r="Y7" s="29" t="e">
        <f t="shared" si="1"/>
        <v>#DIV/0!</v>
      </c>
      <c r="Z7" s="29" t="e">
        <f t="shared" si="2"/>
        <v>#DIV/0!</v>
      </c>
      <c r="AA7" s="29" t="e">
        <f t="shared" si="3"/>
        <v>#DIV/0!</v>
      </c>
      <c r="AB7" s="29" t="e">
        <f t="shared" si="4"/>
        <v>#DIV/0!</v>
      </c>
      <c r="AC7" s="29">
        <f t="shared" si="5"/>
        <v>0</v>
      </c>
      <c r="AD7" s="29">
        <f t="shared" si="6"/>
        <v>0</v>
      </c>
      <c r="AE7" s="30" t="e">
        <f t="shared" si="7"/>
        <v>#DIV/0!</v>
      </c>
      <c r="AF7" s="31"/>
      <c r="AG7" s="32"/>
      <c r="AH7" s="33"/>
      <c r="AI7" s="129"/>
      <c r="AJ7" s="34"/>
      <c r="AK7" s="38" t="s">
        <v>30</v>
      </c>
      <c r="AL7" s="39" t="s">
        <v>31</v>
      </c>
      <c r="AM7" s="39"/>
      <c r="AN7" s="39" t="s">
        <v>32</v>
      </c>
    </row>
    <row r="8" spans="1:45" x14ac:dyDescent="0.25">
      <c r="A8" s="36">
        <v>1123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8"/>
      <c r="O8" s="28"/>
      <c r="P8" s="28"/>
      <c r="Q8" s="28"/>
      <c r="R8" s="28"/>
      <c r="S8" s="28"/>
      <c r="T8" s="28"/>
      <c r="U8" s="28"/>
      <c r="V8" s="28"/>
      <c r="W8" s="28"/>
      <c r="X8" s="29" t="e">
        <f t="shared" si="0"/>
        <v>#DIV/0!</v>
      </c>
      <c r="Y8" s="29" t="e">
        <f t="shared" si="1"/>
        <v>#DIV/0!</v>
      </c>
      <c r="Z8" s="29" t="e">
        <f t="shared" si="2"/>
        <v>#DIV/0!</v>
      </c>
      <c r="AA8" s="29" t="e">
        <f t="shared" si="3"/>
        <v>#DIV/0!</v>
      </c>
      <c r="AB8" s="29" t="e">
        <f t="shared" si="4"/>
        <v>#DIV/0!</v>
      </c>
      <c r="AC8" s="29">
        <f t="shared" si="5"/>
        <v>0</v>
      </c>
      <c r="AD8" s="29">
        <f t="shared" si="6"/>
        <v>0</v>
      </c>
      <c r="AE8" s="30" t="e">
        <f t="shared" si="7"/>
        <v>#DIV/0!</v>
      </c>
      <c r="AF8" s="31"/>
      <c r="AG8" s="32"/>
      <c r="AH8" s="33"/>
      <c r="AI8" s="129"/>
      <c r="AJ8" s="34"/>
      <c r="AK8" s="40" t="s">
        <v>33</v>
      </c>
      <c r="AL8" s="41" t="s">
        <v>34</v>
      </c>
      <c r="AM8" s="41"/>
      <c r="AN8" s="41"/>
    </row>
    <row r="9" spans="1:45" x14ac:dyDescent="0.25">
      <c r="A9" s="36">
        <v>1211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9" t="e">
        <f t="shared" si="0"/>
        <v>#DIV/0!</v>
      </c>
      <c r="Y9" s="29" t="e">
        <f t="shared" si="1"/>
        <v>#DIV/0!</v>
      </c>
      <c r="Z9" s="29" t="e">
        <f t="shared" si="2"/>
        <v>#DIV/0!</v>
      </c>
      <c r="AA9" s="29" t="e">
        <f t="shared" si="3"/>
        <v>#DIV/0!</v>
      </c>
      <c r="AB9" s="29" t="e">
        <f t="shared" si="4"/>
        <v>#DIV/0!</v>
      </c>
      <c r="AC9" s="29">
        <f t="shared" si="5"/>
        <v>0</v>
      </c>
      <c r="AD9" s="29">
        <f t="shared" si="6"/>
        <v>0</v>
      </c>
      <c r="AE9" s="30" t="e">
        <f t="shared" si="7"/>
        <v>#DIV/0!</v>
      </c>
      <c r="AF9" s="31"/>
      <c r="AG9" s="32"/>
      <c r="AH9" s="33"/>
      <c r="AI9" s="129"/>
      <c r="AJ9" s="34"/>
      <c r="AK9" s="42"/>
    </row>
    <row r="10" spans="1:45" ht="15.6" customHeight="1" x14ac:dyDescent="0.25">
      <c r="A10" s="36">
        <v>1212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9" t="e">
        <f t="shared" si="0"/>
        <v>#DIV/0!</v>
      </c>
      <c r="Y10" s="29" t="e">
        <f t="shared" si="1"/>
        <v>#DIV/0!</v>
      </c>
      <c r="Z10" s="29" t="e">
        <f t="shared" si="2"/>
        <v>#DIV/0!</v>
      </c>
      <c r="AA10" s="29" t="e">
        <f t="shared" si="3"/>
        <v>#DIV/0!</v>
      </c>
      <c r="AB10" s="29" t="e">
        <f t="shared" si="4"/>
        <v>#DIV/0!</v>
      </c>
      <c r="AC10" s="29">
        <f t="shared" si="5"/>
        <v>0</v>
      </c>
      <c r="AD10" s="29">
        <f t="shared" si="6"/>
        <v>0</v>
      </c>
      <c r="AE10" s="30" t="e">
        <f t="shared" si="7"/>
        <v>#DIV/0!</v>
      </c>
      <c r="AF10" s="31"/>
      <c r="AG10" s="32"/>
      <c r="AH10" s="33"/>
      <c r="AI10" s="129"/>
      <c r="AJ10" s="34"/>
      <c r="AK10" s="4" t="s">
        <v>35</v>
      </c>
      <c r="AL10" s="4"/>
      <c r="AM10" s="4"/>
      <c r="AN10" s="4"/>
      <c r="AO10" s="4"/>
      <c r="AP10" s="4"/>
      <c r="AQ10" s="4"/>
      <c r="AR10" s="4"/>
      <c r="AS10" s="4"/>
    </row>
    <row r="11" spans="1:45" x14ac:dyDescent="0.25">
      <c r="A11" s="36">
        <v>1213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9" t="e">
        <f t="shared" si="0"/>
        <v>#DIV/0!</v>
      </c>
      <c r="Y11" s="29" t="e">
        <f t="shared" si="1"/>
        <v>#DIV/0!</v>
      </c>
      <c r="Z11" s="29" t="e">
        <f t="shared" si="2"/>
        <v>#DIV/0!</v>
      </c>
      <c r="AA11" s="29" t="e">
        <f t="shared" si="3"/>
        <v>#DIV/0!</v>
      </c>
      <c r="AB11" s="29" t="e">
        <f t="shared" si="4"/>
        <v>#DIV/0!</v>
      </c>
      <c r="AC11" s="29">
        <f t="shared" si="5"/>
        <v>0</v>
      </c>
      <c r="AD11" s="29">
        <f t="shared" si="6"/>
        <v>0</v>
      </c>
      <c r="AE11" s="30" t="e">
        <f t="shared" si="7"/>
        <v>#DIV/0!</v>
      </c>
      <c r="AF11" s="31"/>
      <c r="AG11" s="32"/>
      <c r="AH11" s="33"/>
      <c r="AI11" s="129"/>
      <c r="AJ11" s="34"/>
      <c r="AK11" s="43" t="s">
        <v>36</v>
      </c>
      <c r="AL11" s="3" t="s">
        <v>37</v>
      </c>
      <c r="AM11" s="3"/>
      <c r="AN11" s="3"/>
      <c r="AO11" s="3"/>
      <c r="AP11" s="3"/>
      <c r="AQ11" s="3"/>
      <c r="AR11" s="3"/>
      <c r="AS11" s="3"/>
    </row>
    <row r="12" spans="1:45" x14ac:dyDescent="0.25">
      <c r="A12" s="36">
        <v>1221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 t="e">
        <f t="shared" si="0"/>
        <v>#DIV/0!</v>
      </c>
      <c r="Y12" s="29" t="e">
        <f t="shared" si="1"/>
        <v>#DIV/0!</v>
      </c>
      <c r="Z12" s="29" t="e">
        <f t="shared" si="2"/>
        <v>#DIV/0!</v>
      </c>
      <c r="AA12" s="29" t="e">
        <f t="shared" si="3"/>
        <v>#DIV/0!</v>
      </c>
      <c r="AB12" s="29" t="e">
        <f t="shared" si="4"/>
        <v>#DIV/0!</v>
      </c>
      <c r="AC12" s="29">
        <f t="shared" si="5"/>
        <v>0</v>
      </c>
      <c r="AD12" s="29">
        <f t="shared" si="6"/>
        <v>0</v>
      </c>
      <c r="AE12" s="30" t="e">
        <f t="shared" si="7"/>
        <v>#DIV/0!</v>
      </c>
      <c r="AF12" s="31"/>
      <c r="AG12" s="32"/>
      <c r="AH12" s="33"/>
      <c r="AI12" s="129"/>
      <c r="AJ12" s="34"/>
      <c r="AK12" s="44" t="s">
        <v>38</v>
      </c>
      <c r="AL12" s="2" t="s">
        <v>39</v>
      </c>
      <c r="AM12" s="2"/>
      <c r="AN12" s="2"/>
      <c r="AO12" s="2"/>
      <c r="AP12" s="2"/>
      <c r="AQ12" s="2"/>
      <c r="AR12" s="2"/>
      <c r="AS12" s="2"/>
    </row>
    <row r="13" spans="1:45" x14ac:dyDescent="0.25">
      <c r="A13" s="36">
        <v>1222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 t="e">
        <f t="shared" si="0"/>
        <v>#DIV/0!</v>
      </c>
      <c r="Y13" s="29" t="e">
        <f t="shared" si="1"/>
        <v>#DIV/0!</v>
      </c>
      <c r="Z13" s="29" t="e">
        <f t="shared" si="2"/>
        <v>#DIV/0!</v>
      </c>
      <c r="AA13" s="29" t="e">
        <f t="shared" si="3"/>
        <v>#DIV/0!</v>
      </c>
      <c r="AB13" s="29" t="e">
        <f t="shared" si="4"/>
        <v>#DIV/0!</v>
      </c>
      <c r="AC13" s="29">
        <f t="shared" si="5"/>
        <v>0</v>
      </c>
      <c r="AD13" s="29">
        <f t="shared" si="6"/>
        <v>0</v>
      </c>
      <c r="AE13" s="30" t="e">
        <f t="shared" si="7"/>
        <v>#DIV/0!</v>
      </c>
      <c r="AF13" s="31"/>
      <c r="AG13" s="32"/>
      <c r="AH13" s="33"/>
      <c r="AI13" s="129"/>
      <c r="AJ13" s="34"/>
      <c r="AK13" s="44" t="s">
        <v>40</v>
      </c>
      <c r="AL13" s="2" t="s">
        <v>41</v>
      </c>
      <c r="AM13" s="2"/>
      <c r="AN13" s="2"/>
      <c r="AO13" s="2"/>
      <c r="AP13" s="2"/>
      <c r="AQ13" s="2"/>
      <c r="AR13" s="2"/>
      <c r="AS13" s="2"/>
    </row>
    <row r="14" spans="1:45" x14ac:dyDescent="0.25">
      <c r="A14" s="36">
        <v>1223</v>
      </c>
      <c r="B14" s="27">
        <v>0.15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>
        <v>0</v>
      </c>
      <c r="O14" s="28">
        <v>-0.05</v>
      </c>
      <c r="P14" s="28"/>
      <c r="Q14" s="28"/>
      <c r="R14" s="28"/>
      <c r="S14" s="28"/>
      <c r="T14" s="28"/>
      <c r="U14" s="28"/>
      <c r="V14" s="28"/>
      <c r="W14" s="28"/>
      <c r="X14" s="29">
        <f t="shared" si="0"/>
        <v>0.15</v>
      </c>
      <c r="Y14" s="29">
        <f t="shared" si="1"/>
        <v>-2.5000000000000001E-2</v>
      </c>
      <c r="Z14" s="29">
        <f t="shared" si="2"/>
        <v>0.57499999999999996</v>
      </c>
      <c r="AA14" s="29">
        <f t="shared" si="3"/>
        <v>0.48749999999999999</v>
      </c>
      <c r="AB14" s="29">
        <f t="shared" si="4"/>
        <v>0.17499999999999999</v>
      </c>
      <c r="AC14" s="29">
        <f t="shared" si="5"/>
        <v>1</v>
      </c>
      <c r="AD14" s="29">
        <f t="shared" si="6"/>
        <v>2</v>
      </c>
      <c r="AE14" s="30">
        <f t="shared" si="7"/>
        <v>0.87671400751920903</v>
      </c>
      <c r="AF14" s="31" t="s">
        <v>42</v>
      </c>
      <c r="AG14" s="32" t="s">
        <v>43</v>
      </c>
      <c r="AH14" s="45">
        <v>1440</v>
      </c>
      <c r="AI14" s="130" t="s">
        <v>129</v>
      </c>
      <c r="AJ14" s="34" t="s">
        <v>45</v>
      </c>
      <c r="AK14" s="44" t="s">
        <v>46</v>
      </c>
      <c r="AL14" s="2" t="s">
        <v>47</v>
      </c>
      <c r="AM14" s="2"/>
      <c r="AN14" s="2"/>
      <c r="AO14" s="2"/>
      <c r="AP14" s="2"/>
      <c r="AQ14" s="2"/>
      <c r="AR14" s="2"/>
      <c r="AS14" s="2"/>
    </row>
    <row r="15" spans="1:45" x14ac:dyDescent="0.25">
      <c r="A15" s="36">
        <v>1311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 t="e">
        <f t="shared" si="0"/>
        <v>#DIV/0!</v>
      </c>
      <c r="Y15" s="29" t="e">
        <f t="shared" si="1"/>
        <v>#DIV/0!</v>
      </c>
      <c r="Z15" s="29" t="e">
        <f t="shared" si="2"/>
        <v>#DIV/0!</v>
      </c>
      <c r="AA15" s="29" t="e">
        <f t="shared" si="3"/>
        <v>#DIV/0!</v>
      </c>
      <c r="AB15" s="29" t="e">
        <f t="shared" si="4"/>
        <v>#DIV/0!</v>
      </c>
      <c r="AC15" s="29">
        <f t="shared" si="5"/>
        <v>0</v>
      </c>
      <c r="AD15" s="29">
        <f t="shared" si="6"/>
        <v>0</v>
      </c>
      <c r="AE15" s="30" t="e">
        <f t="shared" si="7"/>
        <v>#DIV/0!</v>
      </c>
      <c r="AF15" s="31"/>
      <c r="AG15" s="32"/>
      <c r="AH15" s="46"/>
      <c r="AI15" s="131"/>
      <c r="AJ15" s="34"/>
      <c r="AK15" s="44" t="s">
        <v>48</v>
      </c>
      <c r="AL15" s="2" t="s">
        <v>49</v>
      </c>
      <c r="AM15" s="2"/>
      <c r="AN15" s="2"/>
      <c r="AO15" s="2"/>
      <c r="AP15" s="2"/>
      <c r="AQ15" s="2"/>
      <c r="AR15" s="2"/>
      <c r="AS15" s="2"/>
    </row>
    <row r="16" spans="1:45" x14ac:dyDescent="0.25">
      <c r="A16" s="36">
        <v>1312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 t="e">
        <f t="shared" si="0"/>
        <v>#DIV/0!</v>
      </c>
      <c r="Y16" s="29" t="e">
        <f t="shared" si="1"/>
        <v>#DIV/0!</v>
      </c>
      <c r="Z16" s="29" t="e">
        <f t="shared" si="2"/>
        <v>#DIV/0!</v>
      </c>
      <c r="AA16" s="29" t="e">
        <f t="shared" si="3"/>
        <v>#DIV/0!</v>
      </c>
      <c r="AB16" s="29" t="e">
        <f t="shared" si="4"/>
        <v>#DIV/0!</v>
      </c>
      <c r="AC16" s="29">
        <f t="shared" si="5"/>
        <v>0</v>
      </c>
      <c r="AD16" s="29">
        <f t="shared" si="6"/>
        <v>0</v>
      </c>
      <c r="AE16" s="30" t="e">
        <f t="shared" si="7"/>
        <v>#DIV/0!</v>
      </c>
      <c r="AF16" s="31"/>
      <c r="AG16" s="32"/>
      <c r="AH16" s="46"/>
      <c r="AI16" s="131"/>
      <c r="AJ16" s="34"/>
      <c r="AK16" s="44" t="s">
        <v>50</v>
      </c>
      <c r="AL16" s="2" t="s">
        <v>51</v>
      </c>
      <c r="AM16" s="2"/>
      <c r="AN16" s="2"/>
      <c r="AO16" s="2"/>
      <c r="AP16" s="2"/>
      <c r="AQ16" s="2"/>
      <c r="AR16" s="2"/>
      <c r="AS16" s="2"/>
    </row>
    <row r="17" spans="1:45" x14ac:dyDescent="0.25">
      <c r="A17" s="36">
        <v>1313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 t="e">
        <f t="shared" si="0"/>
        <v>#DIV/0!</v>
      </c>
      <c r="Y17" s="29" t="e">
        <f t="shared" si="1"/>
        <v>#DIV/0!</v>
      </c>
      <c r="Z17" s="29" t="e">
        <f t="shared" si="2"/>
        <v>#DIV/0!</v>
      </c>
      <c r="AA17" s="29" t="e">
        <f t="shared" si="3"/>
        <v>#DIV/0!</v>
      </c>
      <c r="AB17" s="29" t="e">
        <f t="shared" si="4"/>
        <v>#DIV/0!</v>
      </c>
      <c r="AC17" s="29">
        <f t="shared" si="5"/>
        <v>0</v>
      </c>
      <c r="AD17" s="29">
        <f t="shared" si="6"/>
        <v>0</v>
      </c>
      <c r="AE17" s="30" t="e">
        <f t="shared" si="7"/>
        <v>#DIV/0!</v>
      </c>
      <c r="AF17" s="31"/>
      <c r="AG17" s="32"/>
      <c r="AH17" s="46"/>
      <c r="AI17" s="131"/>
      <c r="AJ17" s="34"/>
      <c r="AK17" s="44" t="s">
        <v>52</v>
      </c>
      <c r="AL17" s="2" t="s">
        <v>53</v>
      </c>
      <c r="AM17" s="2"/>
      <c r="AN17" s="2"/>
      <c r="AO17" s="2"/>
      <c r="AP17" s="2"/>
      <c r="AQ17" s="2"/>
      <c r="AR17" s="2"/>
      <c r="AS17" s="2"/>
    </row>
    <row r="18" spans="1:45" x14ac:dyDescent="0.25">
      <c r="A18" s="36">
        <v>1321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 t="e">
        <f t="shared" si="0"/>
        <v>#DIV/0!</v>
      </c>
      <c r="Y18" s="29" t="e">
        <f t="shared" si="1"/>
        <v>#DIV/0!</v>
      </c>
      <c r="Z18" s="29" t="e">
        <f t="shared" si="2"/>
        <v>#DIV/0!</v>
      </c>
      <c r="AA18" s="29" t="e">
        <f t="shared" si="3"/>
        <v>#DIV/0!</v>
      </c>
      <c r="AB18" s="29" t="e">
        <f t="shared" si="4"/>
        <v>#DIV/0!</v>
      </c>
      <c r="AC18" s="29">
        <f t="shared" si="5"/>
        <v>0</v>
      </c>
      <c r="AD18" s="29">
        <f t="shared" si="6"/>
        <v>0</v>
      </c>
      <c r="AE18" s="30" t="e">
        <f t="shared" si="7"/>
        <v>#DIV/0!</v>
      </c>
      <c r="AF18" s="31"/>
      <c r="AG18" s="32"/>
      <c r="AH18" s="46"/>
      <c r="AI18" s="131"/>
      <c r="AJ18" s="34"/>
      <c r="AK18" s="44" t="s">
        <v>54</v>
      </c>
      <c r="AL18" s="2" t="s">
        <v>55</v>
      </c>
      <c r="AM18" s="2"/>
      <c r="AN18" s="2"/>
      <c r="AO18" s="2"/>
      <c r="AP18" s="2"/>
      <c r="AQ18" s="2"/>
      <c r="AR18" s="2"/>
      <c r="AS18" s="2"/>
    </row>
    <row r="19" spans="1:45" x14ac:dyDescent="0.25">
      <c r="A19" s="47">
        <v>1322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50" t="e">
        <f t="shared" si="0"/>
        <v>#DIV/0!</v>
      </c>
      <c r="Y19" s="50" t="e">
        <f t="shared" si="1"/>
        <v>#DIV/0!</v>
      </c>
      <c r="Z19" s="50" t="e">
        <f t="shared" si="2"/>
        <v>#DIV/0!</v>
      </c>
      <c r="AA19" s="50" t="e">
        <f t="shared" si="3"/>
        <v>#DIV/0!</v>
      </c>
      <c r="AB19" s="50" t="e">
        <f t="shared" si="4"/>
        <v>#DIV/0!</v>
      </c>
      <c r="AC19" s="29">
        <f t="shared" si="5"/>
        <v>0</v>
      </c>
      <c r="AD19" s="29">
        <f t="shared" si="6"/>
        <v>0</v>
      </c>
      <c r="AE19" s="51" t="e">
        <f t="shared" si="7"/>
        <v>#DIV/0!</v>
      </c>
      <c r="AF19" s="52"/>
      <c r="AG19" s="53"/>
      <c r="AH19" s="54"/>
      <c r="AI19" s="132"/>
      <c r="AJ19" s="55"/>
      <c r="AK19" s="44" t="s">
        <v>56</v>
      </c>
      <c r="AL19" s="2" t="s">
        <v>57</v>
      </c>
      <c r="AM19" s="2"/>
      <c r="AN19" s="2"/>
      <c r="AO19" s="2"/>
      <c r="AP19" s="2"/>
      <c r="AQ19" s="2"/>
      <c r="AR19" s="2"/>
      <c r="AS19" s="2"/>
    </row>
    <row r="20" spans="1:45" x14ac:dyDescent="0.25">
      <c r="A20" s="47">
        <v>1323</v>
      </c>
      <c r="B20" s="56">
        <v>0.47</v>
      </c>
      <c r="C20" s="56">
        <v>0.48</v>
      </c>
      <c r="D20" s="56">
        <v>0.49</v>
      </c>
      <c r="E20" s="56">
        <v>0.78</v>
      </c>
      <c r="F20" s="56"/>
      <c r="G20" s="56"/>
      <c r="H20" s="56"/>
      <c r="I20" s="56"/>
      <c r="J20" s="56"/>
      <c r="K20" s="56"/>
      <c r="L20" s="56"/>
      <c r="M20" s="56"/>
      <c r="N20" s="57">
        <v>0.08</v>
      </c>
      <c r="O20" s="57">
        <v>0.05</v>
      </c>
      <c r="P20" s="57">
        <v>0.09</v>
      </c>
      <c r="Q20" s="57">
        <v>7.0000000000000007E-2</v>
      </c>
      <c r="R20" s="57">
        <v>0.09</v>
      </c>
      <c r="S20" s="57">
        <v>0.11</v>
      </c>
      <c r="T20" s="57"/>
      <c r="U20" s="57"/>
      <c r="V20" s="57"/>
      <c r="W20" s="57"/>
      <c r="X20" s="50">
        <f t="shared" si="0"/>
        <v>0.55499999999999994</v>
      </c>
      <c r="Y20" s="50">
        <f t="shared" si="1"/>
        <v>8.1666666666666665E-2</v>
      </c>
      <c r="Z20" s="50">
        <f t="shared" si="2"/>
        <v>0.77749999999999997</v>
      </c>
      <c r="AA20" s="50">
        <f t="shared" si="3"/>
        <v>0.54083333333333328</v>
      </c>
      <c r="AB20" s="50">
        <f t="shared" si="4"/>
        <v>0.47333333333333327</v>
      </c>
      <c r="AC20" s="29">
        <f t="shared" si="5"/>
        <v>4</v>
      </c>
      <c r="AD20" s="29">
        <f t="shared" si="6"/>
        <v>6</v>
      </c>
      <c r="AE20" s="51">
        <f t="shared" si="7"/>
        <v>2.4965395392099237</v>
      </c>
      <c r="AF20" s="58" t="s">
        <v>46</v>
      </c>
      <c r="AG20" s="59" t="s">
        <v>58</v>
      </c>
      <c r="AH20" s="60">
        <v>3</v>
      </c>
      <c r="AI20" s="133" t="s">
        <v>93</v>
      </c>
      <c r="AJ20" s="55" t="s">
        <v>60</v>
      </c>
      <c r="AK20" s="44" t="s">
        <v>42</v>
      </c>
      <c r="AL20" s="2" t="s">
        <v>61</v>
      </c>
      <c r="AM20" s="2"/>
      <c r="AN20" s="2"/>
      <c r="AO20" s="2"/>
      <c r="AP20" s="2"/>
      <c r="AQ20" s="2"/>
      <c r="AR20" s="2"/>
      <c r="AS20" s="2"/>
    </row>
    <row r="21" spans="1:45" x14ac:dyDescent="0.25">
      <c r="A21" s="61">
        <v>1323</v>
      </c>
      <c r="B21" s="62">
        <v>0.28999999999999998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3">
        <v>-0.12</v>
      </c>
      <c r="O21" s="63">
        <v>-0.05</v>
      </c>
      <c r="P21" s="63"/>
      <c r="Q21" s="63"/>
      <c r="R21" s="63"/>
      <c r="S21" s="63"/>
      <c r="T21" s="63"/>
      <c r="U21" s="63"/>
      <c r="V21" s="63"/>
      <c r="W21" s="63"/>
      <c r="X21" s="64">
        <f t="shared" si="0"/>
        <v>0.28999999999999998</v>
      </c>
      <c r="Y21" s="64">
        <f t="shared" si="1"/>
        <v>-8.4999999999999992E-2</v>
      </c>
      <c r="Z21" s="64">
        <f t="shared" si="2"/>
        <v>0.64500000000000002</v>
      </c>
      <c r="AA21" s="64">
        <f t="shared" si="3"/>
        <v>0.45750000000000002</v>
      </c>
      <c r="AB21" s="64">
        <f t="shared" si="4"/>
        <v>0.375</v>
      </c>
      <c r="AC21" s="29">
        <f t="shared" si="5"/>
        <v>1</v>
      </c>
      <c r="AD21" s="29">
        <f t="shared" si="6"/>
        <v>2</v>
      </c>
      <c r="AE21" s="65">
        <f t="shared" si="7"/>
        <v>1.8849279070330698</v>
      </c>
      <c r="AF21" s="66" t="s">
        <v>48</v>
      </c>
      <c r="AG21" s="67" t="s">
        <v>62</v>
      </c>
      <c r="AH21" s="68">
        <v>2</v>
      </c>
      <c r="AI21" s="134" t="s">
        <v>93</v>
      </c>
      <c r="AJ21" s="69" t="s">
        <v>60</v>
      </c>
      <c r="AK21" s="44" t="s">
        <v>63</v>
      </c>
      <c r="AL21" s="2" t="s">
        <v>64</v>
      </c>
      <c r="AM21" s="2"/>
      <c r="AN21" s="2"/>
      <c r="AO21" s="2"/>
      <c r="AP21" s="2"/>
      <c r="AQ21" s="2"/>
      <c r="AR21" s="2"/>
      <c r="AS21" s="2"/>
    </row>
    <row r="22" spans="1:45" x14ac:dyDescent="0.25">
      <c r="A22" s="61">
        <v>1323</v>
      </c>
      <c r="B22" s="62">
        <v>0.46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>
        <v>0.27</v>
      </c>
      <c r="O22" s="63">
        <v>0.27</v>
      </c>
      <c r="P22" s="63"/>
      <c r="Q22" s="63"/>
      <c r="R22" s="63"/>
      <c r="S22" s="63"/>
      <c r="T22" s="63"/>
      <c r="U22" s="63"/>
      <c r="V22" s="63"/>
      <c r="W22" s="63"/>
      <c r="X22" s="64">
        <f t="shared" si="0"/>
        <v>0.46</v>
      </c>
      <c r="Y22" s="64">
        <f t="shared" si="1"/>
        <v>0.27</v>
      </c>
      <c r="Z22" s="64">
        <f t="shared" si="2"/>
        <v>0.73</v>
      </c>
      <c r="AA22" s="64">
        <f t="shared" si="3"/>
        <v>0.63500000000000001</v>
      </c>
      <c r="AB22" s="64">
        <f t="shared" si="4"/>
        <v>0.19</v>
      </c>
      <c r="AC22" s="29">
        <f t="shared" si="5"/>
        <v>1</v>
      </c>
      <c r="AD22" s="29">
        <f t="shared" si="6"/>
        <v>2</v>
      </c>
      <c r="AE22" s="65">
        <f t="shared" si="7"/>
        <v>1.0203999225038791</v>
      </c>
      <c r="AF22" s="66" t="s">
        <v>54</v>
      </c>
      <c r="AG22" s="67" t="s">
        <v>65</v>
      </c>
      <c r="AH22" s="68">
        <v>3</v>
      </c>
      <c r="AI22" s="134" t="s">
        <v>93</v>
      </c>
      <c r="AJ22" s="69" t="s">
        <v>66</v>
      </c>
      <c r="AK22" s="44" t="s">
        <v>67</v>
      </c>
      <c r="AL22" s="2" t="s">
        <v>68</v>
      </c>
      <c r="AM22" s="2"/>
      <c r="AN22" s="2"/>
      <c r="AO22" s="2"/>
      <c r="AP22" s="2"/>
      <c r="AQ22" s="2"/>
      <c r="AR22" s="2"/>
      <c r="AS22" s="2"/>
    </row>
    <row r="23" spans="1:45" x14ac:dyDescent="0.25">
      <c r="A23" s="61">
        <v>1323</v>
      </c>
      <c r="B23" s="62">
        <v>0.3</v>
      </c>
      <c r="C23" s="62">
        <v>0.39</v>
      </c>
      <c r="D23" s="62">
        <v>0.11</v>
      </c>
      <c r="E23" s="62">
        <v>0.16</v>
      </c>
      <c r="F23" s="62">
        <v>0.15</v>
      </c>
      <c r="G23" s="62">
        <v>0.12</v>
      </c>
      <c r="H23" s="62">
        <v>0.13</v>
      </c>
      <c r="I23" s="62">
        <v>0.03</v>
      </c>
      <c r="J23" s="62"/>
      <c r="K23" s="62"/>
      <c r="L23" s="62"/>
      <c r="M23" s="62"/>
      <c r="N23" s="63">
        <v>0.02</v>
      </c>
      <c r="O23" s="63">
        <v>0.02</v>
      </c>
      <c r="P23" s="63">
        <v>0.03</v>
      </c>
      <c r="Q23" s="63">
        <v>0.03</v>
      </c>
      <c r="R23" s="63">
        <v>0.01</v>
      </c>
      <c r="S23" s="63">
        <v>0.01</v>
      </c>
      <c r="T23" s="63">
        <v>-0.04</v>
      </c>
      <c r="U23" s="63">
        <v>0.03</v>
      </c>
      <c r="V23" s="63">
        <v>0.03</v>
      </c>
      <c r="W23" s="63">
        <v>7.0000000000000007E-2</v>
      </c>
      <c r="X23" s="64">
        <f t="shared" si="0"/>
        <v>0.17374999999999999</v>
      </c>
      <c r="Y23" s="64">
        <f t="shared" si="1"/>
        <v>2.0999999999999998E-2</v>
      </c>
      <c r="Z23" s="64">
        <f t="shared" si="2"/>
        <v>0.58687500000000004</v>
      </c>
      <c r="AA23" s="64">
        <f t="shared" si="3"/>
        <v>0.51049999999999995</v>
      </c>
      <c r="AB23" s="64">
        <f t="shared" si="4"/>
        <v>0.15275</v>
      </c>
      <c r="AC23" s="29">
        <f t="shared" si="5"/>
        <v>8</v>
      </c>
      <c r="AD23" s="29">
        <f t="shared" si="6"/>
        <v>10</v>
      </c>
      <c r="AE23" s="65">
        <f t="shared" si="7"/>
        <v>0.7673968518601757</v>
      </c>
      <c r="AF23" s="66" t="s">
        <v>56</v>
      </c>
      <c r="AG23" s="67" t="s">
        <v>69</v>
      </c>
      <c r="AH23" s="68">
        <v>1440</v>
      </c>
      <c r="AI23" s="134" t="s">
        <v>85</v>
      </c>
      <c r="AJ23" s="69" t="s">
        <v>71</v>
      </c>
      <c r="AK23" s="44" t="s">
        <v>72</v>
      </c>
      <c r="AL23" s="2" t="s">
        <v>73</v>
      </c>
      <c r="AM23" s="2"/>
      <c r="AN23" s="2"/>
      <c r="AO23" s="2"/>
      <c r="AP23" s="2"/>
      <c r="AQ23" s="2"/>
      <c r="AR23" s="2"/>
      <c r="AS23" s="2"/>
    </row>
    <row r="24" spans="1:45" x14ac:dyDescent="0.25">
      <c r="A24" s="61">
        <v>1323</v>
      </c>
      <c r="B24" s="62">
        <v>0.36</v>
      </c>
      <c r="C24" s="62">
        <v>0.3</v>
      </c>
      <c r="D24" s="62">
        <v>0.47</v>
      </c>
      <c r="E24" s="62">
        <v>0.35</v>
      </c>
      <c r="F24" s="62">
        <v>0.28000000000000003</v>
      </c>
      <c r="G24" s="62">
        <v>0.48</v>
      </c>
      <c r="H24" s="62">
        <v>0.46</v>
      </c>
      <c r="I24" s="62">
        <v>0.34</v>
      </c>
      <c r="J24" s="62">
        <v>0.43</v>
      </c>
      <c r="K24" s="62">
        <v>0.37</v>
      </c>
      <c r="L24" s="62">
        <v>0.34</v>
      </c>
      <c r="M24" s="62">
        <v>0.45</v>
      </c>
      <c r="N24" s="63">
        <v>0</v>
      </c>
      <c r="O24" s="63"/>
      <c r="P24" s="63"/>
      <c r="Q24" s="63"/>
      <c r="R24" s="63"/>
      <c r="S24" s="63"/>
      <c r="T24" s="63"/>
      <c r="U24" s="63"/>
      <c r="V24" s="63"/>
      <c r="W24" s="63"/>
      <c r="X24" s="64">
        <f t="shared" si="0"/>
        <v>0.38583333333333342</v>
      </c>
      <c r="Y24" s="64">
        <f t="shared" si="1"/>
        <v>0</v>
      </c>
      <c r="Z24" s="64">
        <f t="shared" si="2"/>
        <v>0.69291666666666674</v>
      </c>
      <c r="AA24" s="64">
        <f t="shared" si="3"/>
        <v>0.5</v>
      </c>
      <c r="AB24" s="64">
        <f t="shared" si="4"/>
        <v>0.38583333333333342</v>
      </c>
      <c r="AC24" s="29">
        <f t="shared" si="5"/>
        <v>12</v>
      </c>
      <c r="AD24" s="29">
        <f t="shared" si="6"/>
        <v>1</v>
      </c>
      <c r="AE24" s="65">
        <f t="shared" si="7"/>
        <v>1.9660995629289733</v>
      </c>
      <c r="AF24" s="66" t="s">
        <v>67</v>
      </c>
      <c r="AG24" s="67" t="s">
        <v>74</v>
      </c>
      <c r="AH24" s="68">
        <v>1</v>
      </c>
      <c r="AI24" s="134" t="s">
        <v>93</v>
      </c>
      <c r="AJ24" s="69" t="s">
        <v>75</v>
      </c>
      <c r="AK24" s="44" t="s">
        <v>76</v>
      </c>
      <c r="AL24" s="2" t="s">
        <v>77</v>
      </c>
      <c r="AM24" s="2"/>
      <c r="AN24" s="2"/>
      <c r="AO24" s="2"/>
      <c r="AP24" s="2"/>
      <c r="AQ24" s="2"/>
      <c r="AR24" s="2"/>
      <c r="AS24" s="2"/>
    </row>
    <row r="25" spans="1:45" x14ac:dyDescent="0.25">
      <c r="A25" s="61">
        <v>1323</v>
      </c>
      <c r="B25" s="62">
        <v>0.23</v>
      </c>
      <c r="C25" s="62">
        <v>0.19</v>
      </c>
      <c r="D25" s="62">
        <v>0.06</v>
      </c>
      <c r="E25" s="62"/>
      <c r="F25" s="62"/>
      <c r="G25" s="62"/>
      <c r="H25" s="62"/>
      <c r="I25" s="62"/>
      <c r="J25" s="62"/>
      <c r="K25" s="62"/>
      <c r="L25" s="62"/>
      <c r="M25" s="62"/>
      <c r="N25" s="63">
        <v>0</v>
      </c>
      <c r="O25" s="63"/>
      <c r="P25" s="63"/>
      <c r="Q25" s="63"/>
      <c r="R25" s="63"/>
      <c r="S25" s="63"/>
      <c r="T25" s="63"/>
      <c r="U25" s="63"/>
      <c r="V25" s="63"/>
      <c r="W25" s="63"/>
      <c r="X25" s="64">
        <f t="shared" si="0"/>
        <v>0.16</v>
      </c>
      <c r="Y25" s="64">
        <f t="shared" si="1"/>
        <v>0</v>
      </c>
      <c r="Z25" s="64">
        <f t="shared" si="2"/>
        <v>0.57999999999999996</v>
      </c>
      <c r="AA25" s="64">
        <f t="shared" si="3"/>
        <v>0.5</v>
      </c>
      <c r="AB25" s="64">
        <f t="shared" si="4"/>
        <v>0.16</v>
      </c>
      <c r="AC25" s="29">
        <f t="shared" si="5"/>
        <v>3</v>
      </c>
      <c r="AD25" s="29">
        <f t="shared" si="6"/>
        <v>1</v>
      </c>
      <c r="AE25" s="65">
        <f t="shared" si="7"/>
        <v>0.8025723539051276</v>
      </c>
      <c r="AF25" s="66" t="s">
        <v>67</v>
      </c>
      <c r="AG25" s="67" t="s">
        <v>78</v>
      </c>
      <c r="AH25" s="68">
        <v>1440</v>
      </c>
      <c r="AI25" s="134" t="s">
        <v>85</v>
      </c>
      <c r="AJ25" s="69" t="s">
        <v>75</v>
      </c>
      <c r="AK25" s="44" t="s">
        <v>79</v>
      </c>
      <c r="AL25" s="2" t="s">
        <v>80</v>
      </c>
      <c r="AM25" s="2"/>
      <c r="AN25" s="2"/>
      <c r="AO25" s="2"/>
      <c r="AP25" s="2"/>
      <c r="AQ25" s="2"/>
      <c r="AR25" s="2"/>
      <c r="AS25" s="2"/>
    </row>
    <row r="26" spans="1:45" x14ac:dyDescent="0.25">
      <c r="A26" s="26">
        <v>1323</v>
      </c>
      <c r="B26" s="70">
        <v>0.16</v>
      </c>
      <c r="C26" s="70">
        <v>0.14000000000000001</v>
      </c>
      <c r="D26" s="70">
        <v>0.22</v>
      </c>
      <c r="E26" s="70"/>
      <c r="F26" s="70"/>
      <c r="G26" s="70"/>
      <c r="H26" s="70"/>
      <c r="I26" s="70"/>
      <c r="J26" s="70"/>
      <c r="K26" s="70"/>
      <c r="L26" s="70"/>
      <c r="M26" s="70"/>
      <c r="N26" s="71">
        <v>0</v>
      </c>
      <c r="O26" s="71"/>
      <c r="P26" s="71"/>
      <c r="Q26" s="71"/>
      <c r="R26" s="71"/>
      <c r="S26" s="71"/>
      <c r="T26" s="71"/>
      <c r="U26" s="71"/>
      <c r="V26" s="71"/>
      <c r="W26" s="71"/>
      <c r="X26" s="72">
        <f t="shared" si="0"/>
        <v>0.17333333333333334</v>
      </c>
      <c r="Y26" s="72">
        <f t="shared" si="1"/>
        <v>0</v>
      </c>
      <c r="Z26" s="72">
        <f t="shared" si="2"/>
        <v>0.58666666666666667</v>
      </c>
      <c r="AA26" s="72">
        <f t="shared" si="3"/>
        <v>0.5</v>
      </c>
      <c r="AB26" s="72">
        <f t="shared" si="4"/>
        <v>0.17333333333333334</v>
      </c>
      <c r="AC26" s="29">
        <f t="shared" si="5"/>
        <v>3</v>
      </c>
      <c r="AD26" s="29">
        <f t="shared" si="6"/>
        <v>1</v>
      </c>
      <c r="AE26" s="73">
        <f t="shared" si="7"/>
        <v>0.86993993246405366</v>
      </c>
      <c r="AF26" s="74" t="s">
        <v>67</v>
      </c>
      <c r="AG26" s="75" t="s">
        <v>81</v>
      </c>
      <c r="AH26" s="76">
        <v>1</v>
      </c>
      <c r="AI26" s="135" t="s">
        <v>93</v>
      </c>
      <c r="AJ26" s="77" t="s">
        <v>83</v>
      </c>
      <c r="AK26" s="78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26">
        <v>1411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72" t="e">
        <f t="shared" si="0"/>
        <v>#DIV/0!</v>
      </c>
      <c r="Y27" s="72" t="e">
        <f t="shared" si="1"/>
        <v>#DIV/0!</v>
      </c>
      <c r="Z27" s="72" t="e">
        <f t="shared" si="2"/>
        <v>#DIV/0!</v>
      </c>
      <c r="AA27" s="72" t="e">
        <f t="shared" si="3"/>
        <v>#DIV/0!</v>
      </c>
      <c r="AB27" s="72" t="e">
        <f t="shared" si="4"/>
        <v>#DIV/0!</v>
      </c>
      <c r="AC27" s="29">
        <f t="shared" si="5"/>
        <v>0</v>
      </c>
      <c r="AD27" s="29">
        <f t="shared" si="6"/>
        <v>0</v>
      </c>
      <c r="AE27" s="73" t="e">
        <f t="shared" si="7"/>
        <v>#DIV/0!</v>
      </c>
      <c r="AF27" s="81"/>
      <c r="AG27" s="82"/>
      <c r="AH27" s="46"/>
      <c r="AI27" s="131"/>
      <c r="AJ27" s="77"/>
      <c r="AK27" s="42"/>
    </row>
    <row r="28" spans="1:45" x14ac:dyDescent="0.25">
      <c r="A28" s="36">
        <v>1412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 t="e">
        <f t="shared" si="0"/>
        <v>#DIV/0!</v>
      </c>
      <c r="Y28" s="29" t="e">
        <f t="shared" si="1"/>
        <v>#DIV/0!</v>
      </c>
      <c r="Z28" s="29" t="e">
        <f t="shared" si="2"/>
        <v>#DIV/0!</v>
      </c>
      <c r="AA28" s="29" t="e">
        <f t="shared" si="3"/>
        <v>#DIV/0!</v>
      </c>
      <c r="AB28" s="29" t="e">
        <f t="shared" si="4"/>
        <v>#DIV/0!</v>
      </c>
      <c r="AC28" s="29">
        <f t="shared" si="5"/>
        <v>0</v>
      </c>
      <c r="AD28" s="29">
        <f t="shared" si="6"/>
        <v>0</v>
      </c>
      <c r="AE28" s="30" t="e">
        <f t="shared" si="7"/>
        <v>#DIV/0!</v>
      </c>
      <c r="AF28" s="31"/>
      <c r="AG28" s="32"/>
      <c r="AH28" s="46"/>
      <c r="AI28" s="131"/>
      <c r="AJ28" s="34"/>
      <c r="AK28" s="42"/>
    </row>
    <row r="29" spans="1:45" x14ac:dyDescent="0.25">
      <c r="A29" s="36">
        <v>1413</v>
      </c>
      <c r="B29" s="27">
        <v>0.13</v>
      </c>
      <c r="C29" s="27">
        <v>0.12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8">
        <v>-0.15</v>
      </c>
      <c r="O29" s="28">
        <v>-0.19</v>
      </c>
      <c r="P29" s="28">
        <v>-0.11</v>
      </c>
      <c r="Q29" s="28">
        <v>-7.0000000000000007E-2</v>
      </c>
      <c r="R29" s="28"/>
      <c r="S29" s="28"/>
      <c r="T29" s="28"/>
      <c r="U29" s="28"/>
      <c r="V29" s="28"/>
      <c r="W29" s="28"/>
      <c r="X29" s="29">
        <f t="shared" si="0"/>
        <v>0.125</v>
      </c>
      <c r="Y29" s="29">
        <f t="shared" si="1"/>
        <v>-0.13</v>
      </c>
      <c r="Z29" s="29">
        <f t="shared" si="2"/>
        <v>0.5625</v>
      </c>
      <c r="AA29" s="29">
        <f t="shared" si="3"/>
        <v>0.435</v>
      </c>
      <c r="AB29" s="29">
        <f t="shared" si="4"/>
        <v>0.255</v>
      </c>
      <c r="AC29" s="29">
        <f t="shared" si="5"/>
        <v>2</v>
      </c>
      <c r="AD29" s="29">
        <f t="shared" si="6"/>
        <v>4</v>
      </c>
      <c r="AE29" s="30">
        <f t="shared" si="7"/>
        <v>1.2750039843936769</v>
      </c>
      <c r="AF29" s="31" t="s">
        <v>76</v>
      </c>
      <c r="AG29" s="32" t="s">
        <v>84</v>
      </c>
      <c r="AH29" s="46">
        <v>2</v>
      </c>
      <c r="AI29" s="131" t="s">
        <v>93</v>
      </c>
      <c r="AJ29" s="34" t="s">
        <v>86</v>
      </c>
      <c r="AK29" s="42"/>
    </row>
    <row r="30" spans="1:45" x14ac:dyDescent="0.25">
      <c r="A30" s="36">
        <v>1421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 t="e">
        <f t="shared" si="0"/>
        <v>#DIV/0!</v>
      </c>
      <c r="Y30" s="29" t="e">
        <f t="shared" si="1"/>
        <v>#DIV/0!</v>
      </c>
      <c r="Z30" s="29" t="e">
        <f t="shared" si="2"/>
        <v>#DIV/0!</v>
      </c>
      <c r="AA30" s="29" t="e">
        <f t="shared" si="3"/>
        <v>#DIV/0!</v>
      </c>
      <c r="AB30" s="29" t="e">
        <f t="shared" si="4"/>
        <v>#DIV/0!</v>
      </c>
      <c r="AC30" s="29">
        <f t="shared" si="5"/>
        <v>0</v>
      </c>
      <c r="AD30" s="29">
        <f t="shared" si="6"/>
        <v>0</v>
      </c>
      <c r="AE30" s="30" t="e">
        <f t="shared" si="7"/>
        <v>#DIV/0!</v>
      </c>
      <c r="AF30" s="31"/>
      <c r="AG30" s="32"/>
      <c r="AH30" s="46"/>
      <c r="AI30" s="131"/>
      <c r="AJ30" s="34"/>
      <c r="AK30" s="42"/>
    </row>
    <row r="31" spans="1:45" x14ac:dyDescent="0.25">
      <c r="A31" s="47">
        <v>1422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 t="e">
        <f t="shared" si="0"/>
        <v>#DIV/0!</v>
      </c>
      <c r="Y31" s="50" t="e">
        <f t="shared" si="1"/>
        <v>#DIV/0!</v>
      </c>
      <c r="Z31" s="50" t="e">
        <f t="shared" si="2"/>
        <v>#DIV/0!</v>
      </c>
      <c r="AA31" s="50" t="e">
        <f t="shared" si="3"/>
        <v>#DIV/0!</v>
      </c>
      <c r="AB31" s="50" t="e">
        <f t="shared" si="4"/>
        <v>#DIV/0!</v>
      </c>
      <c r="AC31" s="29">
        <f t="shared" si="5"/>
        <v>0</v>
      </c>
      <c r="AD31" s="29">
        <f t="shared" si="6"/>
        <v>0</v>
      </c>
      <c r="AE31" s="51" t="e">
        <f t="shared" si="7"/>
        <v>#DIV/0!</v>
      </c>
      <c r="AF31" s="31"/>
      <c r="AG31" s="32"/>
      <c r="AH31" s="46"/>
      <c r="AI31" s="131"/>
      <c r="AJ31" s="34"/>
      <c r="AK31" s="42"/>
    </row>
    <row r="32" spans="1:45" x14ac:dyDescent="0.25">
      <c r="A32" s="47">
        <v>1423</v>
      </c>
      <c r="B32" s="83" t="s">
        <v>87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4" t="s">
        <v>87</v>
      </c>
      <c r="O32" s="84"/>
      <c r="P32" s="84"/>
      <c r="Q32" s="84"/>
      <c r="R32" s="84"/>
      <c r="S32" s="84"/>
      <c r="T32" s="84"/>
      <c r="U32" s="84"/>
      <c r="V32" s="84"/>
      <c r="W32" s="84"/>
      <c r="X32" s="50" t="e">
        <f t="shared" si="0"/>
        <v>#DIV/0!</v>
      </c>
      <c r="Y32" s="50" t="e">
        <f t="shared" si="1"/>
        <v>#DIV/0!</v>
      </c>
      <c r="Z32" s="50" t="e">
        <f t="shared" si="2"/>
        <v>#DIV/0!</v>
      </c>
      <c r="AA32" s="50" t="e">
        <f t="shared" si="3"/>
        <v>#DIV/0!</v>
      </c>
      <c r="AB32" s="50">
        <v>-0.28999999999999998</v>
      </c>
      <c r="AC32" s="29">
        <f t="shared" si="5"/>
        <v>0</v>
      </c>
      <c r="AD32" s="29">
        <f t="shared" si="6"/>
        <v>0</v>
      </c>
      <c r="AE32" s="51" t="e">
        <f t="shared" si="7"/>
        <v>#DIV/0!</v>
      </c>
      <c r="AF32" s="58" t="s">
        <v>38</v>
      </c>
      <c r="AG32" s="59" t="s">
        <v>88</v>
      </c>
      <c r="AH32" s="68">
        <v>7</v>
      </c>
      <c r="AI32" s="134"/>
      <c r="AJ32" s="85" t="s">
        <v>89</v>
      </c>
      <c r="AK32" s="86"/>
    </row>
    <row r="33" spans="1:37" x14ac:dyDescent="0.25">
      <c r="A33" s="61">
        <v>1423</v>
      </c>
      <c r="B33" s="87">
        <v>-0.43</v>
      </c>
      <c r="C33" s="87">
        <v>-0.19</v>
      </c>
      <c r="D33" s="87">
        <v>-0.15</v>
      </c>
      <c r="E33" s="87"/>
      <c r="F33" s="87"/>
      <c r="G33" s="87"/>
      <c r="H33" s="87"/>
      <c r="I33" s="87"/>
      <c r="J33" s="87"/>
      <c r="K33" s="87"/>
      <c r="L33" s="87"/>
      <c r="M33" s="87"/>
      <c r="N33" s="88">
        <v>-0.03</v>
      </c>
      <c r="O33" s="88">
        <v>-0.03</v>
      </c>
      <c r="P33" s="88">
        <v>-0.03</v>
      </c>
      <c r="Q33" s="88"/>
      <c r="R33" s="88"/>
      <c r="S33" s="88"/>
      <c r="T33" s="88"/>
      <c r="U33" s="88"/>
      <c r="V33" s="88"/>
      <c r="W33" s="88"/>
      <c r="X33" s="64">
        <f t="shared" si="0"/>
        <v>-0.25666666666666665</v>
      </c>
      <c r="Y33" s="64">
        <f t="shared" si="1"/>
        <v>-0.03</v>
      </c>
      <c r="Z33" s="64">
        <f t="shared" si="2"/>
        <v>0.3716666666666667</v>
      </c>
      <c r="AA33" s="64">
        <f t="shared" si="3"/>
        <v>0.48499999999999999</v>
      </c>
      <c r="AB33" s="64">
        <f t="shared" ref="AB33:AB64" si="8">AVERAGE(B33:M33)-AVERAGE(N33:W33)</f>
        <v>-0.22666666666666666</v>
      </c>
      <c r="AC33" s="29">
        <f t="shared" si="5"/>
        <v>3</v>
      </c>
      <c r="AD33" s="29">
        <f t="shared" si="6"/>
        <v>3</v>
      </c>
      <c r="AE33" s="65">
        <f t="shared" si="7"/>
        <v>-1.1451576940447052</v>
      </c>
      <c r="AF33" s="66" t="s">
        <v>40</v>
      </c>
      <c r="AG33" s="67" t="s">
        <v>90</v>
      </c>
      <c r="AH33" s="68">
        <v>2</v>
      </c>
      <c r="AI33" s="134" t="s">
        <v>93</v>
      </c>
      <c r="AJ33" s="69" t="s">
        <v>91</v>
      </c>
      <c r="AK33" s="86"/>
    </row>
    <row r="34" spans="1:37" x14ac:dyDescent="0.25">
      <c r="A34" s="61">
        <v>1423</v>
      </c>
      <c r="B34" s="87">
        <v>-0.59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8">
        <v>0</v>
      </c>
      <c r="O34" s="88">
        <v>0</v>
      </c>
      <c r="P34" s="88">
        <v>-0.02</v>
      </c>
      <c r="Q34" s="88">
        <v>-0.06</v>
      </c>
      <c r="R34" s="88"/>
      <c r="S34" s="88"/>
      <c r="T34" s="88"/>
      <c r="U34" s="88"/>
      <c r="V34" s="88"/>
      <c r="W34" s="88"/>
      <c r="X34" s="64">
        <f t="shared" si="0"/>
        <v>-0.59</v>
      </c>
      <c r="Y34" s="64">
        <f t="shared" si="1"/>
        <v>-0.02</v>
      </c>
      <c r="Z34" s="64">
        <f t="shared" si="2"/>
        <v>0.20500000000000002</v>
      </c>
      <c r="AA34" s="64">
        <f t="shared" si="3"/>
        <v>0.49</v>
      </c>
      <c r="AB34" s="64">
        <f t="shared" si="8"/>
        <v>-0.56999999999999995</v>
      </c>
      <c r="AC34" s="29">
        <f t="shared" si="5"/>
        <v>1</v>
      </c>
      <c r="AD34" s="29">
        <f t="shared" si="6"/>
        <v>4</v>
      </c>
      <c r="AE34" s="65">
        <f t="shared" si="7"/>
        <v>-2.9925898725641229</v>
      </c>
      <c r="AF34" s="66" t="s">
        <v>40</v>
      </c>
      <c r="AG34" s="67" t="s">
        <v>92</v>
      </c>
      <c r="AH34" s="68">
        <v>2</v>
      </c>
      <c r="AI34" s="134" t="s">
        <v>93</v>
      </c>
      <c r="AJ34" s="69" t="s">
        <v>94</v>
      </c>
      <c r="AK34" s="86"/>
    </row>
    <row r="35" spans="1:37" x14ac:dyDescent="0.25">
      <c r="A35" s="61">
        <v>1423</v>
      </c>
      <c r="B35" s="87">
        <v>-0.15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8">
        <v>-0.09</v>
      </c>
      <c r="O35" s="88">
        <v>-0.14000000000000001</v>
      </c>
      <c r="P35" s="88"/>
      <c r="Q35" s="88"/>
      <c r="R35" s="88"/>
      <c r="S35" s="88"/>
      <c r="T35" s="88"/>
      <c r="U35" s="88"/>
      <c r="V35" s="88"/>
      <c r="W35" s="88"/>
      <c r="X35" s="64">
        <f t="shared" ref="X35:X66" si="9">AVERAGE(B35:M35)</f>
        <v>-0.15</v>
      </c>
      <c r="Y35" s="64">
        <f t="shared" ref="Y35:Y66" si="10">AVERAGE(N35:W35)</f>
        <v>-0.115</v>
      </c>
      <c r="Z35" s="64">
        <f t="shared" ref="Z35:Z66" si="11">(X35+1)/2</f>
        <v>0.42499999999999999</v>
      </c>
      <c r="AA35" s="64">
        <f t="shared" ref="AA35:AA66" si="12">(Y35+1)/2</f>
        <v>0.4425</v>
      </c>
      <c r="AB35" s="64">
        <f t="shared" si="8"/>
        <v>-3.4999999999999989E-2</v>
      </c>
      <c r="AC35" s="29">
        <f t="shared" ref="AC35:AC66" si="13">COUNTIF(B35:M35,"&gt;0")+COUNTIF(B35:M35,"&lt;=0")</f>
        <v>1</v>
      </c>
      <c r="AD35" s="29">
        <f t="shared" ref="AD35:AD66" si="14">COUNTIF(N35:W35,"&gt;0")+COUNTIF(N35:W35,"&lt;=0")</f>
        <v>2</v>
      </c>
      <c r="AE35" s="65">
        <f t="shared" ref="AE35:AE66" si="15">(Z35-AA35)/SQRT((Z35+AA35)/2*(1-(Z35+AA35)/2)*2/50)</f>
        <v>-0.17655669948319574</v>
      </c>
      <c r="AF35" s="66" t="s">
        <v>40</v>
      </c>
      <c r="AG35" s="67" t="s">
        <v>95</v>
      </c>
      <c r="AH35" s="68">
        <v>2</v>
      </c>
      <c r="AI35" s="134" t="s">
        <v>59</v>
      </c>
      <c r="AJ35" s="69" t="s">
        <v>97</v>
      </c>
      <c r="AK35" s="86"/>
    </row>
    <row r="36" spans="1:37" x14ac:dyDescent="0.25">
      <c r="A36" s="61">
        <v>1423</v>
      </c>
      <c r="B36" s="87">
        <v>0.04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>
        <v>-0.11</v>
      </c>
      <c r="O36" s="88">
        <v>-0.06</v>
      </c>
      <c r="P36" s="88"/>
      <c r="Q36" s="88"/>
      <c r="R36" s="88"/>
      <c r="S36" s="88"/>
      <c r="T36" s="88"/>
      <c r="U36" s="88"/>
      <c r="V36" s="88"/>
      <c r="W36" s="88"/>
      <c r="X36" s="64">
        <f t="shared" si="9"/>
        <v>0.04</v>
      </c>
      <c r="Y36" s="64">
        <f t="shared" si="10"/>
        <v>-8.4999999999999992E-2</v>
      </c>
      <c r="Z36" s="64">
        <f t="shared" si="11"/>
        <v>0.52</v>
      </c>
      <c r="AA36" s="64">
        <f t="shared" si="12"/>
        <v>0.45750000000000002</v>
      </c>
      <c r="AB36" s="64">
        <f t="shared" si="8"/>
        <v>0.125</v>
      </c>
      <c r="AC36" s="29">
        <f t="shared" si="13"/>
        <v>1</v>
      </c>
      <c r="AD36" s="29">
        <f t="shared" si="14"/>
        <v>2</v>
      </c>
      <c r="AE36" s="65">
        <f t="shared" si="15"/>
        <v>0.62515826321810131</v>
      </c>
      <c r="AF36" s="66" t="s">
        <v>40</v>
      </c>
      <c r="AG36" s="67" t="s">
        <v>98</v>
      </c>
      <c r="AH36" s="68">
        <v>2</v>
      </c>
      <c r="AI36" s="134" t="s">
        <v>59</v>
      </c>
      <c r="AJ36" s="69" t="s">
        <v>99</v>
      </c>
      <c r="AK36" s="86"/>
    </row>
    <row r="37" spans="1:37" x14ac:dyDescent="0.25">
      <c r="A37" s="61">
        <v>1423</v>
      </c>
      <c r="B37" s="87">
        <v>-0.53</v>
      </c>
      <c r="C37" s="87">
        <v>-0.56999999999999995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>
        <v>0</v>
      </c>
      <c r="O37" s="88">
        <v>-0.09</v>
      </c>
      <c r="P37" s="88">
        <v>-0.03</v>
      </c>
      <c r="Q37" s="88"/>
      <c r="R37" s="88"/>
      <c r="S37" s="88"/>
      <c r="T37" s="88"/>
      <c r="U37" s="88"/>
      <c r="V37" s="88"/>
      <c r="W37" s="88"/>
      <c r="X37" s="64">
        <f t="shared" si="9"/>
        <v>-0.55000000000000004</v>
      </c>
      <c r="Y37" s="64">
        <f t="shared" si="10"/>
        <v>-0.04</v>
      </c>
      <c r="Z37" s="64">
        <f t="shared" si="11"/>
        <v>0.22499999999999998</v>
      </c>
      <c r="AA37" s="64">
        <f t="shared" si="12"/>
        <v>0.48</v>
      </c>
      <c r="AB37" s="64">
        <f t="shared" si="8"/>
        <v>-0.51</v>
      </c>
      <c r="AC37" s="29">
        <f t="shared" si="13"/>
        <v>2</v>
      </c>
      <c r="AD37" s="29">
        <f t="shared" si="14"/>
        <v>3</v>
      </c>
      <c r="AE37" s="65">
        <f t="shared" si="15"/>
        <v>-2.6687674848658762</v>
      </c>
      <c r="AF37" s="66" t="s">
        <v>48</v>
      </c>
      <c r="AG37" s="67"/>
      <c r="AH37" s="68">
        <v>2</v>
      </c>
      <c r="AI37" s="134" t="s">
        <v>93</v>
      </c>
      <c r="AJ37" s="69" t="s">
        <v>60</v>
      </c>
      <c r="AK37" s="86"/>
    </row>
    <row r="38" spans="1:37" x14ac:dyDescent="0.25">
      <c r="A38" s="61">
        <v>1423</v>
      </c>
      <c r="B38" s="87">
        <v>-0.54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>
        <v>0</v>
      </c>
      <c r="O38" s="88">
        <v>0</v>
      </c>
      <c r="P38" s="88"/>
      <c r="Q38" s="88"/>
      <c r="R38" s="88"/>
      <c r="S38" s="88"/>
      <c r="T38" s="88"/>
      <c r="U38" s="88"/>
      <c r="V38" s="88"/>
      <c r="W38" s="88"/>
      <c r="X38" s="64">
        <f t="shared" si="9"/>
        <v>-0.54</v>
      </c>
      <c r="Y38" s="64">
        <f t="shared" si="10"/>
        <v>0</v>
      </c>
      <c r="Z38" s="64">
        <f t="shared" si="11"/>
        <v>0.22999999999999998</v>
      </c>
      <c r="AA38" s="64">
        <f t="shared" si="12"/>
        <v>0.5</v>
      </c>
      <c r="AB38" s="64">
        <f t="shared" si="8"/>
        <v>-0.54</v>
      </c>
      <c r="AC38" s="29">
        <f t="shared" si="13"/>
        <v>1</v>
      </c>
      <c r="AD38" s="29">
        <f t="shared" si="14"/>
        <v>2</v>
      </c>
      <c r="AE38" s="65">
        <f t="shared" si="15"/>
        <v>-2.8041450435184321</v>
      </c>
      <c r="AF38" s="66" t="s">
        <v>52</v>
      </c>
      <c r="AG38" s="67" t="s">
        <v>100</v>
      </c>
      <c r="AH38" s="68">
        <v>3</v>
      </c>
      <c r="AI38" s="134" t="s">
        <v>93</v>
      </c>
      <c r="AJ38" s="69" t="s">
        <v>94</v>
      </c>
      <c r="AK38" s="86"/>
    </row>
    <row r="39" spans="1:37" x14ac:dyDescent="0.25">
      <c r="A39" s="61">
        <v>1423</v>
      </c>
      <c r="B39" s="87">
        <v>0.6</v>
      </c>
      <c r="C39" s="87">
        <v>0.28000000000000003</v>
      </c>
      <c r="D39" s="87">
        <v>0.59</v>
      </c>
      <c r="E39" s="87">
        <v>0.32</v>
      </c>
      <c r="F39" s="87">
        <v>0.6</v>
      </c>
      <c r="G39" s="87">
        <v>0.36</v>
      </c>
      <c r="H39" s="87">
        <v>0.66</v>
      </c>
      <c r="I39" s="87">
        <v>0.25</v>
      </c>
      <c r="J39" s="87">
        <v>0.6</v>
      </c>
      <c r="K39" s="87">
        <v>0.37</v>
      </c>
      <c r="L39" s="87">
        <v>0.16</v>
      </c>
      <c r="M39" s="87"/>
      <c r="N39" s="88">
        <v>0</v>
      </c>
      <c r="O39" s="88"/>
      <c r="P39" s="88"/>
      <c r="Q39" s="88"/>
      <c r="R39" s="88"/>
      <c r="S39" s="88"/>
      <c r="T39" s="88"/>
      <c r="U39" s="88"/>
      <c r="V39" s="88"/>
      <c r="W39" s="88"/>
      <c r="X39" s="64">
        <f t="shared" si="9"/>
        <v>0.43545454545454548</v>
      </c>
      <c r="Y39" s="64">
        <f t="shared" si="10"/>
        <v>0</v>
      </c>
      <c r="Z39" s="64">
        <f t="shared" si="11"/>
        <v>0.71772727272727277</v>
      </c>
      <c r="AA39" s="64">
        <f t="shared" si="12"/>
        <v>0.5</v>
      </c>
      <c r="AB39" s="64">
        <f t="shared" si="8"/>
        <v>0.43545454545454548</v>
      </c>
      <c r="AC39" s="29">
        <f t="shared" si="13"/>
        <v>11</v>
      </c>
      <c r="AD39" s="29">
        <f t="shared" si="14"/>
        <v>1</v>
      </c>
      <c r="AE39" s="65">
        <f t="shared" si="15"/>
        <v>2.2307901666410523</v>
      </c>
      <c r="AF39" s="66" t="s">
        <v>67</v>
      </c>
      <c r="AG39" s="67" t="s">
        <v>101</v>
      </c>
      <c r="AH39" s="68">
        <v>1</v>
      </c>
      <c r="AI39" s="134" t="s">
        <v>82</v>
      </c>
      <c r="AJ39" s="69" t="s">
        <v>102</v>
      </c>
      <c r="AK39" s="86"/>
    </row>
    <row r="40" spans="1:37" x14ac:dyDescent="0.25">
      <c r="A40" s="61">
        <v>1423</v>
      </c>
      <c r="B40" s="87">
        <v>0.13</v>
      </c>
      <c r="C40" s="87">
        <v>0.08</v>
      </c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8">
        <v>0</v>
      </c>
      <c r="O40" s="88"/>
      <c r="P40" s="88"/>
      <c r="Q40" s="88"/>
      <c r="R40" s="88"/>
      <c r="S40" s="88"/>
      <c r="T40" s="88"/>
      <c r="U40" s="88"/>
      <c r="V40" s="88"/>
      <c r="W40" s="88"/>
      <c r="X40" s="64">
        <f t="shared" si="9"/>
        <v>0.10500000000000001</v>
      </c>
      <c r="Y40" s="64">
        <f t="shared" si="10"/>
        <v>0</v>
      </c>
      <c r="Z40" s="64">
        <f t="shared" si="11"/>
        <v>0.55249999999999999</v>
      </c>
      <c r="AA40" s="64">
        <f t="shared" si="12"/>
        <v>0.5</v>
      </c>
      <c r="AB40" s="64">
        <f t="shared" si="8"/>
        <v>0.10500000000000001</v>
      </c>
      <c r="AC40" s="29">
        <f t="shared" si="13"/>
        <v>2</v>
      </c>
      <c r="AD40" s="29">
        <f t="shared" si="14"/>
        <v>1</v>
      </c>
      <c r="AE40" s="65">
        <f t="shared" si="15"/>
        <v>0.52572501471106525</v>
      </c>
      <c r="AF40" s="66" t="s">
        <v>67</v>
      </c>
      <c r="AG40" s="67" t="s">
        <v>78</v>
      </c>
      <c r="AH40" s="68">
        <v>1440</v>
      </c>
      <c r="AI40" s="134" t="s">
        <v>70</v>
      </c>
      <c r="AJ40" s="69" t="s">
        <v>103</v>
      </c>
      <c r="AK40" s="86"/>
    </row>
    <row r="41" spans="1:37" x14ac:dyDescent="0.25">
      <c r="A41" s="61">
        <v>1423</v>
      </c>
      <c r="B41" s="87">
        <v>0.46</v>
      </c>
      <c r="C41" s="87">
        <v>0.16</v>
      </c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8">
        <v>0</v>
      </c>
      <c r="O41" s="88"/>
      <c r="P41" s="88"/>
      <c r="Q41" s="88"/>
      <c r="R41" s="88"/>
      <c r="S41" s="88"/>
      <c r="T41" s="88"/>
      <c r="U41" s="88"/>
      <c r="V41" s="88"/>
      <c r="W41" s="88"/>
      <c r="X41" s="64">
        <f t="shared" si="9"/>
        <v>0.31</v>
      </c>
      <c r="Y41" s="64">
        <f t="shared" si="10"/>
        <v>0</v>
      </c>
      <c r="Z41" s="64">
        <f t="shared" si="11"/>
        <v>0.65500000000000003</v>
      </c>
      <c r="AA41" s="64">
        <f t="shared" si="12"/>
        <v>0.5</v>
      </c>
      <c r="AB41" s="64">
        <f t="shared" si="8"/>
        <v>0.31</v>
      </c>
      <c r="AC41" s="29">
        <f t="shared" si="13"/>
        <v>2</v>
      </c>
      <c r="AD41" s="29">
        <f t="shared" si="14"/>
        <v>1</v>
      </c>
      <c r="AE41" s="65">
        <f t="shared" si="15"/>
        <v>1.5689617341348339</v>
      </c>
      <c r="AF41" s="66" t="s">
        <v>67</v>
      </c>
      <c r="AG41" s="67" t="s">
        <v>81</v>
      </c>
      <c r="AH41" s="68">
        <v>1</v>
      </c>
      <c r="AI41" s="134" t="s">
        <v>59</v>
      </c>
      <c r="AJ41" s="69" t="s">
        <v>105</v>
      </c>
      <c r="AK41" s="86"/>
    </row>
    <row r="42" spans="1:37" ht="31.5" x14ac:dyDescent="0.25">
      <c r="A42" s="61">
        <v>1423</v>
      </c>
      <c r="B42" s="87">
        <v>0.17</v>
      </c>
      <c r="C42" s="87">
        <v>0.37</v>
      </c>
      <c r="D42" s="87">
        <v>0.28999999999999998</v>
      </c>
      <c r="E42" s="87"/>
      <c r="F42" s="87"/>
      <c r="G42" s="87"/>
      <c r="H42" s="87"/>
      <c r="I42" s="87"/>
      <c r="J42" s="87"/>
      <c r="K42" s="87"/>
      <c r="L42" s="87"/>
      <c r="M42" s="87"/>
      <c r="N42" s="88">
        <v>0</v>
      </c>
      <c r="O42" s="88"/>
      <c r="P42" s="88"/>
      <c r="Q42" s="88"/>
      <c r="R42" s="88"/>
      <c r="S42" s="88"/>
      <c r="T42" s="88"/>
      <c r="U42" s="88"/>
      <c r="V42" s="88"/>
      <c r="W42" s="88"/>
      <c r="X42" s="64">
        <f t="shared" si="9"/>
        <v>0.27666666666666667</v>
      </c>
      <c r="Y42" s="64">
        <f t="shared" si="10"/>
        <v>0</v>
      </c>
      <c r="Z42" s="64">
        <f t="shared" si="11"/>
        <v>0.63833333333333331</v>
      </c>
      <c r="AA42" s="64">
        <f t="shared" si="12"/>
        <v>0.5</v>
      </c>
      <c r="AB42" s="64">
        <f t="shared" si="8"/>
        <v>0.27666666666666667</v>
      </c>
      <c r="AC42" s="29">
        <f t="shared" si="13"/>
        <v>3</v>
      </c>
      <c r="AD42" s="29">
        <f t="shared" si="14"/>
        <v>1</v>
      </c>
      <c r="AE42" s="65">
        <f t="shared" si="15"/>
        <v>1.3967621858503547</v>
      </c>
      <c r="AF42" s="66" t="s">
        <v>67</v>
      </c>
      <c r="AG42" s="67" t="s">
        <v>106</v>
      </c>
      <c r="AH42" s="68">
        <v>1440</v>
      </c>
      <c r="AI42" s="134" t="s">
        <v>70</v>
      </c>
      <c r="AJ42" s="69" t="s">
        <v>107</v>
      </c>
      <c r="AK42" s="86"/>
    </row>
    <row r="43" spans="1:37" ht="31.5" x14ac:dyDescent="0.25">
      <c r="A43" s="61">
        <v>1423</v>
      </c>
      <c r="B43" s="87">
        <v>7.0000000000000007E-2</v>
      </c>
      <c r="C43" s="87">
        <v>0.2</v>
      </c>
      <c r="D43" s="87">
        <v>0.22</v>
      </c>
      <c r="E43" s="87"/>
      <c r="F43" s="87"/>
      <c r="G43" s="87"/>
      <c r="H43" s="87"/>
      <c r="I43" s="87"/>
      <c r="J43" s="87"/>
      <c r="K43" s="87"/>
      <c r="L43" s="87"/>
      <c r="M43" s="87"/>
      <c r="N43" s="88">
        <v>0</v>
      </c>
      <c r="O43" s="88"/>
      <c r="P43" s="88"/>
      <c r="Q43" s="88"/>
      <c r="R43" s="88"/>
      <c r="S43" s="88"/>
      <c r="T43" s="88"/>
      <c r="U43" s="88"/>
      <c r="V43" s="88"/>
      <c r="W43" s="88"/>
      <c r="X43" s="64">
        <f t="shared" si="9"/>
        <v>0.16333333333333333</v>
      </c>
      <c r="Y43" s="64">
        <f t="shared" si="10"/>
        <v>0</v>
      </c>
      <c r="Z43" s="64">
        <f t="shared" si="11"/>
        <v>0.58166666666666667</v>
      </c>
      <c r="AA43" s="64">
        <f t="shared" si="12"/>
        <v>0.5</v>
      </c>
      <c r="AB43" s="64">
        <f t="shared" si="8"/>
        <v>0.16333333333333333</v>
      </c>
      <c r="AC43" s="29">
        <f t="shared" si="13"/>
        <v>3</v>
      </c>
      <c r="AD43" s="29">
        <f t="shared" si="14"/>
        <v>1</v>
      </c>
      <c r="AE43" s="65">
        <f t="shared" si="15"/>
        <v>0.81940372176056464</v>
      </c>
      <c r="AF43" s="66" t="s">
        <v>67</v>
      </c>
      <c r="AG43" s="67" t="s">
        <v>106</v>
      </c>
      <c r="AH43" s="68">
        <v>5760</v>
      </c>
      <c r="AI43" s="134" t="s">
        <v>59</v>
      </c>
      <c r="AJ43" s="69" t="s">
        <v>107</v>
      </c>
      <c r="AK43" s="86"/>
    </row>
    <row r="44" spans="1:37" x14ac:dyDescent="0.25">
      <c r="A44" s="26">
        <v>1423</v>
      </c>
      <c r="B44" s="89">
        <v>-0.4</v>
      </c>
      <c r="C44" s="89">
        <v>-0.43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90">
        <v>-0.13</v>
      </c>
      <c r="O44" s="90">
        <v>-0.11</v>
      </c>
      <c r="P44" s="90">
        <v>-7.0000000000000007E-2</v>
      </c>
      <c r="Q44" s="90"/>
      <c r="R44" s="90"/>
      <c r="S44" s="90"/>
      <c r="T44" s="90"/>
      <c r="U44" s="90"/>
      <c r="V44" s="90"/>
      <c r="W44" s="90"/>
      <c r="X44" s="72">
        <f t="shared" si="9"/>
        <v>-0.41500000000000004</v>
      </c>
      <c r="Y44" s="72">
        <f t="shared" si="10"/>
        <v>-0.10333333333333333</v>
      </c>
      <c r="Z44" s="72">
        <f t="shared" si="11"/>
        <v>0.29249999999999998</v>
      </c>
      <c r="AA44" s="72">
        <f t="shared" si="12"/>
        <v>0.44833333333333336</v>
      </c>
      <c r="AB44" s="72">
        <f t="shared" si="8"/>
        <v>-0.3116666666666667</v>
      </c>
      <c r="AC44" s="29">
        <f t="shared" si="13"/>
        <v>2</v>
      </c>
      <c r="AD44" s="29">
        <f t="shared" si="14"/>
        <v>3</v>
      </c>
      <c r="AE44" s="73">
        <f t="shared" si="15"/>
        <v>-1.6134610803411062</v>
      </c>
      <c r="AF44" s="74" t="s">
        <v>76</v>
      </c>
      <c r="AG44" s="75" t="s">
        <v>108</v>
      </c>
      <c r="AH44" s="76">
        <v>0</v>
      </c>
      <c r="AI44" s="136" t="s">
        <v>93</v>
      </c>
      <c r="AJ44" s="77" t="s">
        <v>86</v>
      </c>
      <c r="AK44" s="86"/>
    </row>
    <row r="45" spans="1:37" x14ac:dyDescent="0.25">
      <c r="A45" s="91">
        <v>2111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72" t="e">
        <f t="shared" si="9"/>
        <v>#DIV/0!</v>
      </c>
      <c r="Y45" s="72" t="e">
        <f t="shared" si="10"/>
        <v>#DIV/0!</v>
      </c>
      <c r="Z45" s="72" t="e">
        <f t="shared" si="11"/>
        <v>#DIV/0!</v>
      </c>
      <c r="AA45" s="72" t="e">
        <f t="shared" si="12"/>
        <v>#DIV/0!</v>
      </c>
      <c r="AB45" s="72" t="e">
        <f t="shared" si="8"/>
        <v>#DIV/0!</v>
      </c>
      <c r="AC45" s="29">
        <f t="shared" si="13"/>
        <v>0</v>
      </c>
      <c r="AD45" s="29">
        <f t="shared" si="14"/>
        <v>0</v>
      </c>
      <c r="AE45" s="73" t="e">
        <f t="shared" si="15"/>
        <v>#DIV/0!</v>
      </c>
      <c r="AF45" s="31"/>
      <c r="AG45" s="32"/>
      <c r="AH45" s="46"/>
      <c r="AI45" s="131"/>
      <c r="AJ45" s="34"/>
      <c r="AK45" s="42"/>
    </row>
    <row r="46" spans="1:37" x14ac:dyDescent="0.25">
      <c r="A46" s="92">
        <v>2112</v>
      </c>
      <c r="B46" s="93">
        <v>0.31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4">
        <v>0.35</v>
      </c>
      <c r="O46" s="94">
        <v>0.37</v>
      </c>
      <c r="P46" s="94"/>
      <c r="Q46" s="94"/>
      <c r="R46" s="94"/>
      <c r="S46" s="94"/>
      <c r="T46" s="94"/>
      <c r="U46" s="94"/>
      <c r="V46" s="94"/>
      <c r="W46" s="94"/>
      <c r="X46" s="29">
        <f t="shared" si="9"/>
        <v>0.31</v>
      </c>
      <c r="Y46" s="29">
        <f t="shared" si="10"/>
        <v>0.36</v>
      </c>
      <c r="Z46" s="29">
        <f t="shared" si="11"/>
        <v>0.65500000000000003</v>
      </c>
      <c r="AA46" s="29">
        <f t="shared" si="12"/>
        <v>0.67999999999999994</v>
      </c>
      <c r="AB46" s="29">
        <f t="shared" si="8"/>
        <v>-4.9999999999999989E-2</v>
      </c>
      <c r="AC46" s="29">
        <f t="shared" si="13"/>
        <v>1</v>
      </c>
      <c r="AD46" s="29">
        <f t="shared" si="14"/>
        <v>2</v>
      </c>
      <c r="AE46" s="30">
        <f t="shared" si="15"/>
        <v>-0.26533134172837847</v>
      </c>
      <c r="AF46" s="58" t="s">
        <v>50</v>
      </c>
      <c r="AG46" s="95" t="s">
        <v>106</v>
      </c>
      <c r="AH46" s="68">
        <v>1440</v>
      </c>
      <c r="AI46" s="134" t="s">
        <v>109</v>
      </c>
      <c r="AJ46" s="85" t="s">
        <v>110</v>
      </c>
      <c r="AK46" s="86"/>
    </row>
    <row r="47" spans="1:37" x14ac:dyDescent="0.25">
      <c r="A47" s="92">
        <v>2113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 t="e">
        <f t="shared" si="9"/>
        <v>#DIV/0!</v>
      </c>
      <c r="Y47" s="29" t="e">
        <f t="shared" si="10"/>
        <v>#DIV/0!</v>
      </c>
      <c r="Z47" s="29" t="e">
        <f t="shared" si="11"/>
        <v>#DIV/0!</v>
      </c>
      <c r="AA47" s="29" t="e">
        <f t="shared" si="12"/>
        <v>#DIV/0!</v>
      </c>
      <c r="AB47" s="29" t="e">
        <f t="shared" si="8"/>
        <v>#DIV/0!</v>
      </c>
      <c r="AC47" s="29">
        <f t="shared" si="13"/>
        <v>0</v>
      </c>
      <c r="AD47" s="29">
        <f t="shared" si="14"/>
        <v>0</v>
      </c>
      <c r="AE47" s="30" t="e">
        <f t="shared" si="15"/>
        <v>#DIV/0!</v>
      </c>
      <c r="AF47" s="31"/>
      <c r="AG47" s="32"/>
      <c r="AH47" s="45"/>
      <c r="AI47" s="130"/>
      <c r="AJ47" s="34"/>
      <c r="AK47" s="42"/>
    </row>
    <row r="48" spans="1:37" x14ac:dyDescent="0.25">
      <c r="A48" s="92">
        <v>2121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 t="e">
        <f t="shared" si="9"/>
        <v>#DIV/0!</v>
      </c>
      <c r="Y48" s="29" t="e">
        <f t="shared" si="10"/>
        <v>#DIV/0!</v>
      </c>
      <c r="Z48" s="29" t="e">
        <f t="shared" si="11"/>
        <v>#DIV/0!</v>
      </c>
      <c r="AA48" s="29" t="e">
        <f t="shared" si="12"/>
        <v>#DIV/0!</v>
      </c>
      <c r="AB48" s="29" t="e">
        <f t="shared" si="8"/>
        <v>#DIV/0!</v>
      </c>
      <c r="AC48" s="29">
        <f t="shared" si="13"/>
        <v>0</v>
      </c>
      <c r="AD48" s="29">
        <f t="shared" si="14"/>
        <v>0</v>
      </c>
      <c r="AE48" s="30" t="e">
        <f t="shared" si="15"/>
        <v>#DIV/0!</v>
      </c>
      <c r="AF48" s="31"/>
      <c r="AG48" s="32"/>
      <c r="AH48" s="46"/>
      <c r="AI48" s="131"/>
      <c r="AJ48" s="34"/>
      <c r="AK48" s="42"/>
    </row>
    <row r="49" spans="1:37" x14ac:dyDescent="0.25">
      <c r="A49" s="92">
        <v>2122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 t="e">
        <f t="shared" si="9"/>
        <v>#DIV/0!</v>
      </c>
      <c r="Y49" s="29" t="e">
        <f t="shared" si="10"/>
        <v>#DIV/0!</v>
      </c>
      <c r="Z49" s="29" t="e">
        <f t="shared" si="11"/>
        <v>#DIV/0!</v>
      </c>
      <c r="AA49" s="29" t="e">
        <f t="shared" si="12"/>
        <v>#DIV/0!</v>
      </c>
      <c r="AB49" s="29" t="e">
        <f t="shared" si="8"/>
        <v>#DIV/0!</v>
      </c>
      <c r="AC49" s="29">
        <f t="shared" si="13"/>
        <v>0</v>
      </c>
      <c r="AD49" s="29">
        <f t="shared" si="14"/>
        <v>0</v>
      </c>
      <c r="AE49" s="30" t="e">
        <f t="shared" si="15"/>
        <v>#DIV/0!</v>
      </c>
      <c r="AF49" s="31"/>
      <c r="AG49" s="32"/>
      <c r="AH49" s="46"/>
      <c r="AI49" s="131"/>
      <c r="AJ49" s="34"/>
      <c r="AK49" s="42"/>
    </row>
    <row r="50" spans="1:37" x14ac:dyDescent="0.25">
      <c r="A50" s="92">
        <v>2123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 t="e">
        <f t="shared" si="9"/>
        <v>#DIV/0!</v>
      </c>
      <c r="Y50" s="29" t="e">
        <f t="shared" si="10"/>
        <v>#DIV/0!</v>
      </c>
      <c r="Z50" s="29" t="e">
        <f t="shared" si="11"/>
        <v>#DIV/0!</v>
      </c>
      <c r="AA50" s="29" t="e">
        <f t="shared" si="12"/>
        <v>#DIV/0!</v>
      </c>
      <c r="AB50" s="29" t="e">
        <f t="shared" si="8"/>
        <v>#DIV/0!</v>
      </c>
      <c r="AC50" s="29">
        <f t="shared" si="13"/>
        <v>0</v>
      </c>
      <c r="AD50" s="29">
        <f t="shared" si="14"/>
        <v>0</v>
      </c>
      <c r="AE50" s="30" t="e">
        <f t="shared" si="15"/>
        <v>#DIV/0!</v>
      </c>
      <c r="AF50" s="31"/>
      <c r="AG50" s="32"/>
      <c r="AH50" s="46"/>
      <c r="AI50" s="131"/>
      <c r="AJ50" s="34"/>
      <c r="AK50" s="42"/>
    </row>
    <row r="51" spans="1:37" x14ac:dyDescent="0.25">
      <c r="A51" s="92">
        <v>2211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 t="e">
        <f t="shared" si="9"/>
        <v>#DIV/0!</v>
      </c>
      <c r="Y51" s="29" t="e">
        <f t="shared" si="10"/>
        <v>#DIV/0!</v>
      </c>
      <c r="Z51" s="29" t="e">
        <f t="shared" si="11"/>
        <v>#DIV/0!</v>
      </c>
      <c r="AA51" s="29" t="e">
        <f t="shared" si="12"/>
        <v>#DIV/0!</v>
      </c>
      <c r="AB51" s="29" t="e">
        <f t="shared" si="8"/>
        <v>#DIV/0!</v>
      </c>
      <c r="AC51" s="29">
        <f t="shared" si="13"/>
        <v>0</v>
      </c>
      <c r="AD51" s="29">
        <f t="shared" si="14"/>
        <v>0</v>
      </c>
      <c r="AE51" s="30" t="e">
        <f t="shared" si="15"/>
        <v>#DIV/0!</v>
      </c>
      <c r="AF51" s="31"/>
      <c r="AG51" s="32"/>
      <c r="AH51" s="46"/>
      <c r="AI51" s="131"/>
      <c r="AJ51" s="34"/>
      <c r="AK51" s="42"/>
    </row>
    <row r="52" spans="1:37" x14ac:dyDescent="0.25">
      <c r="A52" s="92">
        <v>2212</v>
      </c>
      <c r="B52" s="27">
        <v>0.13</v>
      </c>
      <c r="C52" s="27">
        <v>0.17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v>0.42</v>
      </c>
      <c r="O52" s="28">
        <v>0.36</v>
      </c>
      <c r="P52" s="28">
        <v>0.35</v>
      </c>
      <c r="Q52" s="28"/>
      <c r="R52" s="28"/>
      <c r="S52" s="28"/>
      <c r="T52" s="28"/>
      <c r="U52" s="28"/>
      <c r="V52" s="28"/>
      <c r="W52" s="28"/>
      <c r="X52" s="29">
        <f t="shared" si="9"/>
        <v>0.15000000000000002</v>
      </c>
      <c r="Y52" s="29">
        <f t="shared" si="10"/>
        <v>0.37666666666666665</v>
      </c>
      <c r="Z52" s="29">
        <f t="shared" si="11"/>
        <v>0.57499999999999996</v>
      </c>
      <c r="AA52" s="29">
        <f t="shared" si="12"/>
        <v>0.68833333333333335</v>
      </c>
      <c r="AB52" s="29">
        <f t="shared" si="8"/>
        <v>-0.22666666666666663</v>
      </c>
      <c r="AC52" s="29">
        <f t="shared" si="13"/>
        <v>2</v>
      </c>
      <c r="AD52" s="29">
        <f t="shared" si="14"/>
        <v>3</v>
      </c>
      <c r="AE52" s="30">
        <f t="shared" si="15"/>
        <v>-1.1747979370151711</v>
      </c>
      <c r="AF52" s="74" t="s">
        <v>42</v>
      </c>
      <c r="AG52" s="32" t="s">
        <v>111</v>
      </c>
      <c r="AH52" s="68">
        <v>1440</v>
      </c>
      <c r="AI52" s="134" t="s">
        <v>120</v>
      </c>
      <c r="AJ52" s="34" t="s">
        <v>45</v>
      </c>
      <c r="AK52" s="42"/>
    </row>
    <row r="53" spans="1:37" x14ac:dyDescent="0.25">
      <c r="A53" s="92">
        <v>2213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 t="e">
        <f t="shared" si="9"/>
        <v>#DIV/0!</v>
      </c>
      <c r="Y53" s="29" t="e">
        <f t="shared" si="10"/>
        <v>#DIV/0!</v>
      </c>
      <c r="Z53" s="29" t="e">
        <f t="shared" si="11"/>
        <v>#DIV/0!</v>
      </c>
      <c r="AA53" s="29" t="e">
        <f t="shared" si="12"/>
        <v>#DIV/0!</v>
      </c>
      <c r="AB53" s="29" t="e">
        <f t="shared" si="8"/>
        <v>#DIV/0!</v>
      </c>
      <c r="AC53" s="29">
        <f t="shared" si="13"/>
        <v>0</v>
      </c>
      <c r="AD53" s="29">
        <f t="shared" si="14"/>
        <v>0</v>
      </c>
      <c r="AE53" s="30" t="e">
        <f t="shared" si="15"/>
        <v>#DIV/0!</v>
      </c>
      <c r="AF53" s="31"/>
      <c r="AG53" s="32"/>
      <c r="AH53" s="45"/>
      <c r="AI53" s="130"/>
      <c r="AJ53" s="34"/>
      <c r="AK53" s="42"/>
    </row>
    <row r="54" spans="1:37" x14ac:dyDescent="0.25">
      <c r="A54" s="92">
        <v>2221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 t="e">
        <f t="shared" si="9"/>
        <v>#DIV/0!</v>
      </c>
      <c r="Y54" s="29" t="e">
        <f t="shared" si="10"/>
        <v>#DIV/0!</v>
      </c>
      <c r="Z54" s="29" t="e">
        <f t="shared" si="11"/>
        <v>#DIV/0!</v>
      </c>
      <c r="AA54" s="29" t="e">
        <f t="shared" si="12"/>
        <v>#DIV/0!</v>
      </c>
      <c r="AB54" s="29" t="e">
        <f t="shared" si="8"/>
        <v>#DIV/0!</v>
      </c>
      <c r="AC54" s="29">
        <f t="shared" si="13"/>
        <v>0</v>
      </c>
      <c r="AD54" s="29">
        <f t="shared" si="14"/>
        <v>0</v>
      </c>
      <c r="AE54" s="30" t="e">
        <f t="shared" si="15"/>
        <v>#DIV/0!</v>
      </c>
      <c r="AF54" s="31"/>
      <c r="AG54" s="32"/>
      <c r="AH54" s="46"/>
      <c r="AI54" s="131"/>
      <c r="AJ54" s="34"/>
      <c r="AK54" s="42"/>
    </row>
    <row r="55" spans="1:37" x14ac:dyDescent="0.25">
      <c r="A55" s="92">
        <v>2222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 t="e">
        <f t="shared" si="9"/>
        <v>#DIV/0!</v>
      </c>
      <c r="Y55" s="29" t="e">
        <f t="shared" si="10"/>
        <v>#DIV/0!</v>
      </c>
      <c r="Z55" s="29" t="e">
        <f t="shared" si="11"/>
        <v>#DIV/0!</v>
      </c>
      <c r="AA55" s="29" t="e">
        <f t="shared" si="12"/>
        <v>#DIV/0!</v>
      </c>
      <c r="AB55" s="29" t="e">
        <f t="shared" si="8"/>
        <v>#DIV/0!</v>
      </c>
      <c r="AC55" s="29">
        <f t="shared" si="13"/>
        <v>0</v>
      </c>
      <c r="AD55" s="29">
        <f t="shared" si="14"/>
        <v>0</v>
      </c>
      <c r="AE55" s="30" t="e">
        <f t="shared" si="15"/>
        <v>#DIV/0!</v>
      </c>
      <c r="AF55" s="31"/>
      <c r="AG55" s="32"/>
      <c r="AH55" s="46"/>
      <c r="AI55" s="131"/>
      <c r="AJ55" s="34"/>
      <c r="AK55" s="42"/>
    </row>
    <row r="56" spans="1:37" x14ac:dyDescent="0.25">
      <c r="A56" s="92">
        <v>2223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 t="e">
        <f t="shared" si="9"/>
        <v>#DIV/0!</v>
      </c>
      <c r="Y56" s="29" t="e">
        <f t="shared" si="10"/>
        <v>#DIV/0!</v>
      </c>
      <c r="Z56" s="29" t="e">
        <f t="shared" si="11"/>
        <v>#DIV/0!</v>
      </c>
      <c r="AA56" s="29" t="e">
        <f t="shared" si="12"/>
        <v>#DIV/0!</v>
      </c>
      <c r="AB56" s="29" t="e">
        <f t="shared" si="8"/>
        <v>#DIV/0!</v>
      </c>
      <c r="AC56" s="29">
        <f t="shared" si="13"/>
        <v>0</v>
      </c>
      <c r="AD56" s="29">
        <f t="shared" si="14"/>
        <v>0</v>
      </c>
      <c r="AE56" s="30" t="e">
        <f t="shared" si="15"/>
        <v>#DIV/0!</v>
      </c>
      <c r="AF56" s="31"/>
      <c r="AG56" s="32"/>
      <c r="AH56" s="46"/>
      <c r="AI56" s="131"/>
      <c r="AJ56" s="34"/>
      <c r="AK56" s="42"/>
    </row>
    <row r="57" spans="1:37" x14ac:dyDescent="0.25">
      <c r="A57" s="96">
        <v>2311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50" t="e">
        <f t="shared" si="9"/>
        <v>#DIV/0!</v>
      </c>
      <c r="Y57" s="50" t="e">
        <f t="shared" si="10"/>
        <v>#DIV/0!</v>
      </c>
      <c r="Z57" s="50" t="e">
        <f t="shared" si="11"/>
        <v>#DIV/0!</v>
      </c>
      <c r="AA57" s="50" t="e">
        <f t="shared" si="12"/>
        <v>#DIV/0!</v>
      </c>
      <c r="AB57" s="50" t="e">
        <f t="shared" si="8"/>
        <v>#DIV/0!</v>
      </c>
      <c r="AC57" s="29">
        <f t="shared" si="13"/>
        <v>0</v>
      </c>
      <c r="AD57" s="29">
        <f t="shared" si="14"/>
        <v>0</v>
      </c>
      <c r="AE57" s="51" t="e">
        <f t="shared" si="15"/>
        <v>#DIV/0!</v>
      </c>
      <c r="AF57" s="31"/>
      <c r="AG57" s="32"/>
      <c r="AH57" s="46"/>
      <c r="AI57" s="131"/>
      <c r="AJ57" s="34"/>
      <c r="AK57" s="42"/>
    </row>
    <row r="58" spans="1:37" x14ac:dyDescent="0.25">
      <c r="A58" s="96">
        <v>2312</v>
      </c>
      <c r="B58" s="83">
        <v>0.12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4">
        <v>0.41</v>
      </c>
      <c r="O58" s="84">
        <v>0.33</v>
      </c>
      <c r="P58" s="84"/>
      <c r="Q58" s="84"/>
      <c r="R58" s="84"/>
      <c r="S58" s="84"/>
      <c r="T58" s="84"/>
      <c r="U58" s="84"/>
      <c r="V58" s="84"/>
      <c r="W58" s="84"/>
      <c r="X58" s="50">
        <f t="shared" si="9"/>
        <v>0.12</v>
      </c>
      <c r="Y58" s="50">
        <f t="shared" si="10"/>
        <v>0.37</v>
      </c>
      <c r="Z58" s="50">
        <f t="shared" si="11"/>
        <v>0.56000000000000005</v>
      </c>
      <c r="AA58" s="50">
        <f t="shared" si="12"/>
        <v>0.68500000000000005</v>
      </c>
      <c r="AB58" s="50">
        <f t="shared" si="8"/>
        <v>-0.25</v>
      </c>
      <c r="AC58" s="29">
        <f t="shared" si="13"/>
        <v>1</v>
      </c>
      <c r="AD58" s="29">
        <f t="shared" si="14"/>
        <v>2</v>
      </c>
      <c r="AE58" s="51">
        <f t="shared" si="15"/>
        <v>-1.2892937028005576</v>
      </c>
      <c r="AF58" s="58" t="s">
        <v>48</v>
      </c>
      <c r="AG58" s="59" t="s">
        <v>113</v>
      </c>
      <c r="AH58" s="68">
        <v>30</v>
      </c>
      <c r="AI58" s="134" t="s">
        <v>85</v>
      </c>
      <c r="AJ58" s="85" t="s">
        <v>60</v>
      </c>
      <c r="AK58" s="86"/>
    </row>
    <row r="59" spans="1:37" x14ac:dyDescent="0.25">
      <c r="A59" s="97">
        <v>2312</v>
      </c>
      <c r="B59" s="87">
        <v>-0.05</v>
      </c>
      <c r="C59" s="87">
        <v>0.03</v>
      </c>
      <c r="D59" s="87">
        <v>0.08</v>
      </c>
      <c r="E59" s="87"/>
      <c r="F59" s="87"/>
      <c r="G59" s="87"/>
      <c r="H59" s="87"/>
      <c r="I59" s="87"/>
      <c r="J59" s="87"/>
      <c r="K59" s="87"/>
      <c r="L59" s="87"/>
      <c r="M59" s="87"/>
      <c r="N59" s="88">
        <v>0.24</v>
      </c>
      <c r="O59" s="88">
        <v>0.22</v>
      </c>
      <c r="P59" s="88">
        <v>0.2</v>
      </c>
      <c r="Q59" s="88">
        <v>0.27</v>
      </c>
      <c r="R59" s="88">
        <v>0.23</v>
      </c>
      <c r="S59" s="88"/>
      <c r="T59" s="88"/>
      <c r="U59" s="88"/>
      <c r="V59" s="88"/>
      <c r="W59" s="88"/>
      <c r="X59" s="64">
        <f t="shared" si="9"/>
        <v>0.02</v>
      </c>
      <c r="Y59" s="64">
        <f t="shared" si="10"/>
        <v>0.23199999999999998</v>
      </c>
      <c r="Z59" s="64">
        <f t="shared" si="11"/>
        <v>0.51</v>
      </c>
      <c r="AA59" s="64">
        <f t="shared" si="12"/>
        <v>0.61599999999999999</v>
      </c>
      <c r="AB59" s="64">
        <f t="shared" si="8"/>
        <v>-0.21199999999999999</v>
      </c>
      <c r="AC59" s="29">
        <f t="shared" si="13"/>
        <v>3</v>
      </c>
      <c r="AD59" s="29">
        <f t="shared" si="14"/>
        <v>5</v>
      </c>
      <c r="AE59" s="65">
        <f t="shared" si="15"/>
        <v>-1.0685158130103463</v>
      </c>
      <c r="AF59" s="66" t="s">
        <v>56</v>
      </c>
      <c r="AG59" s="67" t="s">
        <v>90</v>
      </c>
      <c r="AH59" s="68">
        <v>1440</v>
      </c>
      <c r="AI59" s="134" t="s">
        <v>85</v>
      </c>
      <c r="AJ59" s="69" t="s">
        <v>114</v>
      </c>
      <c r="AK59" s="86"/>
    </row>
    <row r="60" spans="1:37" x14ac:dyDescent="0.25">
      <c r="A60" s="98">
        <v>2312</v>
      </c>
      <c r="B60" s="89">
        <v>0.06</v>
      </c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90">
        <v>0.38</v>
      </c>
      <c r="O60" s="90">
        <v>0.27</v>
      </c>
      <c r="P60" s="90"/>
      <c r="Q60" s="90"/>
      <c r="R60" s="90"/>
      <c r="S60" s="90"/>
      <c r="T60" s="90"/>
      <c r="U60" s="90"/>
      <c r="V60" s="90"/>
      <c r="W60" s="90"/>
      <c r="X60" s="72">
        <f t="shared" si="9"/>
        <v>0.06</v>
      </c>
      <c r="Y60" s="72">
        <f t="shared" si="10"/>
        <v>0.32500000000000001</v>
      </c>
      <c r="Z60" s="72">
        <f t="shared" si="11"/>
        <v>0.53</v>
      </c>
      <c r="AA60" s="72">
        <f t="shared" si="12"/>
        <v>0.66249999999999998</v>
      </c>
      <c r="AB60" s="72">
        <f t="shared" si="8"/>
        <v>-0.26500000000000001</v>
      </c>
      <c r="AC60" s="29">
        <f t="shared" si="13"/>
        <v>1</v>
      </c>
      <c r="AD60" s="29">
        <f t="shared" si="14"/>
        <v>2</v>
      </c>
      <c r="AE60" s="73">
        <f t="shared" si="15"/>
        <v>-1.3502538333649281</v>
      </c>
      <c r="AF60" s="74" t="s">
        <v>42</v>
      </c>
      <c r="AG60" s="75" t="s">
        <v>115</v>
      </c>
      <c r="AH60" s="68">
        <v>1440</v>
      </c>
      <c r="AI60" s="134" t="s">
        <v>85</v>
      </c>
      <c r="AJ60" s="77" t="s">
        <v>116</v>
      </c>
      <c r="AK60" s="86"/>
    </row>
    <row r="61" spans="1:37" x14ac:dyDescent="0.25">
      <c r="A61" s="98">
        <v>2313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72" t="e">
        <f t="shared" si="9"/>
        <v>#DIV/0!</v>
      </c>
      <c r="Y61" s="72" t="e">
        <f t="shared" si="10"/>
        <v>#DIV/0!</v>
      </c>
      <c r="Z61" s="72" t="e">
        <f t="shared" si="11"/>
        <v>#DIV/0!</v>
      </c>
      <c r="AA61" s="72" t="e">
        <f t="shared" si="12"/>
        <v>#DIV/0!</v>
      </c>
      <c r="AB61" s="72" t="e">
        <f t="shared" si="8"/>
        <v>#DIV/0!</v>
      </c>
      <c r="AC61" s="29">
        <f t="shared" si="13"/>
        <v>0</v>
      </c>
      <c r="AD61" s="29">
        <f t="shared" si="14"/>
        <v>0</v>
      </c>
      <c r="AE61" s="73" t="e">
        <f t="shared" si="15"/>
        <v>#DIV/0!</v>
      </c>
      <c r="AF61" s="31"/>
      <c r="AG61" s="32"/>
      <c r="AH61" s="45"/>
      <c r="AI61" s="130"/>
      <c r="AJ61" s="34"/>
      <c r="AK61" s="42"/>
    </row>
    <row r="62" spans="1:37" x14ac:dyDescent="0.25">
      <c r="A62" s="92">
        <v>2321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 t="e">
        <f t="shared" si="9"/>
        <v>#DIV/0!</v>
      </c>
      <c r="Y62" s="29" t="e">
        <f t="shared" si="10"/>
        <v>#DIV/0!</v>
      </c>
      <c r="Z62" s="29" t="e">
        <f t="shared" si="11"/>
        <v>#DIV/0!</v>
      </c>
      <c r="AA62" s="29" t="e">
        <f t="shared" si="12"/>
        <v>#DIV/0!</v>
      </c>
      <c r="AB62" s="29" t="e">
        <f t="shared" si="8"/>
        <v>#DIV/0!</v>
      </c>
      <c r="AC62" s="29">
        <f t="shared" si="13"/>
        <v>0</v>
      </c>
      <c r="AD62" s="29">
        <f t="shared" si="14"/>
        <v>0</v>
      </c>
      <c r="AE62" s="30" t="e">
        <f t="shared" si="15"/>
        <v>#DIV/0!</v>
      </c>
      <c r="AF62" s="31"/>
      <c r="AG62" s="32"/>
      <c r="AH62" s="46"/>
      <c r="AI62" s="131"/>
      <c r="AJ62" s="34"/>
      <c r="AK62" s="42"/>
    </row>
    <row r="63" spans="1:37" x14ac:dyDescent="0.25">
      <c r="A63" s="92">
        <v>2322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 t="e">
        <f t="shared" si="9"/>
        <v>#DIV/0!</v>
      </c>
      <c r="Y63" s="29" t="e">
        <f t="shared" si="10"/>
        <v>#DIV/0!</v>
      </c>
      <c r="Z63" s="29" t="e">
        <f t="shared" si="11"/>
        <v>#DIV/0!</v>
      </c>
      <c r="AA63" s="29" t="e">
        <f t="shared" si="12"/>
        <v>#DIV/0!</v>
      </c>
      <c r="AB63" s="29" t="e">
        <f t="shared" si="8"/>
        <v>#DIV/0!</v>
      </c>
      <c r="AC63" s="29">
        <f t="shared" si="13"/>
        <v>0</v>
      </c>
      <c r="AD63" s="29">
        <f t="shared" si="14"/>
        <v>0</v>
      </c>
      <c r="AE63" s="30" t="e">
        <f t="shared" si="15"/>
        <v>#DIV/0!</v>
      </c>
      <c r="AF63" s="31"/>
      <c r="AG63" s="32"/>
      <c r="AH63" s="46"/>
      <c r="AI63" s="131"/>
      <c r="AJ63" s="34"/>
      <c r="AK63" s="42"/>
    </row>
    <row r="64" spans="1:37" x14ac:dyDescent="0.25">
      <c r="A64" s="92">
        <v>2323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 t="e">
        <f t="shared" si="9"/>
        <v>#DIV/0!</v>
      </c>
      <c r="Y64" s="29" t="e">
        <f t="shared" si="10"/>
        <v>#DIV/0!</v>
      </c>
      <c r="Z64" s="29" t="e">
        <f t="shared" si="11"/>
        <v>#DIV/0!</v>
      </c>
      <c r="AA64" s="29" t="e">
        <f t="shared" si="12"/>
        <v>#DIV/0!</v>
      </c>
      <c r="AB64" s="29" t="e">
        <f t="shared" si="8"/>
        <v>#DIV/0!</v>
      </c>
      <c r="AC64" s="29">
        <f t="shared" si="13"/>
        <v>0</v>
      </c>
      <c r="AD64" s="29">
        <f t="shared" si="14"/>
        <v>0</v>
      </c>
      <c r="AE64" s="30" t="e">
        <f t="shared" si="15"/>
        <v>#DIV/0!</v>
      </c>
      <c r="AF64" s="31"/>
      <c r="AG64" s="32"/>
      <c r="AH64" s="46"/>
      <c r="AI64" s="131"/>
      <c r="AJ64" s="34"/>
      <c r="AK64" s="42"/>
    </row>
    <row r="65" spans="1:37" x14ac:dyDescent="0.25">
      <c r="A65" s="92">
        <v>2411</v>
      </c>
      <c r="B65" s="27">
        <v>-0.1</v>
      </c>
      <c r="C65" s="27">
        <v>-0.21</v>
      </c>
      <c r="D65" s="27">
        <v>-0.3</v>
      </c>
      <c r="E65" s="27"/>
      <c r="F65" s="27"/>
      <c r="G65" s="27"/>
      <c r="H65" s="27"/>
      <c r="I65" s="27"/>
      <c r="J65" s="27"/>
      <c r="K65" s="27"/>
      <c r="L65" s="27"/>
      <c r="M65" s="27"/>
      <c r="N65" s="28">
        <v>-0.35</v>
      </c>
      <c r="O65" s="28">
        <v>-0.35</v>
      </c>
      <c r="P65" s="28">
        <v>-0.47</v>
      </c>
      <c r="Q65" s="28">
        <v>-0.42</v>
      </c>
      <c r="R65" s="28"/>
      <c r="S65" s="28"/>
      <c r="T65" s="28"/>
      <c r="U65" s="28"/>
      <c r="V65" s="28"/>
      <c r="W65" s="28"/>
      <c r="X65" s="29">
        <f t="shared" si="9"/>
        <v>-0.20333333333333334</v>
      </c>
      <c r="Y65" s="29">
        <f t="shared" si="10"/>
        <v>-0.39749999999999996</v>
      </c>
      <c r="Z65" s="29">
        <f t="shared" si="11"/>
        <v>0.39833333333333332</v>
      </c>
      <c r="AA65" s="29">
        <f t="shared" si="12"/>
        <v>0.30125000000000002</v>
      </c>
      <c r="AB65" s="29">
        <f t="shared" ref="AB65:AB96" si="16">AVERAGE(B65:M65)-AVERAGE(N65:W65)</f>
        <v>0.19416666666666663</v>
      </c>
      <c r="AC65" s="29">
        <f t="shared" si="13"/>
        <v>3</v>
      </c>
      <c r="AD65" s="29">
        <f t="shared" si="14"/>
        <v>4</v>
      </c>
      <c r="AE65" s="30">
        <f t="shared" si="15"/>
        <v>1.0178497835589715</v>
      </c>
      <c r="AF65" s="31" t="s">
        <v>40</v>
      </c>
      <c r="AG65" s="32" t="s">
        <v>117</v>
      </c>
      <c r="AH65" s="46">
        <v>30</v>
      </c>
      <c r="AI65" s="131" t="s">
        <v>59</v>
      </c>
      <c r="AJ65" s="34" t="s">
        <v>91</v>
      </c>
      <c r="AK65" s="42"/>
    </row>
    <row r="66" spans="1:37" x14ac:dyDescent="0.25">
      <c r="A66" s="92">
        <v>2412</v>
      </c>
      <c r="B66" s="27">
        <v>0.12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>
        <v>0.28999999999999998</v>
      </c>
      <c r="O66" s="28">
        <v>0.26</v>
      </c>
      <c r="P66" s="28"/>
      <c r="Q66" s="28"/>
      <c r="R66" s="28"/>
      <c r="S66" s="28"/>
      <c r="T66" s="28"/>
      <c r="U66" s="28"/>
      <c r="V66" s="28"/>
      <c r="W66" s="28"/>
      <c r="X66" s="29">
        <f t="shared" si="9"/>
        <v>0.12</v>
      </c>
      <c r="Y66" s="29">
        <f t="shared" si="10"/>
        <v>0.27500000000000002</v>
      </c>
      <c r="Z66" s="29">
        <f t="shared" si="11"/>
        <v>0.56000000000000005</v>
      </c>
      <c r="AA66" s="29">
        <f t="shared" si="12"/>
        <v>0.63749999999999996</v>
      </c>
      <c r="AB66" s="29">
        <f t="shared" si="16"/>
        <v>-0.15500000000000003</v>
      </c>
      <c r="AC66" s="29">
        <f t="shared" si="13"/>
        <v>1</v>
      </c>
      <c r="AD66" s="29">
        <f t="shared" si="14"/>
        <v>2</v>
      </c>
      <c r="AE66" s="30">
        <f t="shared" si="15"/>
        <v>-0.79057198584487498</v>
      </c>
      <c r="AF66" s="31" t="s">
        <v>76</v>
      </c>
      <c r="AG66" s="32" t="s">
        <v>118</v>
      </c>
      <c r="AH66" s="46">
        <v>30</v>
      </c>
      <c r="AI66" s="131" t="s">
        <v>82</v>
      </c>
      <c r="AJ66" s="34" t="s">
        <v>86</v>
      </c>
      <c r="AK66" s="42"/>
    </row>
    <row r="67" spans="1:37" x14ac:dyDescent="0.25">
      <c r="A67" s="92">
        <v>2413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9" t="e">
        <f t="shared" ref="X67:X98" si="17">AVERAGE(B67:M67)</f>
        <v>#DIV/0!</v>
      </c>
      <c r="Y67" s="29" t="e">
        <f t="shared" ref="Y67:Y98" si="18">AVERAGE(N67:W67)</f>
        <v>#DIV/0!</v>
      </c>
      <c r="Z67" s="29" t="e">
        <f t="shared" ref="Z67:Z98" si="19">(X67+1)/2</f>
        <v>#DIV/0!</v>
      </c>
      <c r="AA67" s="29" t="e">
        <f t="shared" ref="AA67:AA98" si="20">(Y67+1)/2</f>
        <v>#DIV/0!</v>
      </c>
      <c r="AB67" s="29" t="e">
        <f t="shared" si="16"/>
        <v>#DIV/0!</v>
      </c>
      <c r="AC67" s="29">
        <f t="shared" ref="AC67:AC98" si="21">COUNTIF(B67:M67,"&gt;0")+COUNTIF(B67:M67,"&lt;=0")</f>
        <v>0</v>
      </c>
      <c r="AD67" s="29">
        <f t="shared" ref="AD67:AD98" si="22">COUNTIF(N67:W67,"&gt;0")+COUNTIF(N67:W67,"&lt;=0")</f>
        <v>0</v>
      </c>
      <c r="AE67" s="30" t="e">
        <f t="shared" ref="AE67:AE98" si="23">(Z67-AA67)/SQRT((Z67+AA67)/2*(1-(Z67+AA67)/2)*2/50)</f>
        <v>#DIV/0!</v>
      </c>
      <c r="AF67" s="31"/>
      <c r="AG67" s="32"/>
      <c r="AH67" s="46"/>
      <c r="AI67" s="131"/>
      <c r="AJ67" s="34"/>
      <c r="AK67" s="42"/>
    </row>
    <row r="68" spans="1:37" x14ac:dyDescent="0.25">
      <c r="A68" s="92">
        <v>2421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 t="e">
        <f t="shared" si="17"/>
        <v>#DIV/0!</v>
      </c>
      <c r="Y68" s="29" t="e">
        <f t="shared" si="18"/>
        <v>#DIV/0!</v>
      </c>
      <c r="Z68" s="29" t="e">
        <f t="shared" si="19"/>
        <v>#DIV/0!</v>
      </c>
      <c r="AA68" s="29" t="e">
        <f t="shared" si="20"/>
        <v>#DIV/0!</v>
      </c>
      <c r="AB68" s="29" t="e">
        <f t="shared" si="16"/>
        <v>#DIV/0!</v>
      </c>
      <c r="AC68" s="29">
        <f t="shared" si="21"/>
        <v>0</v>
      </c>
      <c r="AD68" s="29">
        <f t="shared" si="22"/>
        <v>0</v>
      </c>
      <c r="AE68" s="30" t="e">
        <f t="shared" si="23"/>
        <v>#DIV/0!</v>
      </c>
      <c r="AF68" s="31"/>
      <c r="AG68" s="32"/>
      <c r="AH68" s="46"/>
      <c r="AI68" s="131"/>
      <c r="AJ68" s="34"/>
      <c r="AK68" s="42"/>
    </row>
    <row r="69" spans="1:37" x14ac:dyDescent="0.25">
      <c r="A69" s="92">
        <v>2422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 t="e">
        <f t="shared" si="17"/>
        <v>#DIV/0!</v>
      </c>
      <c r="Y69" s="29" t="e">
        <f t="shared" si="18"/>
        <v>#DIV/0!</v>
      </c>
      <c r="Z69" s="29" t="e">
        <f t="shared" si="19"/>
        <v>#DIV/0!</v>
      </c>
      <c r="AA69" s="29" t="e">
        <f t="shared" si="20"/>
        <v>#DIV/0!</v>
      </c>
      <c r="AB69" s="29" t="e">
        <f t="shared" si="16"/>
        <v>#DIV/0!</v>
      </c>
      <c r="AC69" s="29">
        <f t="shared" si="21"/>
        <v>0</v>
      </c>
      <c r="AD69" s="29">
        <f t="shared" si="22"/>
        <v>0</v>
      </c>
      <c r="AE69" s="30" t="e">
        <f t="shared" si="23"/>
        <v>#DIV/0!</v>
      </c>
      <c r="AF69" s="31"/>
      <c r="AG69" s="32"/>
      <c r="AH69" s="46"/>
      <c r="AI69" s="131"/>
      <c r="AJ69" s="34"/>
      <c r="AK69" s="42"/>
    </row>
    <row r="70" spans="1:37" x14ac:dyDescent="0.25">
      <c r="A70" s="96">
        <v>2423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50" t="e">
        <f t="shared" si="17"/>
        <v>#DIV/0!</v>
      </c>
      <c r="Y70" s="50" t="e">
        <f t="shared" si="18"/>
        <v>#DIV/0!</v>
      </c>
      <c r="Z70" s="50" t="e">
        <f t="shared" si="19"/>
        <v>#DIV/0!</v>
      </c>
      <c r="AA70" s="50" t="e">
        <f t="shared" si="20"/>
        <v>#DIV/0!</v>
      </c>
      <c r="AB70" s="50" t="e">
        <f t="shared" si="16"/>
        <v>#DIV/0!</v>
      </c>
      <c r="AC70" s="29">
        <f t="shared" si="21"/>
        <v>0</v>
      </c>
      <c r="AD70" s="29">
        <f t="shared" si="22"/>
        <v>0</v>
      </c>
      <c r="AE70" s="51" t="e">
        <f t="shared" si="23"/>
        <v>#DIV/0!</v>
      </c>
      <c r="AF70" s="31"/>
      <c r="AG70" s="32"/>
      <c r="AH70" s="46"/>
      <c r="AI70" s="131"/>
      <c r="AJ70" s="34"/>
      <c r="AK70" s="42"/>
    </row>
    <row r="71" spans="1:37" x14ac:dyDescent="0.25">
      <c r="A71" s="99">
        <v>3111</v>
      </c>
      <c r="B71" s="48">
        <v>0.24</v>
      </c>
      <c r="C71" s="48">
        <v>0.33</v>
      </c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9">
        <v>0.27</v>
      </c>
      <c r="O71" s="49">
        <v>0.27</v>
      </c>
      <c r="P71" s="49">
        <v>0.34</v>
      </c>
      <c r="Q71" s="49">
        <v>0.31</v>
      </c>
      <c r="R71" s="49"/>
      <c r="S71" s="49"/>
      <c r="T71" s="49"/>
      <c r="U71" s="49"/>
      <c r="V71" s="49"/>
      <c r="W71" s="49"/>
      <c r="X71" s="50">
        <f t="shared" si="17"/>
        <v>0.28500000000000003</v>
      </c>
      <c r="Y71" s="50">
        <f t="shared" si="18"/>
        <v>0.29750000000000004</v>
      </c>
      <c r="Z71" s="50">
        <f t="shared" si="19"/>
        <v>0.64250000000000007</v>
      </c>
      <c r="AA71" s="50">
        <f t="shared" si="20"/>
        <v>0.64875000000000005</v>
      </c>
      <c r="AB71" s="50">
        <f t="shared" si="16"/>
        <v>-1.2500000000000011E-2</v>
      </c>
      <c r="AC71" s="29">
        <f t="shared" si="21"/>
        <v>2</v>
      </c>
      <c r="AD71" s="29">
        <f t="shared" si="22"/>
        <v>4</v>
      </c>
      <c r="AE71" s="51">
        <f t="shared" si="23"/>
        <v>-6.5332355132369332E-2</v>
      </c>
      <c r="AF71" s="100" t="s">
        <v>50</v>
      </c>
      <c r="AG71" s="53" t="s">
        <v>119</v>
      </c>
      <c r="AH71" s="68">
        <v>1440</v>
      </c>
      <c r="AI71" s="134" t="s">
        <v>120</v>
      </c>
      <c r="AJ71" s="55" t="s">
        <v>121</v>
      </c>
      <c r="AK71" s="42"/>
    </row>
    <row r="72" spans="1:37" x14ac:dyDescent="0.25">
      <c r="A72" s="91">
        <v>3111</v>
      </c>
      <c r="B72" s="101">
        <v>0.26</v>
      </c>
      <c r="C72" s="101">
        <v>0.23</v>
      </c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2">
        <v>0.23</v>
      </c>
      <c r="O72" s="102">
        <v>0.2</v>
      </c>
      <c r="P72" s="102">
        <v>0.2</v>
      </c>
      <c r="Q72" s="102">
        <v>0.28999999999999998</v>
      </c>
      <c r="R72" s="102"/>
      <c r="S72" s="102"/>
      <c r="T72" s="102"/>
      <c r="U72" s="102"/>
      <c r="V72" s="102"/>
      <c r="W72" s="102"/>
      <c r="X72" s="64">
        <f t="shared" si="17"/>
        <v>0.245</v>
      </c>
      <c r="Y72" s="64">
        <f t="shared" si="18"/>
        <v>0.23000000000000004</v>
      </c>
      <c r="Z72" s="64">
        <f t="shared" si="19"/>
        <v>0.62250000000000005</v>
      </c>
      <c r="AA72" s="64">
        <f t="shared" si="20"/>
        <v>0.61499999999999999</v>
      </c>
      <c r="AB72" s="64">
        <f t="shared" si="16"/>
        <v>1.4999999999999958E-2</v>
      </c>
      <c r="AC72" s="29">
        <f t="shared" si="21"/>
        <v>2</v>
      </c>
      <c r="AD72" s="29">
        <f t="shared" si="22"/>
        <v>4</v>
      </c>
      <c r="AE72" s="65">
        <f t="shared" si="23"/>
        <v>7.7209143648218945E-2</v>
      </c>
      <c r="AF72" s="103" t="s">
        <v>50</v>
      </c>
      <c r="AG72" s="104" t="s">
        <v>122</v>
      </c>
      <c r="AH72" s="68">
        <v>1440</v>
      </c>
      <c r="AI72" s="134" t="s">
        <v>120</v>
      </c>
      <c r="AJ72" s="69" t="s">
        <v>123</v>
      </c>
      <c r="AK72" s="42"/>
    </row>
    <row r="73" spans="1:37" x14ac:dyDescent="0.25">
      <c r="A73" s="91">
        <v>3111</v>
      </c>
      <c r="B73" s="101">
        <v>0.4</v>
      </c>
      <c r="C73" s="101">
        <v>0.57999999999999996</v>
      </c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2">
        <v>0.39</v>
      </c>
      <c r="O73" s="102">
        <v>0.37</v>
      </c>
      <c r="P73" s="102">
        <v>0.48</v>
      </c>
      <c r="Q73" s="102">
        <v>0.57999999999999996</v>
      </c>
      <c r="R73" s="102"/>
      <c r="S73" s="102"/>
      <c r="T73" s="102"/>
      <c r="U73" s="102"/>
      <c r="V73" s="102"/>
      <c r="W73" s="102"/>
      <c r="X73" s="64">
        <f t="shared" si="17"/>
        <v>0.49</v>
      </c>
      <c r="Y73" s="64">
        <f t="shared" si="18"/>
        <v>0.45499999999999996</v>
      </c>
      <c r="Z73" s="64">
        <f t="shared" si="19"/>
        <v>0.745</v>
      </c>
      <c r="AA73" s="64">
        <f t="shared" si="20"/>
        <v>0.72750000000000004</v>
      </c>
      <c r="AB73" s="64">
        <f t="shared" si="16"/>
        <v>3.5000000000000031E-2</v>
      </c>
      <c r="AC73" s="29">
        <f t="shared" si="21"/>
        <v>2</v>
      </c>
      <c r="AD73" s="29">
        <f t="shared" si="22"/>
        <v>4</v>
      </c>
      <c r="AE73" s="65">
        <f t="shared" si="23"/>
        <v>0.19856338369204835</v>
      </c>
      <c r="AF73" s="103" t="s">
        <v>50</v>
      </c>
      <c r="AG73" s="104" t="s">
        <v>124</v>
      </c>
      <c r="AH73" s="54">
        <v>120</v>
      </c>
      <c r="AI73" s="132" t="s">
        <v>44</v>
      </c>
      <c r="AJ73" s="69" t="s">
        <v>125</v>
      </c>
      <c r="AK73" s="42"/>
    </row>
    <row r="74" spans="1:37" x14ac:dyDescent="0.25">
      <c r="A74" s="97">
        <v>3111</v>
      </c>
      <c r="B74" s="87">
        <v>-0.14000000000000001</v>
      </c>
      <c r="C74" s="87">
        <v>-0.19</v>
      </c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8">
        <v>-0.3</v>
      </c>
      <c r="O74" s="88">
        <v>-0.26</v>
      </c>
      <c r="P74" s="88">
        <v>-0.28000000000000003</v>
      </c>
      <c r="Q74" s="88">
        <v>-0.3</v>
      </c>
      <c r="R74" s="88">
        <v>-0.41</v>
      </c>
      <c r="S74" s="88"/>
      <c r="T74" s="88"/>
      <c r="U74" s="88"/>
      <c r="V74" s="88"/>
      <c r="W74" s="88"/>
      <c r="X74" s="64">
        <f t="shared" si="17"/>
        <v>-0.16500000000000001</v>
      </c>
      <c r="Y74" s="64">
        <f t="shared" si="18"/>
        <v>-0.31</v>
      </c>
      <c r="Z74" s="64">
        <f t="shared" si="19"/>
        <v>0.41749999999999998</v>
      </c>
      <c r="AA74" s="64">
        <f t="shared" si="20"/>
        <v>0.34499999999999997</v>
      </c>
      <c r="AB74" s="64">
        <f t="shared" si="16"/>
        <v>0.14499999999999999</v>
      </c>
      <c r="AC74" s="29">
        <f t="shared" si="21"/>
        <v>2</v>
      </c>
      <c r="AD74" s="29">
        <f t="shared" si="22"/>
        <v>5</v>
      </c>
      <c r="AE74" s="65">
        <f t="shared" si="23"/>
        <v>0.74635505526611035</v>
      </c>
      <c r="AF74" s="66" t="s">
        <v>72</v>
      </c>
      <c r="AG74" s="67" t="s">
        <v>126</v>
      </c>
      <c r="AH74" s="68">
        <v>30</v>
      </c>
      <c r="AI74" s="134" t="s">
        <v>109</v>
      </c>
      <c r="AJ74" s="69" t="s">
        <v>127</v>
      </c>
      <c r="AK74" s="86"/>
    </row>
    <row r="75" spans="1:37" x14ac:dyDescent="0.25">
      <c r="A75" s="97">
        <v>3111</v>
      </c>
      <c r="B75" s="87">
        <v>-0.19</v>
      </c>
      <c r="C75" s="87">
        <v>-0.2</v>
      </c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8">
        <v>-0.21</v>
      </c>
      <c r="O75" s="88">
        <v>-0.28000000000000003</v>
      </c>
      <c r="P75" s="88">
        <v>-0.19</v>
      </c>
      <c r="Q75" s="88">
        <v>-0.2</v>
      </c>
      <c r="R75" s="88">
        <v>-0.22</v>
      </c>
      <c r="S75" s="88"/>
      <c r="T75" s="88"/>
      <c r="U75" s="88"/>
      <c r="V75" s="88"/>
      <c r="W75" s="88"/>
      <c r="X75" s="64">
        <f t="shared" si="17"/>
        <v>-0.19500000000000001</v>
      </c>
      <c r="Y75" s="64">
        <f t="shared" si="18"/>
        <v>-0.21999999999999997</v>
      </c>
      <c r="Z75" s="64">
        <f t="shared" si="19"/>
        <v>0.40249999999999997</v>
      </c>
      <c r="AA75" s="64">
        <f t="shared" si="20"/>
        <v>0.39</v>
      </c>
      <c r="AB75" s="64">
        <f t="shared" si="16"/>
        <v>2.4999999999999967E-2</v>
      </c>
      <c r="AC75" s="29">
        <f t="shared" si="21"/>
        <v>2</v>
      </c>
      <c r="AD75" s="29">
        <f t="shared" si="22"/>
        <v>5</v>
      </c>
      <c r="AE75" s="65">
        <f t="shared" si="23"/>
        <v>0.12778115455772027</v>
      </c>
      <c r="AF75" s="74" t="s">
        <v>72</v>
      </c>
      <c r="AG75" s="75" t="s">
        <v>128</v>
      </c>
      <c r="AH75" s="76">
        <v>180</v>
      </c>
      <c r="AI75" s="135" t="s">
        <v>109</v>
      </c>
      <c r="AJ75" s="77" t="s">
        <v>127</v>
      </c>
      <c r="AK75" s="86"/>
    </row>
    <row r="76" spans="1:37" x14ac:dyDescent="0.25">
      <c r="A76" s="99">
        <v>3112</v>
      </c>
      <c r="B76" s="83">
        <v>0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4">
        <v>0.2</v>
      </c>
      <c r="O76" s="84">
        <v>0.25</v>
      </c>
      <c r="P76" s="84"/>
      <c r="Q76" s="84"/>
      <c r="R76" s="84"/>
      <c r="S76" s="84"/>
      <c r="T76" s="84"/>
      <c r="U76" s="84"/>
      <c r="V76" s="84"/>
      <c r="W76" s="84"/>
      <c r="X76" s="50">
        <f t="shared" si="17"/>
        <v>0</v>
      </c>
      <c r="Y76" s="50">
        <f t="shared" si="18"/>
        <v>0.22500000000000001</v>
      </c>
      <c r="Z76" s="50">
        <f t="shared" si="19"/>
        <v>0.5</v>
      </c>
      <c r="AA76" s="50">
        <f t="shared" si="20"/>
        <v>0.61250000000000004</v>
      </c>
      <c r="AB76" s="50">
        <f t="shared" si="16"/>
        <v>-0.22500000000000001</v>
      </c>
      <c r="AC76" s="29">
        <f t="shared" si="21"/>
        <v>1</v>
      </c>
      <c r="AD76" s="29">
        <f t="shared" si="22"/>
        <v>2</v>
      </c>
      <c r="AE76" s="51">
        <f t="shared" si="23"/>
        <v>-1.1321874375443257</v>
      </c>
      <c r="AF76" s="58" t="s">
        <v>50</v>
      </c>
      <c r="AG76" s="59" t="s">
        <v>108</v>
      </c>
      <c r="AH76" s="68">
        <v>1440</v>
      </c>
      <c r="AI76" s="134" t="s">
        <v>120</v>
      </c>
      <c r="AJ76" s="85" t="s">
        <v>110</v>
      </c>
      <c r="AK76" s="86"/>
    </row>
    <row r="77" spans="1:37" x14ac:dyDescent="0.25">
      <c r="A77" s="91">
        <v>3112</v>
      </c>
      <c r="B77" s="87">
        <v>0.2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8">
        <v>0.3</v>
      </c>
      <c r="O77" s="88">
        <v>0.23</v>
      </c>
      <c r="P77" s="88"/>
      <c r="Q77" s="88"/>
      <c r="R77" s="88"/>
      <c r="S77" s="88"/>
      <c r="T77" s="88"/>
      <c r="U77" s="88"/>
      <c r="V77" s="88"/>
      <c r="W77" s="88"/>
      <c r="X77" s="64">
        <f t="shared" si="17"/>
        <v>0.2</v>
      </c>
      <c r="Y77" s="64">
        <f t="shared" si="18"/>
        <v>0.26500000000000001</v>
      </c>
      <c r="Z77" s="64">
        <f t="shared" si="19"/>
        <v>0.6</v>
      </c>
      <c r="AA77" s="64">
        <f t="shared" si="20"/>
        <v>0.63250000000000006</v>
      </c>
      <c r="AB77" s="64">
        <f t="shared" si="16"/>
        <v>-6.5000000000000002E-2</v>
      </c>
      <c r="AC77" s="29">
        <f t="shared" si="21"/>
        <v>1</v>
      </c>
      <c r="AD77" s="29">
        <f t="shared" si="22"/>
        <v>2</v>
      </c>
      <c r="AE77" s="65">
        <f t="shared" si="23"/>
        <v>-0.33415710900516399</v>
      </c>
      <c r="AF77" s="66" t="s">
        <v>50</v>
      </c>
      <c r="AG77" s="67" t="s">
        <v>130</v>
      </c>
      <c r="AH77" s="68">
        <v>120</v>
      </c>
      <c r="AI77" s="134" t="s">
        <v>168</v>
      </c>
      <c r="AJ77" s="69" t="s">
        <v>110</v>
      </c>
      <c r="AK77" s="86"/>
    </row>
    <row r="78" spans="1:37" x14ac:dyDescent="0.25">
      <c r="A78" s="91">
        <v>3112</v>
      </c>
      <c r="B78" s="87">
        <v>0.31</v>
      </c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8">
        <v>0.37</v>
      </c>
      <c r="O78" s="88">
        <v>0.31</v>
      </c>
      <c r="P78" s="88"/>
      <c r="Q78" s="88"/>
      <c r="R78" s="88"/>
      <c r="S78" s="88"/>
      <c r="T78" s="88"/>
      <c r="U78" s="88"/>
      <c r="V78" s="88"/>
      <c r="W78" s="88"/>
      <c r="X78" s="64">
        <f t="shared" si="17"/>
        <v>0.31</v>
      </c>
      <c r="Y78" s="64">
        <f t="shared" si="18"/>
        <v>0.33999999999999997</v>
      </c>
      <c r="Z78" s="64">
        <f t="shared" si="19"/>
        <v>0.65500000000000003</v>
      </c>
      <c r="AA78" s="64">
        <f t="shared" si="20"/>
        <v>0.66999999999999993</v>
      </c>
      <c r="AB78" s="64">
        <f t="shared" si="16"/>
        <v>-2.9999999999999971E-2</v>
      </c>
      <c r="AC78" s="29">
        <f t="shared" si="21"/>
        <v>1</v>
      </c>
      <c r="AD78" s="29">
        <f t="shared" si="22"/>
        <v>2</v>
      </c>
      <c r="AE78" s="65">
        <f t="shared" si="23"/>
        <v>-0.15861031714362778</v>
      </c>
      <c r="AF78" s="66" t="s">
        <v>50</v>
      </c>
      <c r="AG78" s="67" t="s">
        <v>118</v>
      </c>
      <c r="AH78" s="68">
        <v>30</v>
      </c>
      <c r="AI78" s="134" t="s">
        <v>135</v>
      </c>
      <c r="AJ78" s="69" t="s">
        <v>110</v>
      </c>
      <c r="AK78" s="86"/>
    </row>
    <row r="79" spans="1:37" x14ac:dyDescent="0.25">
      <c r="A79" s="91">
        <v>3112</v>
      </c>
      <c r="B79" s="87">
        <v>7.0000000000000007E-2</v>
      </c>
      <c r="C79" s="87">
        <v>0.04</v>
      </c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8">
        <v>0.28999999999999998</v>
      </c>
      <c r="O79" s="88">
        <v>0.2</v>
      </c>
      <c r="P79" s="88">
        <v>0.26</v>
      </c>
      <c r="Q79" s="88">
        <v>0.33</v>
      </c>
      <c r="R79" s="88">
        <v>0.28999999999999998</v>
      </c>
      <c r="S79" s="88"/>
      <c r="T79" s="88"/>
      <c r="U79" s="88"/>
      <c r="V79" s="88"/>
      <c r="W79" s="88"/>
      <c r="X79" s="64">
        <f t="shared" si="17"/>
        <v>5.5000000000000007E-2</v>
      </c>
      <c r="Y79" s="64">
        <f t="shared" si="18"/>
        <v>0.27400000000000002</v>
      </c>
      <c r="Z79" s="64">
        <f t="shared" si="19"/>
        <v>0.52749999999999997</v>
      </c>
      <c r="AA79" s="64">
        <f t="shared" si="20"/>
        <v>0.63700000000000001</v>
      </c>
      <c r="AB79" s="64">
        <f t="shared" si="16"/>
        <v>-0.21900000000000003</v>
      </c>
      <c r="AC79" s="29">
        <f t="shared" si="21"/>
        <v>2</v>
      </c>
      <c r="AD79" s="29">
        <f t="shared" si="22"/>
        <v>5</v>
      </c>
      <c r="AE79" s="65">
        <f t="shared" si="23"/>
        <v>-1.1101231149806519</v>
      </c>
      <c r="AF79" s="66" t="s">
        <v>72</v>
      </c>
      <c r="AG79" s="67" t="s">
        <v>131</v>
      </c>
      <c r="AH79" s="68">
        <v>30</v>
      </c>
      <c r="AI79" s="134" t="s">
        <v>109</v>
      </c>
      <c r="AJ79" s="69" t="s">
        <v>127</v>
      </c>
      <c r="AK79" s="86"/>
    </row>
    <row r="80" spans="1:37" x14ac:dyDescent="0.25">
      <c r="A80" s="91">
        <v>3112</v>
      </c>
      <c r="B80" s="87">
        <v>0.08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8">
        <v>0.28000000000000003</v>
      </c>
      <c r="O80" s="88">
        <v>0.24</v>
      </c>
      <c r="P80" s="88">
        <v>0.4</v>
      </c>
      <c r="Q80" s="88"/>
      <c r="R80" s="88"/>
      <c r="S80" s="88"/>
      <c r="T80" s="88"/>
      <c r="U80" s="88"/>
      <c r="V80" s="88"/>
      <c r="W80" s="88"/>
      <c r="X80" s="64">
        <f t="shared" si="17"/>
        <v>0.08</v>
      </c>
      <c r="Y80" s="64">
        <f t="shared" si="18"/>
        <v>0.3066666666666667</v>
      </c>
      <c r="Z80" s="64">
        <f t="shared" si="19"/>
        <v>0.54</v>
      </c>
      <c r="AA80" s="64">
        <f t="shared" si="20"/>
        <v>0.65333333333333332</v>
      </c>
      <c r="AB80" s="64">
        <f t="shared" si="16"/>
        <v>-0.22666666666666668</v>
      </c>
      <c r="AC80" s="29">
        <f t="shared" si="21"/>
        <v>1</v>
      </c>
      <c r="AD80" s="29">
        <f t="shared" si="22"/>
        <v>3</v>
      </c>
      <c r="AE80" s="65">
        <f t="shared" si="23"/>
        <v>-1.1551269615257185</v>
      </c>
      <c r="AF80" s="66" t="s">
        <v>72</v>
      </c>
      <c r="AG80" s="67" t="s">
        <v>132</v>
      </c>
      <c r="AH80" s="68">
        <v>180</v>
      </c>
      <c r="AI80" s="134" t="s">
        <v>109</v>
      </c>
      <c r="AJ80" s="69" t="s">
        <v>127</v>
      </c>
      <c r="AK80" s="86"/>
    </row>
    <row r="81" spans="1:37" x14ac:dyDescent="0.25">
      <c r="A81" s="91">
        <v>3112</v>
      </c>
      <c r="B81" s="87">
        <v>0.08</v>
      </c>
      <c r="C81" s="87">
        <v>0.12</v>
      </c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8">
        <v>0.42</v>
      </c>
      <c r="O81" s="88">
        <v>0.37</v>
      </c>
      <c r="P81" s="88">
        <v>0.3</v>
      </c>
      <c r="Q81" s="88">
        <v>0.31</v>
      </c>
      <c r="R81" s="88">
        <v>0.51</v>
      </c>
      <c r="S81" s="88"/>
      <c r="T81" s="88"/>
      <c r="U81" s="88"/>
      <c r="V81" s="88"/>
      <c r="W81" s="88"/>
      <c r="X81" s="64">
        <f t="shared" si="17"/>
        <v>0.1</v>
      </c>
      <c r="Y81" s="64">
        <f t="shared" si="18"/>
        <v>0.38200000000000001</v>
      </c>
      <c r="Z81" s="64">
        <f t="shared" si="19"/>
        <v>0.55000000000000004</v>
      </c>
      <c r="AA81" s="64">
        <f t="shared" si="20"/>
        <v>0.69100000000000006</v>
      </c>
      <c r="AB81" s="64">
        <f t="shared" si="16"/>
        <v>-0.28200000000000003</v>
      </c>
      <c r="AC81" s="29">
        <f t="shared" si="21"/>
        <v>2</v>
      </c>
      <c r="AD81" s="29">
        <f t="shared" si="22"/>
        <v>5</v>
      </c>
      <c r="AE81" s="65">
        <f t="shared" si="23"/>
        <v>-1.4528217532382832</v>
      </c>
      <c r="AF81" s="66" t="s">
        <v>72</v>
      </c>
      <c r="AG81" s="67" t="s">
        <v>133</v>
      </c>
      <c r="AH81" s="68">
        <v>1440</v>
      </c>
      <c r="AI81" s="134" t="s">
        <v>168</v>
      </c>
      <c r="AJ81" s="69" t="s">
        <v>127</v>
      </c>
      <c r="AK81" s="86"/>
    </row>
    <row r="82" spans="1:37" x14ac:dyDescent="0.25">
      <c r="A82" s="91">
        <v>3112</v>
      </c>
      <c r="B82" s="87">
        <v>0.26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8">
        <v>0.27</v>
      </c>
      <c r="O82" s="88">
        <v>0.22</v>
      </c>
      <c r="P82" s="88"/>
      <c r="Q82" s="88"/>
      <c r="R82" s="88"/>
      <c r="S82" s="88"/>
      <c r="T82" s="88"/>
      <c r="U82" s="88"/>
      <c r="V82" s="88"/>
      <c r="W82" s="88"/>
      <c r="X82" s="64">
        <f t="shared" si="17"/>
        <v>0.26</v>
      </c>
      <c r="Y82" s="64">
        <f t="shared" si="18"/>
        <v>0.245</v>
      </c>
      <c r="Z82" s="64">
        <f t="shared" si="19"/>
        <v>0.63</v>
      </c>
      <c r="AA82" s="64">
        <f t="shared" si="20"/>
        <v>0.62250000000000005</v>
      </c>
      <c r="AB82" s="64">
        <f t="shared" si="16"/>
        <v>1.5000000000000013E-2</v>
      </c>
      <c r="AC82" s="29">
        <f t="shared" si="21"/>
        <v>1</v>
      </c>
      <c r="AD82" s="29">
        <f t="shared" si="22"/>
        <v>2</v>
      </c>
      <c r="AE82" s="65">
        <f t="shared" si="23"/>
        <v>7.7511617116764617E-2</v>
      </c>
      <c r="AF82" s="66" t="s">
        <v>79</v>
      </c>
      <c r="AG82" s="67" t="s">
        <v>78</v>
      </c>
      <c r="AH82" s="68">
        <v>180</v>
      </c>
      <c r="AI82" s="134" t="s">
        <v>135</v>
      </c>
      <c r="AJ82" s="69" t="s">
        <v>134</v>
      </c>
      <c r="AK82" s="86"/>
    </row>
    <row r="83" spans="1:37" x14ac:dyDescent="0.25">
      <c r="A83" s="105">
        <v>3112</v>
      </c>
      <c r="B83" s="89">
        <v>0.04</v>
      </c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90">
        <v>0.26</v>
      </c>
      <c r="O83" s="90">
        <v>0.18</v>
      </c>
      <c r="P83" s="90"/>
      <c r="Q83" s="90"/>
      <c r="R83" s="90"/>
      <c r="S83" s="90"/>
      <c r="T83" s="90"/>
      <c r="U83" s="90"/>
      <c r="V83" s="90"/>
      <c r="W83" s="90"/>
      <c r="X83" s="72">
        <f t="shared" si="17"/>
        <v>0.04</v>
      </c>
      <c r="Y83" s="72">
        <f t="shared" si="18"/>
        <v>0.22</v>
      </c>
      <c r="Z83" s="72">
        <f t="shared" si="19"/>
        <v>0.52</v>
      </c>
      <c r="AA83" s="72">
        <f t="shared" si="20"/>
        <v>0.61</v>
      </c>
      <c r="AB83" s="72">
        <f t="shared" si="16"/>
        <v>-0.18</v>
      </c>
      <c r="AC83" s="29">
        <f t="shared" si="21"/>
        <v>1</v>
      </c>
      <c r="AD83" s="29">
        <f t="shared" si="22"/>
        <v>2</v>
      </c>
      <c r="AE83" s="73">
        <f t="shared" si="23"/>
        <v>-0.90770277129979482</v>
      </c>
      <c r="AF83" s="74" t="s">
        <v>79</v>
      </c>
      <c r="AG83" s="75" t="s">
        <v>92</v>
      </c>
      <c r="AH83" s="76">
        <v>180</v>
      </c>
      <c r="AI83" s="135" t="s">
        <v>109</v>
      </c>
      <c r="AJ83" s="77" t="s">
        <v>136</v>
      </c>
      <c r="AK83" s="86"/>
    </row>
    <row r="84" spans="1:37" x14ac:dyDescent="0.25">
      <c r="A84" s="91">
        <v>3113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64" t="e">
        <f t="shared" si="17"/>
        <v>#DIV/0!</v>
      </c>
      <c r="Y84" s="64" t="e">
        <f t="shared" si="18"/>
        <v>#DIV/0!</v>
      </c>
      <c r="Z84" s="64" t="e">
        <f t="shared" si="19"/>
        <v>#DIV/0!</v>
      </c>
      <c r="AA84" s="64" t="e">
        <f t="shared" si="20"/>
        <v>#DIV/0!</v>
      </c>
      <c r="AB84" s="64" t="e">
        <f t="shared" si="16"/>
        <v>#DIV/0!</v>
      </c>
      <c r="AC84" s="29">
        <f t="shared" si="21"/>
        <v>0</v>
      </c>
      <c r="AD84" s="29">
        <f t="shared" si="22"/>
        <v>0</v>
      </c>
      <c r="AE84" s="65" t="e">
        <f t="shared" si="23"/>
        <v>#DIV/0!</v>
      </c>
      <c r="AF84" s="31"/>
      <c r="AG84" s="32"/>
      <c r="AH84" s="46"/>
      <c r="AI84" s="131"/>
      <c r="AJ84" s="34"/>
      <c r="AK84" s="42"/>
    </row>
    <row r="85" spans="1:37" x14ac:dyDescent="0.25">
      <c r="A85" s="99">
        <v>3121</v>
      </c>
      <c r="B85" s="48">
        <v>0.24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9">
        <v>0.22</v>
      </c>
      <c r="O85" s="49">
        <v>0.28999999999999998</v>
      </c>
      <c r="P85" s="49"/>
      <c r="Q85" s="49"/>
      <c r="R85" s="49"/>
      <c r="S85" s="49"/>
      <c r="T85" s="49"/>
      <c r="U85" s="49"/>
      <c r="V85" s="49"/>
      <c r="W85" s="49"/>
      <c r="X85" s="50">
        <f t="shared" si="17"/>
        <v>0.24</v>
      </c>
      <c r="Y85" s="50">
        <f t="shared" si="18"/>
        <v>0.255</v>
      </c>
      <c r="Z85" s="50">
        <f t="shared" si="19"/>
        <v>0.62</v>
      </c>
      <c r="AA85" s="50">
        <f t="shared" si="20"/>
        <v>0.62749999999999995</v>
      </c>
      <c r="AB85" s="50">
        <f t="shared" si="16"/>
        <v>-1.5000000000000013E-2</v>
      </c>
      <c r="AC85" s="29">
        <f t="shared" si="21"/>
        <v>1</v>
      </c>
      <c r="AD85" s="29">
        <f t="shared" si="22"/>
        <v>2</v>
      </c>
      <c r="AE85" s="51">
        <f t="shared" si="23"/>
        <v>-7.7408336413303677E-2</v>
      </c>
      <c r="AF85" s="100" t="s">
        <v>137</v>
      </c>
      <c r="AG85" s="53" t="s">
        <v>138</v>
      </c>
      <c r="AH85" s="68">
        <v>1440</v>
      </c>
      <c r="AI85" s="134" t="s">
        <v>129</v>
      </c>
      <c r="AJ85" s="55" t="s">
        <v>139</v>
      </c>
      <c r="AK85" s="42"/>
    </row>
    <row r="86" spans="1:37" x14ac:dyDescent="0.25">
      <c r="A86" s="97">
        <v>3121</v>
      </c>
      <c r="B86" s="101">
        <v>-0.1</v>
      </c>
      <c r="C86" s="101">
        <v>-0.24</v>
      </c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2">
        <v>-0.41</v>
      </c>
      <c r="O86" s="102">
        <v>-0.39</v>
      </c>
      <c r="P86" s="102">
        <v>-0.34</v>
      </c>
      <c r="Q86" s="102">
        <v>-0.45</v>
      </c>
      <c r="R86" s="102">
        <v>-0.42</v>
      </c>
      <c r="S86" s="102"/>
      <c r="T86" s="102"/>
      <c r="U86" s="102"/>
      <c r="V86" s="102"/>
      <c r="W86" s="102"/>
      <c r="X86" s="64">
        <f t="shared" si="17"/>
        <v>-0.16999999999999998</v>
      </c>
      <c r="Y86" s="64">
        <f t="shared" si="18"/>
        <v>-0.40200000000000002</v>
      </c>
      <c r="Z86" s="64">
        <f t="shared" si="19"/>
        <v>0.41500000000000004</v>
      </c>
      <c r="AA86" s="64">
        <f t="shared" si="20"/>
        <v>0.29899999999999999</v>
      </c>
      <c r="AB86" s="64">
        <f t="shared" si="16"/>
        <v>0.23200000000000004</v>
      </c>
      <c r="AC86" s="29">
        <f t="shared" si="21"/>
        <v>2</v>
      </c>
      <c r="AD86" s="29">
        <f t="shared" si="22"/>
        <v>5</v>
      </c>
      <c r="AE86" s="65">
        <f t="shared" si="23"/>
        <v>1.2105657962590588</v>
      </c>
      <c r="AF86" s="74" t="s">
        <v>72</v>
      </c>
      <c r="AG86" s="75" t="s">
        <v>140</v>
      </c>
      <c r="AH86" s="46">
        <v>30</v>
      </c>
      <c r="AI86" s="131" t="s">
        <v>168</v>
      </c>
      <c r="AJ86" s="77" t="s">
        <v>127</v>
      </c>
      <c r="AK86" s="42"/>
    </row>
    <row r="87" spans="1:37" x14ac:dyDescent="0.25">
      <c r="A87" s="96">
        <v>3122</v>
      </c>
      <c r="B87" s="83">
        <v>7.0000000000000007E-2</v>
      </c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4">
        <v>0.23</v>
      </c>
      <c r="O87" s="84">
        <v>0.21</v>
      </c>
      <c r="P87" s="84"/>
      <c r="Q87" s="84"/>
      <c r="R87" s="84"/>
      <c r="S87" s="84"/>
      <c r="T87" s="84"/>
      <c r="U87" s="84"/>
      <c r="V87" s="84"/>
      <c r="W87" s="84"/>
      <c r="X87" s="50">
        <f t="shared" si="17"/>
        <v>7.0000000000000007E-2</v>
      </c>
      <c r="Y87" s="50">
        <f t="shared" si="18"/>
        <v>0.22</v>
      </c>
      <c r="Z87" s="50">
        <f t="shared" si="19"/>
        <v>0.53500000000000003</v>
      </c>
      <c r="AA87" s="50">
        <f t="shared" si="20"/>
        <v>0.61</v>
      </c>
      <c r="AB87" s="50">
        <f t="shared" si="16"/>
        <v>-0.15</v>
      </c>
      <c r="AC87" s="29">
        <f t="shared" si="21"/>
        <v>1</v>
      </c>
      <c r="AD87" s="29">
        <f t="shared" si="22"/>
        <v>2</v>
      </c>
      <c r="AE87" s="51">
        <f t="shared" si="23"/>
        <v>-0.75801092089360944</v>
      </c>
      <c r="AF87" s="58" t="s">
        <v>50</v>
      </c>
      <c r="AG87" s="59" t="s">
        <v>141</v>
      </c>
      <c r="AH87" s="68">
        <v>1440</v>
      </c>
      <c r="AI87" s="134" t="s">
        <v>44</v>
      </c>
      <c r="AJ87" s="85" t="s">
        <v>110</v>
      </c>
      <c r="AK87" s="86"/>
    </row>
    <row r="88" spans="1:37" x14ac:dyDescent="0.25">
      <c r="A88" s="97">
        <v>3122</v>
      </c>
      <c r="B88" s="87">
        <v>0.27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8">
        <v>0.26</v>
      </c>
      <c r="O88" s="88">
        <v>0.28999999999999998</v>
      </c>
      <c r="P88" s="88"/>
      <c r="Q88" s="88"/>
      <c r="R88" s="88"/>
      <c r="S88" s="88"/>
      <c r="T88" s="88"/>
      <c r="U88" s="88"/>
      <c r="V88" s="88"/>
      <c r="W88" s="88"/>
      <c r="X88" s="64">
        <f t="shared" si="17"/>
        <v>0.27</v>
      </c>
      <c r="Y88" s="64">
        <f t="shared" si="18"/>
        <v>0.27500000000000002</v>
      </c>
      <c r="Z88" s="64">
        <f t="shared" si="19"/>
        <v>0.63500000000000001</v>
      </c>
      <c r="AA88" s="64">
        <f t="shared" si="20"/>
        <v>0.63749999999999996</v>
      </c>
      <c r="AB88" s="64">
        <f t="shared" si="16"/>
        <v>-5.0000000000000044E-3</v>
      </c>
      <c r="AC88" s="29">
        <f t="shared" si="21"/>
        <v>1</v>
      </c>
      <c r="AD88" s="29">
        <f t="shared" si="22"/>
        <v>2</v>
      </c>
      <c r="AE88" s="65">
        <f t="shared" si="23"/>
        <v>-2.598331834821609E-2</v>
      </c>
      <c r="AF88" s="66" t="s">
        <v>50</v>
      </c>
      <c r="AG88" s="67" t="s">
        <v>141</v>
      </c>
      <c r="AH88" s="68">
        <v>120</v>
      </c>
      <c r="AI88" s="134" t="s">
        <v>129</v>
      </c>
      <c r="AJ88" s="69" t="s">
        <v>110</v>
      </c>
      <c r="AK88" s="86"/>
    </row>
    <row r="89" spans="1:37" x14ac:dyDescent="0.25">
      <c r="A89" s="97">
        <v>3122</v>
      </c>
      <c r="B89" s="87">
        <v>0.17</v>
      </c>
      <c r="C89" s="87">
        <v>0.16</v>
      </c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8">
        <v>0</v>
      </c>
      <c r="O89" s="88">
        <v>0.03</v>
      </c>
      <c r="P89" s="88">
        <v>0.04</v>
      </c>
      <c r="Q89" s="88">
        <v>0.05</v>
      </c>
      <c r="R89" s="88">
        <v>-0.02</v>
      </c>
      <c r="S89" s="88"/>
      <c r="T89" s="88"/>
      <c r="U89" s="88"/>
      <c r="V89" s="88"/>
      <c r="W89" s="88"/>
      <c r="X89" s="64">
        <f t="shared" si="17"/>
        <v>0.16500000000000001</v>
      </c>
      <c r="Y89" s="64">
        <f t="shared" si="18"/>
        <v>0.02</v>
      </c>
      <c r="Z89" s="64">
        <f t="shared" si="19"/>
        <v>0.58250000000000002</v>
      </c>
      <c r="AA89" s="64">
        <f t="shared" si="20"/>
        <v>0.51</v>
      </c>
      <c r="AB89" s="64">
        <f t="shared" si="16"/>
        <v>0.14500000000000002</v>
      </c>
      <c r="AC89" s="29">
        <f t="shared" si="21"/>
        <v>2</v>
      </c>
      <c r="AD89" s="29">
        <f t="shared" si="22"/>
        <v>5</v>
      </c>
      <c r="AE89" s="65">
        <f t="shared" si="23"/>
        <v>0.72812168742350536</v>
      </c>
      <c r="AF89" s="66" t="s">
        <v>72</v>
      </c>
      <c r="AG89" s="67" t="s">
        <v>142</v>
      </c>
      <c r="AH89" s="68">
        <v>180</v>
      </c>
      <c r="AI89" s="134" t="s">
        <v>168</v>
      </c>
      <c r="AJ89" s="69" t="s">
        <v>143</v>
      </c>
      <c r="AK89" s="86"/>
    </row>
    <row r="90" spans="1:37" x14ac:dyDescent="0.25">
      <c r="A90" s="98">
        <v>3122</v>
      </c>
      <c r="B90" s="89">
        <v>0.28000000000000003</v>
      </c>
      <c r="C90" s="89">
        <v>0.36</v>
      </c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90">
        <v>0.22</v>
      </c>
      <c r="O90" s="90">
        <v>0.24</v>
      </c>
      <c r="P90" s="90">
        <v>0.22</v>
      </c>
      <c r="Q90" s="90">
        <v>0.23</v>
      </c>
      <c r="R90" s="90">
        <v>0.2</v>
      </c>
      <c r="S90" s="90"/>
      <c r="T90" s="90"/>
      <c r="U90" s="90"/>
      <c r="V90" s="90"/>
      <c r="W90" s="90"/>
      <c r="X90" s="72">
        <f t="shared" si="17"/>
        <v>0.32</v>
      </c>
      <c r="Y90" s="72">
        <f t="shared" si="18"/>
        <v>0.22199999999999998</v>
      </c>
      <c r="Z90" s="72">
        <f t="shared" si="19"/>
        <v>0.66</v>
      </c>
      <c r="AA90" s="72">
        <f t="shared" si="20"/>
        <v>0.61099999999999999</v>
      </c>
      <c r="AB90" s="72">
        <f t="shared" si="16"/>
        <v>9.8000000000000032E-2</v>
      </c>
      <c r="AC90" s="29">
        <f t="shared" si="21"/>
        <v>2</v>
      </c>
      <c r="AD90" s="29">
        <f t="shared" si="22"/>
        <v>5</v>
      </c>
      <c r="AE90" s="73">
        <f t="shared" si="23"/>
        <v>0.50904894368902831</v>
      </c>
      <c r="AF90" s="74" t="s">
        <v>72</v>
      </c>
      <c r="AG90" s="75" t="s">
        <v>100</v>
      </c>
      <c r="AH90" s="76">
        <v>180</v>
      </c>
      <c r="AI90" s="135" t="s">
        <v>129</v>
      </c>
      <c r="AJ90" s="77" t="s">
        <v>144</v>
      </c>
      <c r="AK90" s="86"/>
    </row>
    <row r="91" spans="1:37" x14ac:dyDescent="0.25">
      <c r="A91" s="98">
        <v>3123</v>
      </c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72" t="e">
        <f t="shared" si="17"/>
        <v>#DIV/0!</v>
      </c>
      <c r="Y91" s="72" t="e">
        <f t="shared" si="18"/>
        <v>#DIV/0!</v>
      </c>
      <c r="Z91" s="72" t="e">
        <f t="shared" si="19"/>
        <v>#DIV/0!</v>
      </c>
      <c r="AA91" s="72" t="e">
        <f t="shared" si="20"/>
        <v>#DIV/0!</v>
      </c>
      <c r="AB91" s="72" t="e">
        <f t="shared" si="16"/>
        <v>#DIV/0!</v>
      </c>
      <c r="AC91" s="29">
        <f t="shared" si="21"/>
        <v>0</v>
      </c>
      <c r="AD91" s="29">
        <f t="shared" si="22"/>
        <v>0</v>
      </c>
      <c r="AE91" s="73" t="e">
        <f t="shared" si="23"/>
        <v>#DIV/0!</v>
      </c>
      <c r="AF91" s="31"/>
      <c r="AG91" s="32"/>
      <c r="AH91" s="46"/>
      <c r="AI91" s="131"/>
      <c r="AJ91" s="34"/>
      <c r="AK91" s="42"/>
    </row>
    <row r="92" spans="1:37" x14ac:dyDescent="0.25">
      <c r="A92" s="96">
        <v>3211</v>
      </c>
      <c r="B92" s="48">
        <v>0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9">
        <v>-0.15</v>
      </c>
      <c r="O92" s="49">
        <v>-0.14000000000000001</v>
      </c>
      <c r="P92" s="49"/>
      <c r="Q92" s="49"/>
      <c r="R92" s="49"/>
      <c r="S92" s="49"/>
      <c r="T92" s="49"/>
      <c r="U92" s="49"/>
      <c r="V92" s="49"/>
      <c r="W92" s="49"/>
      <c r="X92" s="50">
        <f t="shared" si="17"/>
        <v>0</v>
      </c>
      <c r="Y92" s="50">
        <f t="shared" si="18"/>
        <v>-0.14500000000000002</v>
      </c>
      <c r="Z92" s="50">
        <f t="shared" si="19"/>
        <v>0.5</v>
      </c>
      <c r="AA92" s="50">
        <f t="shared" si="20"/>
        <v>0.42749999999999999</v>
      </c>
      <c r="AB92" s="50">
        <f t="shared" si="16"/>
        <v>0.14500000000000002</v>
      </c>
      <c r="AC92" s="29">
        <f t="shared" si="21"/>
        <v>1</v>
      </c>
      <c r="AD92" s="29">
        <f t="shared" si="22"/>
        <v>2</v>
      </c>
      <c r="AE92" s="51">
        <f t="shared" si="23"/>
        <v>0.72691293508567323</v>
      </c>
      <c r="AF92" s="31" t="s">
        <v>63</v>
      </c>
      <c r="AG92" s="32" t="s">
        <v>145</v>
      </c>
      <c r="AH92" s="46">
        <v>120</v>
      </c>
      <c r="AI92" s="131" t="s">
        <v>44</v>
      </c>
      <c r="AJ92" s="34" t="s">
        <v>146</v>
      </c>
      <c r="AK92" s="42"/>
    </row>
    <row r="93" spans="1:37" x14ac:dyDescent="0.25">
      <c r="A93" s="96">
        <v>3212</v>
      </c>
      <c r="B93" s="83">
        <v>0.09</v>
      </c>
      <c r="C93" s="83">
        <v>0.12</v>
      </c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4">
        <v>0.28999999999999998</v>
      </c>
      <c r="O93" s="84">
        <v>0.28999999999999998</v>
      </c>
      <c r="P93" s="84">
        <v>0.28000000000000003</v>
      </c>
      <c r="Q93" s="84"/>
      <c r="R93" s="84"/>
      <c r="S93" s="84"/>
      <c r="T93" s="84"/>
      <c r="U93" s="84"/>
      <c r="V93" s="84"/>
      <c r="W93" s="84"/>
      <c r="X93" s="50">
        <f t="shared" si="17"/>
        <v>0.105</v>
      </c>
      <c r="Y93" s="50">
        <f t="shared" si="18"/>
        <v>0.28666666666666668</v>
      </c>
      <c r="Z93" s="50">
        <f t="shared" si="19"/>
        <v>0.55249999999999999</v>
      </c>
      <c r="AA93" s="50">
        <f t="shared" si="20"/>
        <v>0.64333333333333331</v>
      </c>
      <c r="AB93" s="50">
        <f t="shared" si="16"/>
        <v>-0.1816666666666667</v>
      </c>
      <c r="AC93" s="29">
        <f t="shared" si="21"/>
        <v>2</v>
      </c>
      <c r="AD93" s="29">
        <f t="shared" si="22"/>
        <v>3</v>
      </c>
      <c r="AE93" s="51">
        <f t="shared" si="23"/>
        <v>-0.92626849075462425</v>
      </c>
      <c r="AF93" s="58" t="s">
        <v>42</v>
      </c>
      <c r="AG93" s="59" t="s">
        <v>147</v>
      </c>
      <c r="AH93" s="68">
        <v>1440</v>
      </c>
      <c r="AI93" s="134" t="s">
        <v>168</v>
      </c>
      <c r="AJ93" s="85" t="s">
        <v>45</v>
      </c>
      <c r="AK93" s="86"/>
    </row>
    <row r="94" spans="1:37" x14ac:dyDescent="0.25">
      <c r="A94" s="97">
        <v>3212</v>
      </c>
      <c r="B94" s="87">
        <v>-0.03</v>
      </c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8">
        <v>0.22</v>
      </c>
      <c r="O94" s="88">
        <v>0.15</v>
      </c>
      <c r="P94" s="88"/>
      <c r="Q94" s="88"/>
      <c r="R94" s="88"/>
      <c r="S94" s="88"/>
      <c r="T94" s="88"/>
      <c r="U94" s="88"/>
      <c r="V94" s="88"/>
      <c r="W94" s="88"/>
      <c r="X94" s="64">
        <f t="shared" si="17"/>
        <v>-0.03</v>
      </c>
      <c r="Y94" s="64">
        <f t="shared" si="18"/>
        <v>0.185</v>
      </c>
      <c r="Z94" s="64">
        <f t="shared" si="19"/>
        <v>0.48499999999999999</v>
      </c>
      <c r="AA94" s="64">
        <f t="shared" si="20"/>
        <v>0.59250000000000003</v>
      </c>
      <c r="AB94" s="64">
        <f t="shared" si="16"/>
        <v>-0.215</v>
      </c>
      <c r="AC94" s="29">
        <f t="shared" si="21"/>
        <v>1</v>
      </c>
      <c r="AD94" s="29">
        <f t="shared" si="22"/>
        <v>2</v>
      </c>
      <c r="AE94" s="65">
        <f t="shared" si="23"/>
        <v>-1.0782429752992388</v>
      </c>
      <c r="AF94" s="66" t="s">
        <v>63</v>
      </c>
      <c r="AG94" s="67" t="s">
        <v>148</v>
      </c>
      <c r="AH94" s="68">
        <v>1440</v>
      </c>
      <c r="AI94" s="134" t="s">
        <v>112</v>
      </c>
      <c r="AJ94" s="69" t="s">
        <v>149</v>
      </c>
      <c r="AK94" s="86"/>
    </row>
    <row r="95" spans="1:37" x14ac:dyDescent="0.25">
      <c r="A95" s="97">
        <v>3212</v>
      </c>
      <c r="B95" s="87">
        <v>0.06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8">
        <v>0.25</v>
      </c>
      <c r="O95" s="88">
        <v>0.25</v>
      </c>
      <c r="P95" s="88"/>
      <c r="Q95" s="88"/>
      <c r="R95" s="88"/>
      <c r="S95" s="88"/>
      <c r="T95" s="88"/>
      <c r="U95" s="88"/>
      <c r="V95" s="88"/>
      <c r="W95" s="88"/>
      <c r="X95" s="64">
        <f t="shared" si="17"/>
        <v>0.06</v>
      </c>
      <c r="Y95" s="64">
        <f t="shared" si="18"/>
        <v>0.25</v>
      </c>
      <c r="Z95" s="64">
        <f t="shared" si="19"/>
        <v>0.53</v>
      </c>
      <c r="AA95" s="64">
        <f t="shared" si="20"/>
        <v>0.625</v>
      </c>
      <c r="AB95" s="64">
        <f t="shared" si="16"/>
        <v>-0.19</v>
      </c>
      <c r="AC95" s="29">
        <f t="shared" si="21"/>
        <v>1</v>
      </c>
      <c r="AD95" s="29">
        <f t="shared" si="22"/>
        <v>2</v>
      </c>
      <c r="AE95" s="65">
        <f t="shared" si="23"/>
        <v>-0.96162170801812352</v>
      </c>
      <c r="AF95" s="66" t="s">
        <v>63</v>
      </c>
      <c r="AG95" s="67" t="s">
        <v>150</v>
      </c>
      <c r="AH95" s="68">
        <v>1440</v>
      </c>
      <c r="AI95" s="134" t="s">
        <v>129</v>
      </c>
      <c r="AJ95" s="69" t="s">
        <v>146</v>
      </c>
      <c r="AK95" s="86"/>
    </row>
    <row r="96" spans="1:37" x14ac:dyDescent="0.25">
      <c r="A96" s="97">
        <v>3212</v>
      </c>
      <c r="B96" s="87">
        <v>0.19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8">
        <v>0.39</v>
      </c>
      <c r="O96" s="88">
        <v>0.36</v>
      </c>
      <c r="P96" s="88"/>
      <c r="Q96" s="88"/>
      <c r="R96" s="88"/>
      <c r="S96" s="88"/>
      <c r="T96" s="88"/>
      <c r="U96" s="88"/>
      <c r="V96" s="88"/>
      <c r="W96" s="88"/>
      <c r="X96" s="64">
        <f t="shared" si="17"/>
        <v>0.19</v>
      </c>
      <c r="Y96" s="64">
        <f t="shared" si="18"/>
        <v>0.375</v>
      </c>
      <c r="Z96" s="64">
        <f t="shared" si="19"/>
        <v>0.59499999999999997</v>
      </c>
      <c r="AA96" s="64">
        <f t="shared" si="20"/>
        <v>0.6875</v>
      </c>
      <c r="AB96" s="64">
        <f t="shared" si="16"/>
        <v>-0.185</v>
      </c>
      <c r="AC96" s="29">
        <f t="shared" si="21"/>
        <v>1</v>
      </c>
      <c r="AD96" s="29">
        <f t="shared" si="22"/>
        <v>2</v>
      </c>
      <c r="AE96" s="65">
        <f t="shared" si="23"/>
        <v>-0.96427763297267222</v>
      </c>
      <c r="AF96" s="66" t="s">
        <v>63</v>
      </c>
      <c r="AG96" s="67" t="s">
        <v>151</v>
      </c>
      <c r="AH96" s="68">
        <v>1440</v>
      </c>
      <c r="AI96" s="134" t="s">
        <v>129</v>
      </c>
      <c r="AJ96" s="69" t="s">
        <v>152</v>
      </c>
      <c r="AK96" s="86"/>
    </row>
    <row r="97" spans="1:37" x14ac:dyDescent="0.25">
      <c r="A97" s="98">
        <v>3212</v>
      </c>
      <c r="B97" s="89">
        <v>0.01</v>
      </c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90">
        <v>0.18</v>
      </c>
      <c r="O97" s="90">
        <v>0.12</v>
      </c>
      <c r="P97" s="90"/>
      <c r="Q97" s="90"/>
      <c r="R97" s="90"/>
      <c r="S97" s="90"/>
      <c r="T97" s="90"/>
      <c r="U97" s="90"/>
      <c r="V97" s="90"/>
      <c r="W97" s="90"/>
      <c r="X97" s="72">
        <f t="shared" si="17"/>
        <v>0.01</v>
      </c>
      <c r="Y97" s="72">
        <f t="shared" si="18"/>
        <v>0.15</v>
      </c>
      <c r="Z97" s="72">
        <f t="shared" si="19"/>
        <v>0.505</v>
      </c>
      <c r="AA97" s="72">
        <f t="shared" si="20"/>
        <v>0.57499999999999996</v>
      </c>
      <c r="AB97" s="72">
        <f t="shared" ref="AB97:AB128" si="24">AVERAGE(B97:M97)-AVERAGE(N97:W97)</f>
        <v>-0.13999999999999999</v>
      </c>
      <c r="AC97" s="29">
        <f t="shared" si="21"/>
        <v>1</v>
      </c>
      <c r="AD97" s="29">
        <f t="shared" si="22"/>
        <v>2</v>
      </c>
      <c r="AE97" s="73">
        <f t="shared" si="23"/>
        <v>-0.7022508096669865</v>
      </c>
      <c r="AF97" s="74" t="s">
        <v>63</v>
      </c>
      <c r="AG97" s="75" t="s">
        <v>153</v>
      </c>
      <c r="AH97" s="76">
        <v>120</v>
      </c>
      <c r="AI97" s="135" t="s">
        <v>168</v>
      </c>
      <c r="AJ97" s="77" t="s">
        <v>146</v>
      </c>
      <c r="AK97" s="86"/>
    </row>
    <row r="98" spans="1:37" x14ac:dyDescent="0.25">
      <c r="A98" s="98">
        <v>3213</v>
      </c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72" t="e">
        <f t="shared" si="17"/>
        <v>#DIV/0!</v>
      </c>
      <c r="Y98" s="72" t="e">
        <f t="shared" si="18"/>
        <v>#DIV/0!</v>
      </c>
      <c r="Z98" s="72" t="e">
        <f t="shared" si="19"/>
        <v>#DIV/0!</v>
      </c>
      <c r="AA98" s="72" t="e">
        <f t="shared" si="20"/>
        <v>#DIV/0!</v>
      </c>
      <c r="AB98" s="72" t="e">
        <f t="shared" si="24"/>
        <v>#DIV/0!</v>
      </c>
      <c r="AC98" s="29">
        <f t="shared" si="21"/>
        <v>0</v>
      </c>
      <c r="AD98" s="29">
        <f t="shared" si="22"/>
        <v>0</v>
      </c>
      <c r="AE98" s="73" t="e">
        <f t="shared" si="23"/>
        <v>#DIV/0!</v>
      </c>
      <c r="AF98" s="31"/>
      <c r="AG98" s="32"/>
      <c r="AH98" s="46"/>
      <c r="AI98" s="131"/>
      <c r="AJ98" s="34"/>
      <c r="AK98" s="42"/>
    </row>
    <row r="99" spans="1:37" x14ac:dyDescent="0.25">
      <c r="A99" s="92">
        <v>3221</v>
      </c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 t="e">
        <f t="shared" ref="X99:X130" si="25">AVERAGE(B99:M99)</f>
        <v>#DIV/0!</v>
      </c>
      <c r="Y99" s="29" t="e">
        <f t="shared" ref="Y99:Y130" si="26">AVERAGE(N99:W99)</f>
        <v>#DIV/0!</v>
      </c>
      <c r="Z99" s="29" t="e">
        <f t="shared" ref="Z99:Z130" si="27">(X99+1)/2</f>
        <v>#DIV/0!</v>
      </c>
      <c r="AA99" s="29" t="e">
        <f t="shared" ref="AA99:AA130" si="28">(Y99+1)/2</f>
        <v>#DIV/0!</v>
      </c>
      <c r="AB99" s="29" t="e">
        <f t="shared" si="24"/>
        <v>#DIV/0!</v>
      </c>
      <c r="AC99" s="29">
        <f t="shared" ref="AC99:AC130" si="29">COUNTIF(B99:M99,"&gt;0")+COUNTIF(B99:M99,"&lt;=0")</f>
        <v>0</v>
      </c>
      <c r="AD99" s="29">
        <f t="shared" ref="AD99:AD130" si="30">COUNTIF(N99:W99,"&gt;0")+COUNTIF(N99:W99,"&lt;=0")</f>
        <v>0</v>
      </c>
      <c r="AE99" s="30" t="e">
        <f t="shared" ref="AE99:AE130" si="31">(Z99-AA99)/SQRT((Z99+AA99)/2*(1-(Z99+AA99)/2)*2/50)</f>
        <v>#DIV/0!</v>
      </c>
      <c r="AF99" s="31"/>
      <c r="AG99" s="32"/>
      <c r="AH99" s="46"/>
      <c r="AI99" s="131"/>
      <c r="AJ99" s="34"/>
      <c r="AK99" s="42"/>
    </row>
    <row r="100" spans="1:37" x14ac:dyDescent="0.25">
      <c r="A100" s="92">
        <v>3222</v>
      </c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 t="e">
        <f t="shared" si="25"/>
        <v>#DIV/0!</v>
      </c>
      <c r="Y100" s="29" t="e">
        <f t="shared" si="26"/>
        <v>#DIV/0!</v>
      </c>
      <c r="Z100" s="29" t="e">
        <f t="shared" si="27"/>
        <v>#DIV/0!</v>
      </c>
      <c r="AA100" s="29" t="e">
        <f t="shared" si="28"/>
        <v>#DIV/0!</v>
      </c>
      <c r="AB100" s="29" t="e">
        <f t="shared" si="24"/>
        <v>#DIV/0!</v>
      </c>
      <c r="AC100" s="29">
        <f t="shared" si="29"/>
        <v>0</v>
      </c>
      <c r="AD100" s="29">
        <f t="shared" si="30"/>
        <v>0</v>
      </c>
      <c r="AE100" s="30" t="e">
        <f t="shared" si="31"/>
        <v>#DIV/0!</v>
      </c>
      <c r="AF100" s="31"/>
      <c r="AG100" s="32"/>
      <c r="AH100" s="46"/>
      <c r="AI100" s="131"/>
      <c r="AJ100" s="34"/>
      <c r="AK100" s="42"/>
    </row>
    <row r="101" spans="1:37" x14ac:dyDescent="0.25">
      <c r="A101" s="92">
        <v>3223</v>
      </c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29" t="e">
        <f t="shared" si="25"/>
        <v>#DIV/0!</v>
      </c>
      <c r="Y101" s="29" t="e">
        <f t="shared" si="26"/>
        <v>#DIV/0!</v>
      </c>
      <c r="Z101" s="29" t="e">
        <f t="shared" si="27"/>
        <v>#DIV/0!</v>
      </c>
      <c r="AA101" s="29" t="e">
        <f t="shared" si="28"/>
        <v>#DIV/0!</v>
      </c>
      <c r="AB101" s="29" t="e">
        <f t="shared" si="24"/>
        <v>#DIV/0!</v>
      </c>
      <c r="AC101" s="29">
        <f t="shared" si="29"/>
        <v>0</v>
      </c>
      <c r="AD101" s="29">
        <f t="shared" si="30"/>
        <v>0</v>
      </c>
      <c r="AE101" s="30" t="e">
        <f t="shared" si="31"/>
        <v>#DIV/0!</v>
      </c>
      <c r="AF101" s="108"/>
      <c r="AG101" s="109"/>
      <c r="AH101" s="76"/>
      <c r="AI101" s="135"/>
      <c r="AJ101" s="34"/>
      <c r="AK101" s="42"/>
    </row>
    <row r="102" spans="1:37" x14ac:dyDescent="0.25">
      <c r="A102" s="96">
        <v>3311</v>
      </c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50" t="e">
        <f t="shared" si="25"/>
        <v>#DIV/0!</v>
      </c>
      <c r="Y102" s="50" t="e">
        <f t="shared" si="26"/>
        <v>#DIV/0!</v>
      </c>
      <c r="Z102" s="50" t="e">
        <f t="shared" si="27"/>
        <v>#DIV/0!</v>
      </c>
      <c r="AA102" s="50" t="e">
        <f t="shared" si="28"/>
        <v>#DIV/0!</v>
      </c>
      <c r="AB102" s="50" t="e">
        <f t="shared" si="24"/>
        <v>#DIV/0!</v>
      </c>
      <c r="AC102" s="29">
        <f t="shared" si="29"/>
        <v>0</v>
      </c>
      <c r="AD102" s="29">
        <f t="shared" si="30"/>
        <v>0</v>
      </c>
      <c r="AE102" s="51" t="e">
        <f t="shared" si="31"/>
        <v>#DIV/0!</v>
      </c>
      <c r="AF102" s="31"/>
      <c r="AG102" s="32"/>
      <c r="AH102" s="46"/>
      <c r="AI102" s="131"/>
      <c r="AJ102" s="34"/>
      <c r="AK102" s="42"/>
    </row>
    <row r="103" spans="1:37" x14ac:dyDescent="0.25">
      <c r="A103" s="96">
        <v>3312</v>
      </c>
      <c r="B103" s="83">
        <v>0.25</v>
      </c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4">
        <v>0.22</v>
      </c>
      <c r="O103" s="84">
        <v>0.3</v>
      </c>
      <c r="P103" s="84"/>
      <c r="Q103" s="84"/>
      <c r="R103" s="84"/>
      <c r="S103" s="84"/>
      <c r="T103" s="84"/>
      <c r="U103" s="84"/>
      <c r="V103" s="84"/>
      <c r="W103" s="84"/>
      <c r="X103" s="50">
        <f t="shared" si="25"/>
        <v>0.25</v>
      </c>
      <c r="Y103" s="50">
        <f t="shared" si="26"/>
        <v>0.26</v>
      </c>
      <c r="Z103" s="50">
        <f t="shared" si="27"/>
        <v>0.625</v>
      </c>
      <c r="AA103" s="50">
        <f t="shared" si="28"/>
        <v>0.63</v>
      </c>
      <c r="AB103" s="50">
        <f t="shared" si="24"/>
        <v>-1.0000000000000009E-2</v>
      </c>
      <c r="AC103" s="29">
        <f t="shared" si="29"/>
        <v>1</v>
      </c>
      <c r="AD103" s="29">
        <f t="shared" si="30"/>
        <v>2</v>
      </c>
      <c r="AE103" s="51">
        <f t="shared" si="31"/>
        <v>-5.1709460307068307E-2</v>
      </c>
      <c r="AF103" s="58" t="s">
        <v>48</v>
      </c>
      <c r="AG103" s="59" t="s">
        <v>154</v>
      </c>
      <c r="AH103" s="68">
        <v>30</v>
      </c>
      <c r="AI103" s="134" t="s">
        <v>93</v>
      </c>
      <c r="AJ103" s="85" t="s">
        <v>60</v>
      </c>
      <c r="AK103" s="86"/>
    </row>
    <row r="104" spans="1:37" x14ac:dyDescent="0.25">
      <c r="A104" s="97">
        <v>3312</v>
      </c>
      <c r="B104" s="87">
        <v>0.36</v>
      </c>
      <c r="C104" s="87">
        <v>0.19</v>
      </c>
      <c r="D104" s="87">
        <v>0.23</v>
      </c>
      <c r="E104" s="87"/>
      <c r="F104" s="87"/>
      <c r="G104" s="87"/>
      <c r="H104" s="87"/>
      <c r="I104" s="87"/>
      <c r="J104" s="87"/>
      <c r="K104" s="87"/>
      <c r="L104" s="87"/>
      <c r="M104" s="87"/>
      <c r="N104" s="88">
        <v>0.28000000000000003</v>
      </c>
      <c r="O104" s="88">
        <v>0.19</v>
      </c>
      <c r="P104" s="88">
        <v>0.17</v>
      </c>
      <c r="Q104" s="88">
        <v>0.12</v>
      </c>
      <c r="R104" s="88">
        <v>0.2</v>
      </c>
      <c r="S104" s="88">
        <v>0.18</v>
      </c>
      <c r="T104" s="88"/>
      <c r="U104" s="88"/>
      <c r="V104" s="88"/>
      <c r="W104" s="88"/>
      <c r="X104" s="64">
        <f t="shared" si="25"/>
        <v>0.26</v>
      </c>
      <c r="Y104" s="64">
        <f t="shared" si="26"/>
        <v>0.18999999999999997</v>
      </c>
      <c r="Z104" s="64">
        <f t="shared" si="27"/>
        <v>0.63</v>
      </c>
      <c r="AA104" s="64">
        <f t="shared" si="28"/>
        <v>0.59499999999999997</v>
      </c>
      <c r="AB104" s="64">
        <f t="shared" si="24"/>
        <v>7.0000000000000034E-2</v>
      </c>
      <c r="AC104" s="29">
        <f t="shared" si="29"/>
        <v>3</v>
      </c>
      <c r="AD104" s="29">
        <f t="shared" si="30"/>
        <v>6</v>
      </c>
      <c r="AE104" s="65">
        <f t="shared" si="31"/>
        <v>0.3592106040535501</v>
      </c>
      <c r="AF104" s="66" t="s">
        <v>54</v>
      </c>
      <c r="AG104" s="67" t="s">
        <v>155</v>
      </c>
      <c r="AH104" s="68">
        <v>30</v>
      </c>
      <c r="AI104" s="134" t="s">
        <v>104</v>
      </c>
      <c r="AJ104" s="69" t="s">
        <v>60</v>
      </c>
      <c r="AK104" s="86"/>
    </row>
    <row r="105" spans="1:37" x14ac:dyDescent="0.25">
      <c r="A105" s="105">
        <v>3312</v>
      </c>
      <c r="B105" s="89">
        <v>0.24</v>
      </c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90">
        <v>0.33</v>
      </c>
      <c r="O105" s="90">
        <v>0.24</v>
      </c>
      <c r="P105" s="90"/>
      <c r="Q105" s="90"/>
      <c r="R105" s="90"/>
      <c r="S105" s="90"/>
      <c r="T105" s="90"/>
      <c r="U105" s="90"/>
      <c r="V105" s="90"/>
      <c r="W105" s="90"/>
      <c r="X105" s="72">
        <f t="shared" si="25"/>
        <v>0.24</v>
      </c>
      <c r="Y105" s="72">
        <f t="shared" si="26"/>
        <v>0.28500000000000003</v>
      </c>
      <c r="Z105" s="72">
        <f t="shared" si="27"/>
        <v>0.62</v>
      </c>
      <c r="AA105" s="72">
        <f t="shared" si="28"/>
        <v>0.64250000000000007</v>
      </c>
      <c r="AB105" s="72">
        <f t="shared" si="24"/>
        <v>-4.500000000000004E-2</v>
      </c>
      <c r="AC105" s="29">
        <f t="shared" si="29"/>
        <v>1</v>
      </c>
      <c r="AD105" s="29">
        <f t="shared" si="30"/>
        <v>2</v>
      </c>
      <c r="AE105" s="73">
        <f t="shared" si="31"/>
        <v>-0.23317705472194405</v>
      </c>
      <c r="AF105" s="74" t="s">
        <v>42</v>
      </c>
      <c r="AG105" s="75" t="s">
        <v>156</v>
      </c>
      <c r="AH105" s="68">
        <v>1440</v>
      </c>
      <c r="AI105" s="134" t="s">
        <v>93</v>
      </c>
      <c r="AJ105" s="77" t="s">
        <v>116</v>
      </c>
      <c r="AK105" s="86"/>
    </row>
    <row r="106" spans="1:37" x14ac:dyDescent="0.25">
      <c r="A106" s="98">
        <v>3313</v>
      </c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72" t="e">
        <f t="shared" si="25"/>
        <v>#DIV/0!</v>
      </c>
      <c r="Y106" s="72" t="e">
        <f t="shared" si="26"/>
        <v>#DIV/0!</v>
      </c>
      <c r="Z106" s="72" t="e">
        <f t="shared" si="27"/>
        <v>#DIV/0!</v>
      </c>
      <c r="AA106" s="72" t="e">
        <f t="shared" si="28"/>
        <v>#DIV/0!</v>
      </c>
      <c r="AB106" s="72" t="e">
        <f t="shared" si="24"/>
        <v>#DIV/0!</v>
      </c>
      <c r="AC106" s="29">
        <f t="shared" si="29"/>
        <v>0</v>
      </c>
      <c r="AD106" s="29">
        <f t="shared" si="30"/>
        <v>0</v>
      </c>
      <c r="AE106" s="73" t="e">
        <f t="shared" si="31"/>
        <v>#DIV/0!</v>
      </c>
      <c r="AF106" s="31"/>
      <c r="AG106" s="32"/>
      <c r="AH106" s="45"/>
      <c r="AI106" s="130"/>
      <c r="AJ106" s="34"/>
      <c r="AK106" s="42"/>
    </row>
    <row r="107" spans="1:37" x14ac:dyDescent="0.25">
      <c r="A107" s="92">
        <v>3321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 t="e">
        <f t="shared" si="25"/>
        <v>#DIV/0!</v>
      </c>
      <c r="Y107" s="29" t="e">
        <f t="shared" si="26"/>
        <v>#DIV/0!</v>
      </c>
      <c r="Z107" s="29" t="e">
        <f t="shared" si="27"/>
        <v>#DIV/0!</v>
      </c>
      <c r="AA107" s="29" t="e">
        <f t="shared" si="28"/>
        <v>#DIV/0!</v>
      </c>
      <c r="AB107" s="29" t="e">
        <f t="shared" si="24"/>
        <v>#DIV/0!</v>
      </c>
      <c r="AC107" s="29">
        <f t="shared" si="29"/>
        <v>0</v>
      </c>
      <c r="AD107" s="29">
        <f t="shared" si="30"/>
        <v>0</v>
      </c>
      <c r="AE107" s="30" t="e">
        <f t="shared" si="31"/>
        <v>#DIV/0!</v>
      </c>
      <c r="AF107" s="31"/>
      <c r="AG107" s="32"/>
      <c r="AH107" s="46"/>
      <c r="AI107" s="131"/>
      <c r="AJ107" s="34"/>
      <c r="AK107" s="42"/>
    </row>
    <row r="108" spans="1:37" x14ac:dyDescent="0.25">
      <c r="A108" s="92">
        <v>3322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 t="e">
        <f t="shared" si="25"/>
        <v>#DIV/0!</v>
      </c>
      <c r="Y108" s="29" t="e">
        <f t="shared" si="26"/>
        <v>#DIV/0!</v>
      </c>
      <c r="Z108" s="29" t="e">
        <f t="shared" si="27"/>
        <v>#DIV/0!</v>
      </c>
      <c r="AA108" s="29" t="e">
        <f t="shared" si="28"/>
        <v>#DIV/0!</v>
      </c>
      <c r="AB108" s="29" t="e">
        <f t="shared" si="24"/>
        <v>#DIV/0!</v>
      </c>
      <c r="AC108" s="29">
        <f t="shared" si="29"/>
        <v>0</v>
      </c>
      <c r="AD108" s="29">
        <f t="shared" si="30"/>
        <v>0</v>
      </c>
      <c r="AE108" s="30" t="e">
        <f t="shared" si="31"/>
        <v>#DIV/0!</v>
      </c>
      <c r="AF108" s="31"/>
      <c r="AG108" s="32"/>
      <c r="AH108" s="46"/>
      <c r="AI108" s="131"/>
      <c r="AJ108" s="34"/>
      <c r="AK108" s="42"/>
    </row>
    <row r="109" spans="1:37" x14ac:dyDescent="0.25">
      <c r="A109" s="92">
        <v>3323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 t="e">
        <f t="shared" si="25"/>
        <v>#DIV/0!</v>
      </c>
      <c r="Y109" s="29" t="e">
        <f t="shared" si="26"/>
        <v>#DIV/0!</v>
      </c>
      <c r="Z109" s="29" t="e">
        <f t="shared" si="27"/>
        <v>#DIV/0!</v>
      </c>
      <c r="AA109" s="29" t="e">
        <f t="shared" si="28"/>
        <v>#DIV/0!</v>
      </c>
      <c r="AB109" s="29" t="e">
        <f t="shared" si="24"/>
        <v>#DIV/0!</v>
      </c>
      <c r="AC109" s="29">
        <f t="shared" si="29"/>
        <v>0</v>
      </c>
      <c r="AD109" s="29">
        <f t="shared" si="30"/>
        <v>0</v>
      </c>
      <c r="AE109" s="30" t="e">
        <f t="shared" si="31"/>
        <v>#DIV/0!</v>
      </c>
      <c r="AF109" s="31"/>
      <c r="AG109" s="32"/>
      <c r="AH109" s="46"/>
      <c r="AI109" s="131"/>
      <c r="AJ109" s="34"/>
      <c r="AK109" s="42"/>
    </row>
    <row r="110" spans="1:37" x14ac:dyDescent="0.25">
      <c r="A110" s="96">
        <v>3411</v>
      </c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 t="e">
        <f t="shared" si="25"/>
        <v>#DIV/0!</v>
      </c>
      <c r="Y110" s="50" t="e">
        <f t="shared" si="26"/>
        <v>#DIV/0!</v>
      </c>
      <c r="Z110" s="50" t="e">
        <f t="shared" si="27"/>
        <v>#DIV/0!</v>
      </c>
      <c r="AA110" s="50" t="e">
        <f t="shared" si="28"/>
        <v>#DIV/0!</v>
      </c>
      <c r="AB110" s="50" t="e">
        <f t="shared" si="24"/>
        <v>#DIV/0!</v>
      </c>
      <c r="AC110" s="29">
        <f t="shared" si="29"/>
        <v>0</v>
      </c>
      <c r="AD110" s="29">
        <f t="shared" si="30"/>
        <v>0</v>
      </c>
      <c r="AE110" s="51" t="e">
        <f t="shared" si="31"/>
        <v>#DIV/0!</v>
      </c>
      <c r="AF110" s="31"/>
      <c r="AG110" s="32"/>
      <c r="AH110" s="46"/>
      <c r="AI110" s="131"/>
      <c r="AJ110" s="34"/>
      <c r="AK110" s="42"/>
    </row>
    <row r="111" spans="1:37" x14ac:dyDescent="0.25">
      <c r="A111" s="96">
        <v>3412</v>
      </c>
      <c r="B111" s="83">
        <v>0.2</v>
      </c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4">
        <v>7.0000000000000007E-2</v>
      </c>
      <c r="O111" s="84">
        <v>0.04</v>
      </c>
      <c r="P111" s="84">
        <v>7.0000000000000007E-2</v>
      </c>
      <c r="Q111" s="84"/>
      <c r="R111" s="84"/>
      <c r="S111" s="84"/>
      <c r="T111" s="84"/>
      <c r="U111" s="84"/>
      <c r="V111" s="84"/>
      <c r="W111" s="84"/>
      <c r="X111" s="50">
        <f t="shared" si="25"/>
        <v>0.2</v>
      </c>
      <c r="Y111" s="50">
        <f t="shared" si="26"/>
        <v>6.0000000000000005E-2</v>
      </c>
      <c r="Z111" s="50">
        <f t="shared" si="27"/>
        <v>0.6</v>
      </c>
      <c r="AA111" s="50">
        <f t="shared" si="28"/>
        <v>0.53</v>
      </c>
      <c r="AB111" s="50">
        <f t="shared" si="24"/>
        <v>0.14000000000000001</v>
      </c>
      <c r="AC111" s="29">
        <f t="shared" si="29"/>
        <v>1</v>
      </c>
      <c r="AD111" s="29">
        <f t="shared" si="30"/>
        <v>3</v>
      </c>
      <c r="AE111" s="51">
        <f t="shared" si="31"/>
        <v>0.70599104434428461</v>
      </c>
      <c r="AF111" s="58" t="s">
        <v>72</v>
      </c>
      <c r="AG111" s="59" t="s">
        <v>157</v>
      </c>
      <c r="AH111" s="68">
        <v>180</v>
      </c>
      <c r="AI111" s="134" t="s">
        <v>85</v>
      </c>
      <c r="AJ111" s="85" t="s">
        <v>158</v>
      </c>
      <c r="AK111" s="86"/>
    </row>
    <row r="112" spans="1:37" x14ac:dyDescent="0.25">
      <c r="A112" s="91">
        <v>3412</v>
      </c>
      <c r="B112" s="87">
        <v>0.35</v>
      </c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8">
        <v>0.41</v>
      </c>
      <c r="O112" s="88">
        <v>0.31</v>
      </c>
      <c r="P112" s="88">
        <v>0.22</v>
      </c>
      <c r="Q112" s="88"/>
      <c r="R112" s="88"/>
      <c r="S112" s="88"/>
      <c r="T112" s="88"/>
      <c r="U112" s="88"/>
      <c r="V112" s="88"/>
      <c r="W112" s="88"/>
      <c r="X112" s="64">
        <f t="shared" si="25"/>
        <v>0.35</v>
      </c>
      <c r="Y112" s="64">
        <f t="shared" si="26"/>
        <v>0.3133333333333333</v>
      </c>
      <c r="Z112" s="64">
        <f t="shared" si="27"/>
        <v>0.67500000000000004</v>
      </c>
      <c r="AA112" s="64">
        <f t="shared" si="28"/>
        <v>0.65666666666666662</v>
      </c>
      <c r="AB112" s="64">
        <f t="shared" si="24"/>
        <v>3.6666666666666681E-2</v>
      </c>
      <c r="AC112" s="29">
        <f t="shared" si="29"/>
        <v>1</v>
      </c>
      <c r="AD112" s="29">
        <f t="shared" si="30"/>
        <v>3</v>
      </c>
      <c r="AE112" s="65">
        <f t="shared" si="31"/>
        <v>0.19433324793468684</v>
      </c>
      <c r="AF112" s="66" t="s">
        <v>72</v>
      </c>
      <c r="AG112" s="67" t="s">
        <v>159</v>
      </c>
      <c r="AH112" s="68">
        <v>180</v>
      </c>
      <c r="AI112" s="134" t="s">
        <v>96</v>
      </c>
      <c r="AJ112" s="69" t="s">
        <v>160</v>
      </c>
      <c r="AK112" s="86"/>
    </row>
    <row r="113" spans="1:42" x14ac:dyDescent="0.25">
      <c r="A113" s="98">
        <v>3412</v>
      </c>
      <c r="B113" s="89">
        <v>0.18</v>
      </c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90">
        <v>0.16</v>
      </c>
      <c r="O113" s="90">
        <v>0.16</v>
      </c>
      <c r="P113" s="90"/>
      <c r="Q113" s="90"/>
      <c r="R113" s="90"/>
      <c r="S113" s="90"/>
      <c r="T113" s="90"/>
      <c r="U113" s="90"/>
      <c r="V113" s="90"/>
      <c r="W113" s="90"/>
      <c r="X113" s="72">
        <f t="shared" si="25"/>
        <v>0.18</v>
      </c>
      <c r="Y113" s="72">
        <f t="shared" si="26"/>
        <v>0.16</v>
      </c>
      <c r="Z113" s="72">
        <f t="shared" si="27"/>
        <v>0.59</v>
      </c>
      <c r="AA113" s="72">
        <f t="shared" si="28"/>
        <v>0.57999999999999996</v>
      </c>
      <c r="AB113" s="72">
        <f t="shared" si="24"/>
        <v>1.999999999999999E-2</v>
      </c>
      <c r="AC113" s="29">
        <f t="shared" si="29"/>
        <v>1</v>
      </c>
      <c r="AD113" s="29">
        <f t="shared" si="30"/>
        <v>2</v>
      </c>
      <c r="AE113" s="73">
        <f t="shared" si="31"/>
        <v>0.10147709425799725</v>
      </c>
      <c r="AF113" s="74" t="s">
        <v>79</v>
      </c>
      <c r="AG113" s="75" t="s">
        <v>130</v>
      </c>
      <c r="AH113" s="76">
        <v>180</v>
      </c>
      <c r="AI113" s="135" t="s">
        <v>82</v>
      </c>
      <c r="AJ113" s="77" t="s">
        <v>161</v>
      </c>
      <c r="AK113" s="86"/>
    </row>
    <row r="114" spans="1:42" x14ac:dyDescent="0.25">
      <c r="A114" s="98">
        <v>3413</v>
      </c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72" t="e">
        <f t="shared" si="25"/>
        <v>#DIV/0!</v>
      </c>
      <c r="Y114" s="72" t="e">
        <f t="shared" si="26"/>
        <v>#DIV/0!</v>
      </c>
      <c r="Z114" s="72" t="e">
        <f t="shared" si="27"/>
        <v>#DIV/0!</v>
      </c>
      <c r="AA114" s="72" t="e">
        <f t="shared" si="28"/>
        <v>#DIV/0!</v>
      </c>
      <c r="AB114" s="72" t="e">
        <f t="shared" si="24"/>
        <v>#DIV/0!</v>
      </c>
      <c r="AC114" s="29">
        <f t="shared" si="29"/>
        <v>0</v>
      </c>
      <c r="AD114" s="29">
        <f t="shared" si="30"/>
        <v>0</v>
      </c>
      <c r="AE114" s="73" t="e">
        <f t="shared" si="31"/>
        <v>#DIV/0!</v>
      </c>
      <c r="AF114" s="31"/>
      <c r="AG114" s="32"/>
      <c r="AH114" s="46"/>
      <c r="AI114" s="131"/>
      <c r="AJ114" s="34"/>
      <c r="AK114" s="42"/>
    </row>
    <row r="115" spans="1:42" x14ac:dyDescent="0.25">
      <c r="A115" s="92">
        <v>3421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 t="e">
        <f t="shared" si="25"/>
        <v>#DIV/0!</v>
      </c>
      <c r="Y115" s="29" t="e">
        <f t="shared" si="26"/>
        <v>#DIV/0!</v>
      </c>
      <c r="Z115" s="29" t="e">
        <f t="shared" si="27"/>
        <v>#DIV/0!</v>
      </c>
      <c r="AA115" s="29" t="e">
        <f t="shared" si="28"/>
        <v>#DIV/0!</v>
      </c>
      <c r="AB115" s="29" t="e">
        <f t="shared" si="24"/>
        <v>#DIV/0!</v>
      </c>
      <c r="AC115" s="29">
        <f t="shared" si="29"/>
        <v>0</v>
      </c>
      <c r="AD115" s="29">
        <f t="shared" si="30"/>
        <v>0</v>
      </c>
      <c r="AE115" s="30" t="e">
        <f t="shared" si="31"/>
        <v>#DIV/0!</v>
      </c>
      <c r="AF115" s="31"/>
      <c r="AG115" s="32"/>
      <c r="AH115" s="46"/>
      <c r="AI115" s="131"/>
      <c r="AJ115" s="34"/>
      <c r="AK115" s="42"/>
    </row>
    <row r="116" spans="1:42" x14ac:dyDescent="0.25">
      <c r="A116" s="92">
        <v>3422</v>
      </c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 t="e">
        <f t="shared" si="25"/>
        <v>#DIV/0!</v>
      </c>
      <c r="Y116" s="29" t="e">
        <f t="shared" si="26"/>
        <v>#DIV/0!</v>
      </c>
      <c r="Z116" s="29" t="e">
        <f t="shared" si="27"/>
        <v>#DIV/0!</v>
      </c>
      <c r="AA116" s="29" t="e">
        <f t="shared" si="28"/>
        <v>#DIV/0!</v>
      </c>
      <c r="AB116" s="29" t="e">
        <f t="shared" si="24"/>
        <v>#DIV/0!</v>
      </c>
      <c r="AC116" s="29">
        <f t="shared" si="29"/>
        <v>0</v>
      </c>
      <c r="AD116" s="29">
        <f t="shared" si="30"/>
        <v>0</v>
      </c>
      <c r="AE116" s="30" t="e">
        <f t="shared" si="31"/>
        <v>#DIV/0!</v>
      </c>
      <c r="AF116" s="31"/>
      <c r="AG116" s="32"/>
      <c r="AH116" s="46"/>
      <c r="AI116" s="131"/>
      <c r="AJ116" s="34"/>
      <c r="AK116" s="42"/>
    </row>
    <row r="117" spans="1:42" x14ac:dyDescent="0.25">
      <c r="A117" s="96">
        <v>3423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 t="e">
        <f t="shared" si="25"/>
        <v>#DIV/0!</v>
      </c>
      <c r="Y117" s="50" t="e">
        <f t="shared" si="26"/>
        <v>#DIV/0!</v>
      </c>
      <c r="Z117" s="50" t="e">
        <f t="shared" si="27"/>
        <v>#DIV/0!</v>
      </c>
      <c r="AA117" s="50" t="e">
        <f t="shared" si="28"/>
        <v>#DIV/0!</v>
      </c>
      <c r="AB117" s="50" t="e">
        <f t="shared" si="24"/>
        <v>#DIV/0!</v>
      </c>
      <c r="AC117" s="29">
        <f t="shared" si="29"/>
        <v>0</v>
      </c>
      <c r="AD117" s="29">
        <f t="shared" si="30"/>
        <v>0</v>
      </c>
      <c r="AE117" s="51" t="e">
        <f t="shared" si="31"/>
        <v>#DIV/0!</v>
      </c>
      <c r="AF117" s="31"/>
      <c r="AG117" s="32"/>
      <c r="AH117" s="46"/>
      <c r="AI117" s="131"/>
      <c r="AJ117" s="34"/>
      <c r="AK117" s="42"/>
    </row>
    <row r="118" spans="1:42" x14ac:dyDescent="0.25">
      <c r="A118" s="110">
        <f>A74+1000</f>
        <v>4111</v>
      </c>
      <c r="B118" s="83">
        <v>-0.12</v>
      </c>
      <c r="C118" s="83">
        <v>-0.25</v>
      </c>
      <c r="D118" s="83">
        <v>-0.36</v>
      </c>
      <c r="E118" s="83"/>
      <c r="F118" s="83"/>
      <c r="G118" s="83"/>
      <c r="H118" s="83"/>
      <c r="I118" s="83"/>
      <c r="J118" s="83"/>
      <c r="K118" s="83"/>
      <c r="L118" s="83"/>
      <c r="M118" s="83"/>
      <c r="N118" s="84">
        <v>-0.48</v>
      </c>
      <c r="O118" s="84">
        <v>-0.49</v>
      </c>
      <c r="P118" s="84">
        <v>-0.46</v>
      </c>
      <c r="Q118" s="84">
        <v>-0.56000000000000005</v>
      </c>
      <c r="R118" s="84">
        <v>-0.57999999999999996</v>
      </c>
      <c r="S118" s="84"/>
      <c r="T118" s="84"/>
      <c r="U118" s="84"/>
      <c r="V118" s="84"/>
      <c r="W118" s="84"/>
      <c r="X118" s="50">
        <f t="shared" si="25"/>
        <v>-0.24333333333333332</v>
      </c>
      <c r="Y118" s="50">
        <f t="shared" si="26"/>
        <v>-0.51400000000000001</v>
      </c>
      <c r="Z118" s="50">
        <f t="shared" si="27"/>
        <v>0.37833333333333335</v>
      </c>
      <c r="AA118" s="50">
        <f t="shared" si="28"/>
        <v>0.24299999999999999</v>
      </c>
      <c r="AB118" s="50">
        <f t="shared" si="24"/>
        <v>0.27066666666666672</v>
      </c>
      <c r="AC118" s="29">
        <f t="shared" si="29"/>
        <v>3</v>
      </c>
      <c r="AD118" s="29">
        <f t="shared" si="30"/>
        <v>5</v>
      </c>
      <c r="AE118" s="51">
        <f t="shared" si="31"/>
        <v>1.462220318875006</v>
      </c>
      <c r="AF118" s="58" t="s">
        <v>52</v>
      </c>
      <c r="AG118" s="59" t="s">
        <v>162</v>
      </c>
      <c r="AH118" s="60">
        <v>120</v>
      </c>
      <c r="AI118" s="133" t="s">
        <v>129</v>
      </c>
      <c r="AJ118" s="85" t="s">
        <v>163</v>
      </c>
      <c r="AK118" s="86"/>
    </row>
    <row r="119" spans="1:42" x14ac:dyDescent="0.25">
      <c r="A119" s="111">
        <v>4111</v>
      </c>
      <c r="B119" s="87">
        <v>-0.02</v>
      </c>
      <c r="C119" s="87">
        <v>-0.08</v>
      </c>
      <c r="D119" s="87">
        <v>-0.03</v>
      </c>
      <c r="E119" s="87"/>
      <c r="F119" s="87"/>
      <c r="G119" s="87"/>
      <c r="H119" s="87"/>
      <c r="I119" s="87"/>
      <c r="J119" s="87"/>
      <c r="K119" s="87"/>
      <c r="L119" s="87"/>
      <c r="M119" s="87"/>
      <c r="N119" s="88">
        <v>-0.14000000000000001</v>
      </c>
      <c r="O119" s="88">
        <v>-0.11</v>
      </c>
      <c r="P119" s="88">
        <v>-0.16</v>
      </c>
      <c r="Q119" s="88">
        <v>-0.16</v>
      </c>
      <c r="R119" s="88">
        <v>-0.13</v>
      </c>
      <c r="S119" s="88"/>
      <c r="T119" s="88"/>
      <c r="U119" s="88"/>
      <c r="V119" s="88"/>
      <c r="W119" s="88"/>
      <c r="X119" s="64">
        <f t="shared" si="25"/>
        <v>-4.3333333333333335E-2</v>
      </c>
      <c r="Y119" s="64">
        <f t="shared" si="26"/>
        <v>-0.14000000000000001</v>
      </c>
      <c r="Z119" s="64">
        <f t="shared" si="27"/>
        <v>0.47833333333333333</v>
      </c>
      <c r="AA119" s="64">
        <f t="shared" si="28"/>
        <v>0.43</v>
      </c>
      <c r="AB119" s="64">
        <f t="shared" si="24"/>
        <v>9.6666666666666679E-2</v>
      </c>
      <c r="AC119" s="29">
        <f t="shared" si="29"/>
        <v>3</v>
      </c>
      <c r="AD119" s="29">
        <f t="shared" si="30"/>
        <v>5</v>
      </c>
      <c r="AE119" s="65">
        <f t="shared" si="31"/>
        <v>0.48537689236508957</v>
      </c>
      <c r="AF119" s="66" t="s">
        <v>52</v>
      </c>
      <c r="AG119" s="67" t="s">
        <v>164</v>
      </c>
      <c r="AH119" s="68">
        <v>1.5</v>
      </c>
      <c r="AI119" s="134" t="s">
        <v>112</v>
      </c>
      <c r="AJ119" s="69" t="s">
        <v>165</v>
      </c>
      <c r="AK119" s="86"/>
    </row>
    <row r="120" spans="1:42" ht="31.5" x14ac:dyDescent="0.25">
      <c r="A120" s="111">
        <v>4111</v>
      </c>
      <c r="B120" s="87">
        <v>-0.16</v>
      </c>
      <c r="C120" s="87">
        <v>-0.13</v>
      </c>
      <c r="D120" s="87">
        <v>-0.15</v>
      </c>
      <c r="E120" s="87">
        <v>-0.16</v>
      </c>
      <c r="F120" s="87">
        <v>-0.05</v>
      </c>
      <c r="G120" s="87">
        <v>-0.09</v>
      </c>
      <c r="H120" s="87">
        <v>-0.1</v>
      </c>
      <c r="I120" s="87"/>
      <c r="J120" s="87"/>
      <c r="K120" s="87"/>
      <c r="L120" s="87"/>
      <c r="M120" s="87"/>
      <c r="N120" s="88">
        <v>-0.13</v>
      </c>
      <c r="O120" s="88"/>
      <c r="P120" s="88"/>
      <c r="Q120" s="88"/>
      <c r="R120" s="88"/>
      <c r="S120" s="88"/>
      <c r="T120" s="88"/>
      <c r="U120" s="88"/>
      <c r="V120" s="88"/>
      <c r="W120" s="88"/>
      <c r="X120" s="64">
        <f t="shared" si="25"/>
        <v>-0.12000000000000001</v>
      </c>
      <c r="Y120" s="64">
        <f t="shared" si="26"/>
        <v>-0.13</v>
      </c>
      <c r="Z120" s="64">
        <f t="shared" si="27"/>
        <v>0.44</v>
      </c>
      <c r="AA120" s="64">
        <f t="shared" si="28"/>
        <v>0.435</v>
      </c>
      <c r="AB120" s="64">
        <f t="shared" si="24"/>
        <v>9.999999999999995E-3</v>
      </c>
      <c r="AC120" s="29">
        <f t="shared" si="29"/>
        <v>7</v>
      </c>
      <c r="AD120" s="29">
        <f t="shared" si="30"/>
        <v>1</v>
      </c>
      <c r="AE120" s="65">
        <f t="shared" si="31"/>
        <v>5.039526306789701E-2</v>
      </c>
      <c r="AF120" s="66" t="s">
        <v>52</v>
      </c>
      <c r="AG120" s="67" t="s">
        <v>156</v>
      </c>
      <c r="AH120" s="68">
        <v>1.5</v>
      </c>
      <c r="AI120" s="134" t="s">
        <v>44</v>
      </c>
      <c r="AJ120" s="69" t="s">
        <v>166</v>
      </c>
      <c r="AK120" s="86"/>
    </row>
    <row r="121" spans="1:42" x14ac:dyDescent="0.25">
      <c r="A121" s="112">
        <f>A75+1000</f>
        <v>4111</v>
      </c>
      <c r="B121" s="87">
        <v>-0.3</v>
      </c>
      <c r="C121" s="87">
        <v>-0.46</v>
      </c>
      <c r="D121" s="87">
        <v>-0.5</v>
      </c>
      <c r="E121" s="87"/>
      <c r="F121" s="87"/>
      <c r="G121" s="87"/>
      <c r="H121" s="87"/>
      <c r="I121" s="87"/>
      <c r="J121" s="87"/>
      <c r="K121" s="87"/>
      <c r="L121" s="87"/>
      <c r="M121" s="87"/>
      <c r="N121" s="88">
        <v>-0.46</v>
      </c>
      <c r="O121" s="88"/>
      <c r="P121" s="88"/>
      <c r="Q121" s="88"/>
      <c r="R121" s="88"/>
      <c r="S121" s="88"/>
      <c r="T121" s="88"/>
      <c r="U121" s="88"/>
      <c r="V121" s="88"/>
      <c r="W121" s="88"/>
      <c r="X121" s="64">
        <f t="shared" si="25"/>
        <v>-0.42</v>
      </c>
      <c r="Y121" s="64">
        <f t="shared" si="26"/>
        <v>-0.46</v>
      </c>
      <c r="Z121" s="64">
        <f t="shared" si="27"/>
        <v>0.29000000000000004</v>
      </c>
      <c r="AA121" s="64">
        <f t="shared" si="28"/>
        <v>0.27</v>
      </c>
      <c r="AB121" s="64">
        <f t="shared" si="24"/>
        <v>4.0000000000000036E-2</v>
      </c>
      <c r="AC121" s="29">
        <f t="shared" si="29"/>
        <v>3</v>
      </c>
      <c r="AD121" s="29">
        <f t="shared" si="30"/>
        <v>1</v>
      </c>
      <c r="AE121" s="65">
        <f t="shared" si="31"/>
        <v>0.22271770159368717</v>
      </c>
      <c r="AF121" s="66" t="s">
        <v>52</v>
      </c>
      <c r="AG121" s="67" t="s">
        <v>131</v>
      </c>
      <c r="AH121" s="76">
        <v>120</v>
      </c>
      <c r="AI121" s="135" t="s">
        <v>109</v>
      </c>
      <c r="AJ121" s="69" t="s">
        <v>167</v>
      </c>
      <c r="AK121" s="86"/>
    </row>
    <row r="122" spans="1:42" x14ac:dyDescent="0.25">
      <c r="A122" s="113">
        <v>4112</v>
      </c>
      <c r="B122" s="83">
        <v>0.16</v>
      </c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4">
        <v>0.46</v>
      </c>
      <c r="O122" s="84">
        <v>0.47</v>
      </c>
      <c r="P122" s="84"/>
      <c r="Q122" s="84"/>
      <c r="R122" s="84"/>
      <c r="S122" s="84"/>
      <c r="T122" s="84"/>
      <c r="U122" s="84"/>
      <c r="V122" s="84"/>
      <c r="W122" s="84"/>
      <c r="X122" s="50">
        <f t="shared" si="25"/>
        <v>0.16</v>
      </c>
      <c r="Y122" s="50">
        <f t="shared" si="26"/>
        <v>0.46499999999999997</v>
      </c>
      <c r="Z122" s="50">
        <f t="shared" si="27"/>
        <v>0.57999999999999996</v>
      </c>
      <c r="AA122" s="50">
        <f t="shared" si="28"/>
        <v>0.73249999999999993</v>
      </c>
      <c r="AB122" s="50">
        <f t="shared" si="24"/>
        <v>-0.30499999999999994</v>
      </c>
      <c r="AC122" s="29">
        <f t="shared" si="29"/>
        <v>1</v>
      </c>
      <c r="AD122" s="29">
        <f t="shared" si="30"/>
        <v>2</v>
      </c>
      <c r="AE122" s="51">
        <f t="shared" si="31"/>
        <v>-1.605402135701836</v>
      </c>
      <c r="AF122" s="58" t="s">
        <v>50</v>
      </c>
      <c r="AG122" s="59" t="s">
        <v>78</v>
      </c>
      <c r="AH122" s="68">
        <v>1440</v>
      </c>
      <c r="AI122" s="134" t="s">
        <v>129</v>
      </c>
      <c r="AJ122" s="85" t="s">
        <v>169</v>
      </c>
      <c r="AK122" s="86"/>
    </row>
    <row r="123" spans="1:42" ht="47.25" x14ac:dyDescent="0.25">
      <c r="A123" s="112">
        <f>A76+1000</f>
        <v>4112</v>
      </c>
      <c r="B123" s="87">
        <v>0.19</v>
      </c>
      <c r="C123" s="87">
        <v>0.34</v>
      </c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8">
        <v>0.2</v>
      </c>
      <c r="O123" s="88">
        <v>0.18</v>
      </c>
      <c r="P123" s="88">
        <v>0.42</v>
      </c>
      <c r="Q123" s="88">
        <v>0.32</v>
      </c>
      <c r="R123" s="88"/>
      <c r="S123" s="88"/>
      <c r="T123" s="88"/>
      <c r="U123" s="88"/>
      <c r="V123" s="88"/>
      <c r="W123" s="88"/>
      <c r="X123" s="64">
        <f t="shared" si="25"/>
        <v>0.26500000000000001</v>
      </c>
      <c r="Y123" s="64">
        <f t="shared" si="26"/>
        <v>0.28000000000000003</v>
      </c>
      <c r="Z123" s="64">
        <f t="shared" si="27"/>
        <v>0.63250000000000006</v>
      </c>
      <c r="AA123" s="64">
        <f t="shared" si="28"/>
        <v>0.64</v>
      </c>
      <c r="AB123" s="64">
        <f t="shared" si="24"/>
        <v>-1.5000000000000013E-2</v>
      </c>
      <c r="AC123" s="29">
        <f t="shared" si="29"/>
        <v>2</v>
      </c>
      <c r="AD123" s="29">
        <f t="shared" si="30"/>
        <v>4</v>
      </c>
      <c r="AE123" s="65">
        <f t="shared" si="31"/>
        <v>-7.7949955044649424E-2</v>
      </c>
      <c r="AF123" s="66" t="s">
        <v>50</v>
      </c>
      <c r="AG123" s="67" t="s">
        <v>170</v>
      </c>
      <c r="AH123" s="68">
        <v>120</v>
      </c>
      <c r="AI123" s="134" t="s">
        <v>135</v>
      </c>
      <c r="AJ123" s="69" t="s">
        <v>171</v>
      </c>
      <c r="AK123" s="86"/>
    </row>
    <row r="124" spans="1:42" ht="31.5" x14ac:dyDescent="0.25">
      <c r="A124" s="112">
        <f>A78+1000</f>
        <v>4112</v>
      </c>
      <c r="B124" s="87">
        <v>0.09</v>
      </c>
      <c r="C124" s="87">
        <v>0.12</v>
      </c>
      <c r="D124" s="87">
        <v>0.25</v>
      </c>
      <c r="E124" s="87">
        <v>0.09</v>
      </c>
      <c r="F124" s="87">
        <v>0.09</v>
      </c>
      <c r="G124" s="87">
        <v>0.19</v>
      </c>
      <c r="H124" s="87">
        <v>0.46</v>
      </c>
      <c r="I124" s="87"/>
      <c r="J124" s="87"/>
      <c r="K124" s="87"/>
      <c r="L124" s="87"/>
      <c r="M124" s="87"/>
      <c r="N124" s="88">
        <v>0.45</v>
      </c>
      <c r="O124" s="88"/>
      <c r="P124" s="88"/>
      <c r="Q124" s="88"/>
      <c r="R124" s="88"/>
      <c r="S124" s="88"/>
      <c r="T124" s="88"/>
      <c r="U124" s="88"/>
      <c r="V124" s="88"/>
      <c r="W124" s="88"/>
      <c r="X124" s="64">
        <f t="shared" si="25"/>
        <v>0.18428571428571425</v>
      </c>
      <c r="Y124" s="64">
        <f t="shared" si="26"/>
        <v>0.45</v>
      </c>
      <c r="Z124" s="64">
        <f t="shared" si="27"/>
        <v>0.59214285714285708</v>
      </c>
      <c r="AA124" s="64">
        <f t="shared" si="28"/>
        <v>0.72499999999999998</v>
      </c>
      <c r="AB124" s="64">
        <f t="shared" si="24"/>
        <v>-0.26571428571428579</v>
      </c>
      <c r="AC124" s="29">
        <f t="shared" si="29"/>
        <v>7</v>
      </c>
      <c r="AD124" s="29">
        <f t="shared" si="30"/>
        <v>1</v>
      </c>
      <c r="AE124" s="65">
        <f t="shared" si="31"/>
        <v>-1.4008884018615082</v>
      </c>
      <c r="AF124" s="66" t="s">
        <v>52</v>
      </c>
      <c r="AG124" s="67" t="s">
        <v>172</v>
      </c>
      <c r="AH124" s="68">
        <v>120</v>
      </c>
      <c r="AI124" s="134" t="s">
        <v>109</v>
      </c>
      <c r="AJ124" s="69" t="s">
        <v>173</v>
      </c>
      <c r="AK124" s="86"/>
    </row>
    <row r="125" spans="1:42" ht="47.25" x14ac:dyDescent="0.25">
      <c r="A125" s="114">
        <f>A79+1000</f>
        <v>4112</v>
      </c>
      <c r="B125" s="89">
        <v>0.1</v>
      </c>
      <c r="C125" s="89">
        <v>0.23</v>
      </c>
      <c r="D125" s="89">
        <v>0.1</v>
      </c>
      <c r="E125" s="89">
        <v>0.2</v>
      </c>
      <c r="F125" s="89">
        <v>0.15</v>
      </c>
      <c r="G125" s="89">
        <v>0.19</v>
      </c>
      <c r="H125" s="89">
        <v>0.17</v>
      </c>
      <c r="I125" s="89">
        <v>7.0000000000000007E-2</v>
      </c>
      <c r="J125" s="89">
        <v>0.12</v>
      </c>
      <c r="K125" s="89">
        <v>0.17</v>
      </c>
      <c r="L125" s="89">
        <v>0.11</v>
      </c>
      <c r="M125" s="89"/>
      <c r="N125" s="90">
        <v>0.16</v>
      </c>
      <c r="O125" s="90"/>
      <c r="P125" s="90"/>
      <c r="Q125" s="90"/>
      <c r="R125" s="90"/>
      <c r="S125" s="90"/>
      <c r="T125" s="90"/>
      <c r="U125" s="90"/>
      <c r="V125" s="90"/>
      <c r="W125" s="90"/>
      <c r="X125" s="72">
        <f t="shared" si="25"/>
        <v>0.14636363636363636</v>
      </c>
      <c r="Y125" s="72">
        <f t="shared" si="26"/>
        <v>0.16</v>
      </c>
      <c r="Z125" s="72">
        <f t="shared" si="27"/>
        <v>0.57318181818181824</v>
      </c>
      <c r="AA125" s="72">
        <f t="shared" si="28"/>
        <v>0.57999999999999996</v>
      </c>
      <c r="AB125" s="72">
        <f t="shared" si="24"/>
        <v>-1.3636363636363641E-2</v>
      </c>
      <c r="AC125" s="29">
        <f t="shared" si="29"/>
        <v>11</v>
      </c>
      <c r="AD125" s="29">
        <f t="shared" si="30"/>
        <v>1</v>
      </c>
      <c r="AE125" s="73">
        <f t="shared" si="31"/>
        <v>-6.8996108742995124E-2</v>
      </c>
      <c r="AF125" s="74" t="s">
        <v>52</v>
      </c>
      <c r="AG125" s="75" t="s">
        <v>174</v>
      </c>
      <c r="AH125" s="76">
        <v>120</v>
      </c>
      <c r="AI125" s="135" t="s">
        <v>135</v>
      </c>
      <c r="AJ125" s="77" t="s">
        <v>175</v>
      </c>
      <c r="AK125" s="86"/>
    </row>
    <row r="126" spans="1:42" x14ac:dyDescent="0.25">
      <c r="A126" s="114">
        <f>A84+1000</f>
        <v>4113</v>
      </c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72" t="e">
        <f t="shared" si="25"/>
        <v>#DIV/0!</v>
      </c>
      <c r="Y126" s="72" t="e">
        <f t="shared" si="26"/>
        <v>#DIV/0!</v>
      </c>
      <c r="Z126" s="72" t="e">
        <f t="shared" si="27"/>
        <v>#DIV/0!</v>
      </c>
      <c r="AA126" s="72" t="e">
        <f t="shared" si="28"/>
        <v>#DIV/0!</v>
      </c>
      <c r="AB126" s="72" t="e">
        <f t="shared" si="24"/>
        <v>#DIV/0!</v>
      </c>
      <c r="AC126" s="29">
        <f t="shared" si="29"/>
        <v>0</v>
      </c>
      <c r="AD126" s="29">
        <f t="shared" si="30"/>
        <v>0</v>
      </c>
      <c r="AE126" s="73" t="e">
        <f t="shared" si="31"/>
        <v>#DIV/0!</v>
      </c>
      <c r="AF126" s="31"/>
      <c r="AG126" s="32"/>
      <c r="AH126" s="46"/>
      <c r="AI126" s="131"/>
      <c r="AJ126" s="34"/>
      <c r="AK126" s="42"/>
      <c r="AL126" s="115"/>
      <c r="AM126" s="115"/>
      <c r="AN126" s="115"/>
      <c r="AO126" s="115"/>
      <c r="AP126" s="115"/>
    </row>
    <row r="127" spans="1:42" x14ac:dyDescent="0.25">
      <c r="A127" s="116">
        <f>A86+1000</f>
        <v>4121</v>
      </c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 t="e">
        <f t="shared" si="25"/>
        <v>#DIV/0!</v>
      </c>
      <c r="Y127" s="29" t="e">
        <f t="shared" si="26"/>
        <v>#DIV/0!</v>
      </c>
      <c r="Z127" s="29" t="e">
        <f t="shared" si="27"/>
        <v>#DIV/0!</v>
      </c>
      <c r="AA127" s="29" t="e">
        <f t="shared" si="28"/>
        <v>#DIV/0!</v>
      </c>
      <c r="AB127" s="29" t="e">
        <f t="shared" si="24"/>
        <v>#DIV/0!</v>
      </c>
      <c r="AC127" s="29">
        <f t="shared" si="29"/>
        <v>0</v>
      </c>
      <c r="AD127" s="29">
        <f t="shared" si="30"/>
        <v>0</v>
      </c>
      <c r="AE127" s="30" t="e">
        <f t="shared" si="31"/>
        <v>#DIV/0!</v>
      </c>
      <c r="AF127" s="31"/>
      <c r="AG127" s="32"/>
      <c r="AH127" s="46"/>
      <c r="AI127" s="131"/>
      <c r="AJ127" s="34"/>
      <c r="AK127" s="42"/>
      <c r="AL127" s="115"/>
      <c r="AM127" s="115"/>
      <c r="AN127" s="115"/>
      <c r="AO127" s="115"/>
      <c r="AP127" s="115"/>
    </row>
    <row r="128" spans="1:42" x14ac:dyDescent="0.25">
      <c r="A128" s="116">
        <f>A87+1000</f>
        <v>4122</v>
      </c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 t="e">
        <f t="shared" si="25"/>
        <v>#DIV/0!</v>
      </c>
      <c r="Y128" s="29" t="e">
        <f t="shared" si="26"/>
        <v>#DIV/0!</v>
      </c>
      <c r="Z128" s="29" t="e">
        <f t="shared" si="27"/>
        <v>#DIV/0!</v>
      </c>
      <c r="AA128" s="29" t="e">
        <f t="shared" si="28"/>
        <v>#DIV/0!</v>
      </c>
      <c r="AB128" s="29" t="e">
        <f t="shared" si="24"/>
        <v>#DIV/0!</v>
      </c>
      <c r="AC128" s="29">
        <f t="shared" si="29"/>
        <v>0</v>
      </c>
      <c r="AD128" s="29">
        <f t="shared" si="30"/>
        <v>0</v>
      </c>
      <c r="AE128" s="30" t="e">
        <f t="shared" si="31"/>
        <v>#DIV/0!</v>
      </c>
      <c r="AF128" s="31"/>
      <c r="AG128" s="32"/>
      <c r="AH128" s="46"/>
      <c r="AI128" s="131"/>
      <c r="AJ128" s="34"/>
      <c r="AK128" s="42"/>
      <c r="AL128" s="115"/>
      <c r="AM128" s="115"/>
      <c r="AN128" s="115"/>
      <c r="AO128" s="115"/>
      <c r="AP128" s="115"/>
    </row>
    <row r="129" spans="1:42" x14ac:dyDescent="0.25">
      <c r="A129" s="110">
        <f>A91+1000</f>
        <v>4123</v>
      </c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50" t="e">
        <f t="shared" si="25"/>
        <v>#DIV/0!</v>
      </c>
      <c r="Y129" s="50" t="e">
        <f t="shared" si="26"/>
        <v>#DIV/0!</v>
      </c>
      <c r="Z129" s="50" t="e">
        <f t="shared" si="27"/>
        <v>#DIV/0!</v>
      </c>
      <c r="AA129" s="50" t="e">
        <f t="shared" si="28"/>
        <v>#DIV/0!</v>
      </c>
      <c r="AB129" s="50" t="e">
        <f t="shared" ref="AB129:AB160" si="32">AVERAGE(B129:M129)-AVERAGE(N129:W129)</f>
        <v>#DIV/0!</v>
      </c>
      <c r="AC129" s="29">
        <f t="shared" si="29"/>
        <v>0</v>
      </c>
      <c r="AD129" s="29">
        <f t="shared" si="30"/>
        <v>0</v>
      </c>
      <c r="AE129" s="51" t="e">
        <f t="shared" si="31"/>
        <v>#DIV/0!</v>
      </c>
      <c r="AF129" s="52"/>
      <c r="AG129" s="53"/>
      <c r="AH129" s="54"/>
      <c r="AI129" s="132"/>
      <c r="AJ129" s="55"/>
      <c r="AK129" s="42"/>
      <c r="AL129" s="115"/>
      <c r="AM129" s="115"/>
      <c r="AN129" s="115"/>
      <c r="AO129" s="115"/>
      <c r="AP129" s="115"/>
    </row>
    <row r="130" spans="1:42" x14ac:dyDescent="0.25">
      <c r="A130" s="113">
        <v>4211</v>
      </c>
      <c r="B130" s="83">
        <v>-0.04</v>
      </c>
      <c r="C130" s="83">
        <v>-0.06</v>
      </c>
      <c r="D130" s="83">
        <v>-0.04</v>
      </c>
      <c r="E130" s="83">
        <v>-7.0000000000000007E-2</v>
      </c>
      <c r="F130" s="83">
        <v>-0.11</v>
      </c>
      <c r="G130" s="83">
        <v>-0.13</v>
      </c>
      <c r="H130" s="83"/>
      <c r="I130" s="83"/>
      <c r="J130" s="83"/>
      <c r="K130" s="83"/>
      <c r="L130" s="83"/>
      <c r="M130" s="83"/>
      <c r="N130" s="84">
        <v>-0.13</v>
      </c>
      <c r="O130" s="49"/>
      <c r="P130" s="49"/>
      <c r="Q130" s="49"/>
      <c r="R130" s="49"/>
      <c r="S130" s="49"/>
      <c r="T130" s="49"/>
      <c r="U130" s="49"/>
      <c r="V130" s="49"/>
      <c r="W130" s="49"/>
      <c r="X130" s="50">
        <f t="shared" si="25"/>
        <v>-7.4999999999999997E-2</v>
      </c>
      <c r="Y130" s="50">
        <f t="shared" si="26"/>
        <v>-0.13</v>
      </c>
      <c r="Z130" s="50">
        <f t="shared" si="27"/>
        <v>0.46250000000000002</v>
      </c>
      <c r="AA130" s="50">
        <f t="shared" si="28"/>
        <v>0.435</v>
      </c>
      <c r="AB130" s="50">
        <f t="shared" si="32"/>
        <v>5.5000000000000007E-2</v>
      </c>
      <c r="AC130" s="29">
        <f t="shared" si="29"/>
        <v>6</v>
      </c>
      <c r="AD130" s="29">
        <f t="shared" si="30"/>
        <v>1</v>
      </c>
      <c r="AE130" s="117">
        <f t="shared" si="31"/>
        <v>0.27645609303151714</v>
      </c>
      <c r="AF130" s="118" t="s">
        <v>52</v>
      </c>
      <c r="AG130" s="119" t="s">
        <v>156</v>
      </c>
      <c r="AH130" s="120">
        <v>1.5</v>
      </c>
      <c r="AI130" s="137" t="s">
        <v>44</v>
      </c>
      <c r="AJ130" s="55" t="s">
        <v>176</v>
      </c>
      <c r="AK130" s="42"/>
      <c r="AL130" s="115"/>
      <c r="AM130" s="115"/>
      <c r="AN130" s="115"/>
      <c r="AO130" s="115"/>
      <c r="AP130" s="115"/>
    </row>
    <row r="131" spans="1:42" x14ac:dyDescent="0.25">
      <c r="A131" s="112">
        <f>A92+1000</f>
        <v>4211</v>
      </c>
      <c r="B131" s="87">
        <v>-0.38</v>
      </c>
      <c r="C131" s="87">
        <v>-0.35</v>
      </c>
      <c r="D131" s="87">
        <v>-0.38</v>
      </c>
      <c r="E131" s="87"/>
      <c r="F131" s="87"/>
      <c r="G131" s="87"/>
      <c r="H131" s="87"/>
      <c r="I131" s="87"/>
      <c r="J131" s="87"/>
      <c r="K131" s="87"/>
      <c r="L131" s="87"/>
      <c r="M131" s="87"/>
      <c r="N131" s="88">
        <v>-0.46</v>
      </c>
      <c r="O131" s="88"/>
      <c r="P131" s="88"/>
      <c r="Q131" s="88"/>
      <c r="R131" s="88"/>
      <c r="S131" s="88"/>
      <c r="T131" s="88"/>
      <c r="U131" s="88"/>
      <c r="V131" s="88"/>
      <c r="W131" s="88"/>
      <c r="X131" s="64">
        <f t="shared" ref="X131:X167" si="33">AVERAGE(B131:M131)</f>
        <v>-0.36999999999999994</v>
      </c>
      <c r="Y131" s="64">
        <f t="shared" ref="Y131:Y167" si="34">AVERAGE(N131:W131)</f>
        <v>-0.46</v>
      </c>
      <c r="Z131" s="64">
        <f t="shared" ref="Z131:Z167" si="35">(X131+1)/2</f>
        <v>0.31500000000000006</v>
      </c>
      <c r="AA131" s="64">
        <f t="shared" ref="AA131:AA167" si="36">(Y131+1)/2</f>
        <v>0.27</v>
      </c>
      <c r="AB131" s="64">
        <f t="shared" si="32"/>
        <v>9.000000000000008E-2</v>
      </c>
      <c r="AC131" s="29">
        <f t="shared" ref="AC131:AC167" si="37">COUNTIF(B131:M131,"&gt;0")+COUNTIF(B131:M131,"&lt;=0")</f>
        <v>3</v>
      </c>
      <c r="AD131" s="29">
        <f t="shared" ref="AD131:AD167" si="38">COUNTIF(N131:W131,"&gt;0")+COUNTIF(N131:W131,"&lt;=0")</f>
        <v>1</v>
      </c>
      <c r="AE131" s="121">
        <f t="shared" ref="AE131:AE167" si="39">(Z131-AA131)/SQRT((Z131+AA131)/2*(1-(Z131+AA131)/2)*2/50)</f>
        <v>0.49460256104770089</v>
      </c>
      <c r="AF131" s="122" t="s">
        <v>52</v>
      </c>
      <c r="AG131" s="123" t="s">
        <v>131</v>
      </c>
      <c r="AH131" s="68">
        <v>120</v>
      </c>
      <c r="AI131" s="134" t="s">
        <v>168</v>
      </c>
      <c r="AJ131" s="69" t="s">
        <v>177</v>
      </c>
      <c r="AK131" s="86"/>
      <c r="AL131" s="115"/>
      <c r="AM131" s="115"/>
      <c r="AN131" s="115"/>
      <c r="AO131" s="115"/>
      <c r="AP131" s="115"/>
    </row>
    <row r="132" spans="1:42" x14ac:dyDescent="0.25">
      <c r="A132" s="111">
        <v>4211</v>
      </c>
      <c r="B132" s="87">
        <v>-0.32</v>
      </c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8">
        <v>-0.61</v>
      </c>
      <c r="O132" s="88">
        <v>-0.63</v>
      </c>
      <c r="P132" s="88"/>
      <c r="Q132" s="88"/>
      <c r="R132" s="88"/>
      <c r="S132" s="88"/>
      <c r="T132" s="88"/>
      <c r="U132" s="88"/>
      <c r="V132" s="88"/>
      <c r="W132" s="88"/>
      <c r="X132" s="64">
        <f t="shared" si="33"/>
        <v>-0.32</v>
      </c>
      <c r="Y132" s="64">
        <f t="shared" si="34"/>
        <v>-0.62</v>
      </c>
      <c r="Z132" s="64">
        <f t="shared" si="35"/>
        <v>0.33999999999999997</v>
      </c>
      <c r="AA132" s="64">
        <f t="shared" si="36"/>
        <v>0.19</v>
      </c>
      <c r="AB132" s="64">
        <f t="shared" si="32"/>
        <v>0.3</v>
      </c>
      <c r="AC132" s="29">
        <f t="shared" si="37"/>
        <v>1</v>
      </c>
      <c r="AD132" s="29">
        <f t="shared" si="38"/>
        <v>2</v>
      </c>
      <c r="AE132" s="121">
        <f t="shared" si="39"/>
        <v>1.6993962551103086</v>
      </c>
      <c r="AF132" s="122" t="s">
        <v>63</v>
      </c>
      <c r="AG132" s="123" t="s">
        <v>178</v>
      </c>
      <c r="AH132" s="68">
        <v>3</v>
      </c>
      <c r="AI132" s="134" t="s">
        <v>168</v>
      </c>
      <c r="AJ132" s="69" t="s">
        <v>149</v>
      </c>
      <c r="AK132" s="86"/>
      <c r="AL132" s="115"/>
      <c r="AM132" s="115"/>
      <c r="AN132" s="115"/>
      <c r="AO132" s="115"/>
      <c r="AP132" s="115"/>
    </row>
    <row r="133" spans="1:42" x14ac:dyDescent="0.25">
      <c r="A133" s="111">
        <v>4211</v>
      </c>
      <c r="B133" s="87">
        <v>-0.05</v>
      </c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8">
        <v>-0.41</v>
      </c>
      <c r="O133" s="88">
        <v>-0.4</v>
      </c>
      <c r="P133" s="88"/>
      <c r="Q133" s="88"/>
      <c r="R133" s="88"/>
      <c r="S133" s="88"/>
      <c r="T133" s="88"/>
      <c r="U133" s="88"/>
      <c r="V133" s="88"/>
      <c r="W133" s="88"/>
      <c r="X133" s="64">
        <f t="shared" si="33"/>
        <v>-0.05</v>
      </c>
      <c r="Y133" s="64">
        <f t="shared" si="34"/>
        <v>-0.40500000000000003</v>
      </c>
      <c r="Z133" s="64">
        <f t="shared" si="35"/>
        <v>0.47499999999999998</v>
      </c>
      <c r="AA133" s="64">
        <f t="shared" si="36"/>
        <v>0.29749999999999999</v>
      </c>
      <c r="AB133" s="64">
        <f t="shared" si="32"/>
        <v>0.35500000000000004</v>
      </c>
      <c r="AC133" s="29">
        <f t="shared" si="37"/>
        <v>1</v>
      </c>
      <c r="AD133" s="29">
        <f t="shared" si="38"/>
        <v>2</v>
      </c>
      <c r="AE133" s="121">
        <f t="shared" si="39"/>
        <v>1.8227972426190546</v>
      </c>
      <c r="AF133" s="122" t="s">
        <v>63</v>
      </c>
      <c r="AG133" s="123" t="s">
        <v>179</v>
      </c>
      <c r="AH133" s="68">
        <v>3</v>
      </c>
      <c r="AI133" s="134" t="s">
        <v>129</v>
      </c>
      <c r="AJ133" s="69" t="s">
        <v>146</v>
      </c>
      <c r="AK133" s="86"/>
      <c r="AL133" s="115"/>
      <c r="AM133" s="115"/>
      <c r="AN133" s="115"/>
      <c r="AO133" s="115"/>
      <c r="AP133" s="115"/>
    </row>
    <row r="134" spans="1:42" x14ac:dyDescent="0.25">
      <c r="A134" s="111">
        <v>4211</v>
      </c>
      <c r="B134" s="87">
        <v>-0.22</v>
      </c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8">
        <v>-0.47</v>
      </c>
      <c r="O134" s="88">
        <v>-0.42</v>
      </c>
      <c r="P134" s="88"/>
      <c r="Q134" s="88"/>
      <c r="R134" s="88"/>
      <c r="S134" s="88"/>
      <c r="T134" s="88"/>
      <c r="U134" s="88"/>
      <c r="V134" s="88"/>
      <c r="W134" s="88"/>
      <c r="X134" s="64">
        <f t="shared" si="33"/>
        <v>-0.22</v>
      </c>
      <c r="Y134" s="64">
        <f t="shared" si="34"/>
        <v>-0.44499999999999995</v>
      </c>
      <c r="Z134" s="64">
        <f t="shared" si="35"/>
        <v>0.39</v>
      </c>
      <c r="AA134" s="64">
        <f t="shared" si="36"/>
        <v>0.27750000000000002</v>
      </c>
      <c r="AB134" s="64">
        <f t="shared" si="32"/>
        <v>0.22499999999999995</v>
      </c>
      <c r="AC134" s="29">
        <f t="shared" si="37"/>
        <v>1</v>
      </c>
      <c r="AD134" s="29">
        <f t="shared" si="38"/>
        <v>2</v>
      </c>
      <c r="AE134" s="121">
        <f t="shared" si="39"/>
        <v>1.1928704452851426</v>
      </c>
      <c r="AF134" s="124" t="s">
        <v>63</v>
      </c>
      <c r="AG134" s="125" t="s">
        <v>180</v>
      </c>
      <c r="AH134" s="76">
        <v>3</v>
      </c>
      <c r="AI134" s="135" t="s">
        <v>135</v>
      </c>
      <c r="AJ134" s="77" t="s">
        <v>152</v>
      </c>
      <c r="AK134" s="86"/>
      <c r="AL134" s="115"/>
      <c r="AM134" s="115"/>
      <c r="AN134" s="115"/>
      <c r="AO134" s="115"/>
      <c r="AP134" s="115"/>
    </row>
    <row r="135" spans="1:42" x14ac:dyDescent="0.25">
      <c r="A135" s="110">
        <f>A93+1000</f>
        <v>4212</v>
      </c>
      <c r="B135" s="83">
        <v>0.16</v>
      </c>
      <c r="C135" s="83">
        <v>0.39</v>
      </c>
      <c r="D135" s="83">
        <v>0.4</v>
      </c>
      <c r="E135" s="83">
        <v>0.17</v>
      </c>
      <c r="F135" s="83"/>
      <c r="G135" s="83"/>
      <c r="H135" s="83"/>
      <c r="I135" s="83"/>
      <c r="J135" s="83"/>
      <c r="K135" s="83"/>
      <c r="L135" s="83"/>
      <c r="M135" s="83"/>
      <c r="N135" s="84">
        <v>0.44</v>
      </c>
      <c r="O135" s="84"/>
      <c r="P135" s="84"/>
      <c r="Q135" s="84"/>
      <c r="R135" s="84"/>
      <c r="S135" s="84"/>
      <c r="T135" s="84"/>
      <c r="U135" s="84"/>
      <c r="V135" s="84"/>
      <c r="W135" s="84"/>
      <c r="X135" s="50">
        <f t="shared" si="33"/>
        <v>0.28000000000000003</v>
      </c>
      <c r="Y135" s="50">
        <f t="shared" si="34"/>
        <v>0.44</v>
      </c>
      <c r="Z135" s="50">
        <f t="shared" si="35"/>
        <v>0.64</v>
      </c>
      <c r="AA135" s="50">
        <f t="shared" si="36"/>
        <v>0.72</v>
      </c>
      <c r="AB135" s="50">
        <f t="shared" si="32"/>
        <v>-0.15999999999999998</v>
      </c>
      <c r="AC135" s="29">
        <f t="shared" si="37"/>
        <v>4</v>
      </c>
      <c r="AD135" s="29">
        <f t="shared" si="38"/>
        <v>1</v>
      </c>
      <c r="AE135" s="51">
        <f t="shared" si="39"/>
        <v>-0.85749292571254376</v>
      </c>
      <c r="AF135" s="66" t="s">
        <v>52</v>
      </c>
      <c r="AG135" s="59" t="s">
        <v>172</v>
      </c>
      <c r="AH135" s="68">
        <v>120</v>
      </c>
      <c r="AI135" s="134" t="s">
        <v>135</v>
      </c>
      <c r="AJ135" s="85" t="s">
        <v>181</v>
      </c>
      <c r="AK135" s="86"/>
      <c r="AL135" s="115"/>
      <c r="AM135" s="115"/>
      <c r="AN135" s="115"/>
      <c r="AO135" s="115"/>
      <c r="AP135" s="115"/>
    </row>
    <row r="136" spans="1:42" x14ac:dyDescent="0.25">
      <c r="A136" s="112">
        <f>A94+1000</f>
        <v>4212</v>
      </c>
      <c r="B136" s="87">
        <v>0.06</v>
      </c>
      <c r="C136" s="87">
        <v>0.09</v>
      </c>
      <c r="D136" s="87">
        <v>0.18</v>
      </c>
      <c r="E136" s="87">
        <v>0.1</v>
      </c>
      <c r="F136" s="87">
        <v>0.1</v>
      </c>
      <c r="G136" s="87">
        <v>0.16</v>
      </c>
      <c r="H136" s="87">
        <v>0.18</v>
      </c>
      <c r="I136" s="87">
        <v>0.16</v>
      </c>
      <c r="J136" s="87"/>
      <c r="K136" s="87"/>
      <c r="L136" s="87"/>
      <c r="M136" s="87"/>
      <c r="N136" s="88">
        <v>0.16</v>
      </c>
      <c r="O136" s="88"/>
      <c r="P136" s="88"/>
      <c r="Q136" s="88"/>
      <c r="R136" s="88"/>
      <c r="S136" s="88"/>
      <c r="T136" s="88"/>
      <c r="U136" s="88"/>
      <c r="V136" s="88"/>
      <c r="W136" s="88"/>
      <c r="X136" s="64">
        <f t="shared" si="33"/>
        <v>0.12874999999999998</v>
      </c>
      <c r="Y136" s="64">
        <f t="shared" si="34"/>
        <v>0.16</v>
      </c>
      <c r="Z136" s="64">
        <f t="shared" si="35"/>
        <v>0.56437499999999996</v>
      </c>
      <c r="AA136" s="64">
        <f t="shared" si="36"/>
        <v>0.57999999999999996</v>
      </c>
      <c r="AB136" s="64">
        <f t="shared" si="32"/>
        <v>-3.1250000000000028E-2</v>
      </c>
      <c r="AC136" s="29">
        <f t="shared" si="37"/>
        <v>8</v>
      </c>
      <c r="AD136" s="29">
        <f t="shared" si="38"/>
        <v>1</v>
      </c>
      <c r="AE136" s="65">
        <f t="shared" si="39"/>
        <v>-0.15790435661604696</v>
      </c>
      <c r="AF136" s="66" t="s">
        <v>52</v>
      </c>
      <c r="AG136" s="67" t="s">
        <v>174</v>
      </c>
      <c r="AH136" s="68">
        <v>120</v>
      </c>
      <c r="AI136" s="134" t="s">
        <v>135</v>
      </c>
      <c r="AJ136" s="69" t="s">
        <v>182</v>
      </c>
      <c r="AK136" s="86"/>
      <c r="AL136" s="115"/>
      <c r="AM136" s="115"/>
      <c r="AN136" s="115"/>
      <c r="AO136" s="115"/>
      <c r="AP136" s="115"/>
    </row>
    <row r="137" spans="1:42" x14ac:dyDescent="0.25">
      <c r="A137" s="112">
        <f>A95+1000</f>
        <v>4212</v>
      </c>
      <c r="B137" s="87">
        <v>0.26</v>
      </c>
      <c r="C137" s="87">
        <v>0.45</v>
      </c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8">
        <v>0.39</v>
      </c>
      <c r="O137" s="88">
        <v>0.42</v>
      </c>
      <c r="P137" s="88">
        <v>0.34</v>
      </c>
      <c r="Q137" s="88"/>
      <c r="R137" s="88"/>
      <c r="S137" s="88"/>
      <c r="T137" s="88"/>
      <c r="U137" s="88"/>
      <c r="V137" s="88"/>
      <c r="W137" s="88"/>
      <c r="X137" s="64">
        <f t="shared" si="33"/>
        <v>0.35499999999999998</v>
      </c>
      <c r="Y137" s="64">
        <f t="shared" si="34"/>
        <v>0.38333333333333336</v>
      </c>
      <c r="Z137" s="64">
        <f t="shared" si="35"/>
        <v>0.67749999999999999</v>
      </c>
      <c r="AA137" s="64">
        <f t="shared" si="36"/>
        <v>0.69166666666666665</v>
      </c>
      <c r="AB137" s="64">
        <f t="shared" si="32"/>
        <v>-2.8333333333333377E-2</v>
      </c>
      <c r="AC137" s="29">
        <f t="shared" si="37"/>
        <v>2</v>
      </c>
      <c r="AD137" s="29">
        <f t="shared" si="38"/>
        <v>3</v>
      </c>
      <c r="AE137" s="65">
        <f t="shared" si="39"/>
        <v>-0.15243412420511723</v>
      </c>
      <c r="AF137" s="66" t="s">
        <v>42</v>
      </c>
      <c r="AG137" s="67" t="s">
        <v>183</v>
      </c>
      <c r="AH137" s="68">
        <v>5</v>
      </c>
      <c r="AI137" s="134" t="s">
        <v>44</v>
      </c>
      <c r="AJ137" s="69" t="s">
        <v>45</v>
      </c>
      <c r="AK137" s="86"/>
      <c r="AL137" s="115"/>
      <c r="AM137" s="115"/>
      <c r="AN137" s="115"/>
      <c r="AO137" s="115"/>
      <c r="AP137" s="115"/>
    </row>
    <row r="138" spans="1:42" x14ac:dyDescent="0.25">
      <c r="A138" s="112">
        <f>A97+1000</f>
        <v>4212</v>
      </c>
      <c r="B138" s="87">
        <v>0.18</v>
      </c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8">
        <v>0.37</v>
      </c>
      <c r="O138" s="88">
        <v>0.43</v>
      </c>
      <c r="P138" s="88"/>
      <c r="Q138" s="88"/>
      <c r="R138" s="88"/>
      <c r="S138" s="88"/>
      <c r="T138" s="88"/>
      <c r="U138" s="88"/>
      <c r="V138" s="88"/>
      <c r="W138" s="88"/>
      <c r="X138" s="64">
        <f t="shared" si="33"/>
        <v>0.18</v>
      </c>
      <c r="Y138" s="64">
        <f t="shared" si="34"/>
        <v>0.4</v>
      </c>
      <c r="Z138" s="64">
        <f t="shared" si="35"/>
        <v>0.59</v>
      </c>
      <c r="AA138" s="64">
        <f t="shared" si="36"/>
        <v>0.7</v>
      </c>
      <c r="AB138" s="64">
        <f t="shared" si="32"/>
        <v>-0.22000000000000003</v>
      </c>
      <c r="AC138" s="29">
        <f t="shared" si="37"/>
        <v>1</v>
      </c>
      <c r="AD138" s="29">
        <f t="shared" si="38"/>
        <v>2</v>
      </c>
      <c r="AE138" s="65">
        <f t="shared" si="39"/>
        <v>-1.1493932852241453</v>
      </c>
      <c r="AF138" s="66" t="s">
        <v>63</v>
      </c>
      <c r="AG138" s="67" t="s">
        <v>184</v>
      </c>
      <c r="AH138" s="68">
        <v>3</v>
      </c>
      <c r="AI138" s="134" t="s">
        <v>44</v>
      </c>
      <c r="AJ138" s="69" t="s">
        <v>149</v>
      </c>
      <c r="AK138" s="86"/>
      <c r="AL138" s="115"/>
      <c r="AM138" s="115"/>
      <c r="AN138" s="115"/>
      <c r="AO138" s="115"/>
      <c r="AP138" s="115"/>
    </row>
    <row r="139" spans="1:42" x14ac:dyDescent="0.25">
      <c r="A139" s="111">
        <v>4212</v>
      </c>
      <c r="B139" s="87">
        <v>0.04</v>
      </c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8">
        <v>0.39</v>
      </c>
      <c r="O139" s="88">
        <v>0.4</v>
      </c>
      <c r="P139" s="88"/>
      <c r="Q139" s="88"/>
      <c r="R139" s="88"/>
      <c r="S139" s="88"/>
      <c r="T139" s="88"/>
      <c r="U139" s="88"/>
      <c r="V139" s="88"/>
      <c r="W139" s="88"/>
      <c r="X139" s="64">
        <f t="shared" si="33"/>
        <v>0.04</v>
      </c>
      <c r="Y139" s="64">
        <f t="shared" si="34"/>
        <v>0.39500000000000002</v>
      </c>
      <c r="Z139" s="64">
        <f t="shared" si="35"/>
        <v>0.52</v>
      </c>
      <c r="AA139" s="64">
        <f t="shared" si="36"/>
        <v>0.69750000000000001</v>
      </c>
      <c r="AB139" s="64">
        <f t="shared" si="32"/>
        <v>-0.35500000000000004</v>
      </c>
      <c r="AC139" s="29">
        <f t="shared" si="37"/>
        <v>1</v>
      </c>
      <c r="AD139" s="29">
        <f t="shared" si="38"/>
        <v>2</v>
      </c>
      <c r="AE139" s="65">
        <f t="shared" si="39"/>
        <v>-1.8185351479059266</v>
      </c>
      <c r="AF139" s="66" t="s">
        <v>63</v>
      </c>
      <c r="AG139" s="67" t="s">
        <v>185</v>
      </c>
      <c r="AH139" s="68">
        <v>3</v>
      </c>
      <c r="AI139" s="134" t="s">
        <v>120</v>
      </c>
      <c r="AJ139" s="69" t="s">
        <v>146</v>
      </c>
      <c r="AK139" s="86"/>
      <c r="AL139" s="115"/>
      <c r="AM139" s="115"/>
      <c r="AN139" s="115"/>
      <c r="AO139" s="115"/>
      <c r="AP139" s="115"/>
    </row>
    <row r="140" spans="1:42" x14ac:dyDescent="0.25">
      <c r="A140" s="126">
        <v>4212</v>
      </c>
      <c r="B140" s="89">
        <v>0.26</v>
      </c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90">
        <v>0.39</v>
      </c>
      <c r="O140" s="90">
        <v>0.41</v>
      </c>
      <c r="P140" s="90"/>
      <c r="Q140" s="90"/>
      <c r="R140" s="90"/>
      <c r="S140" s="90"/>
      <c r="T140" s="90"/>
      <c r="U140" s="90"/>
      <c r="V140" s="90"/>
      <c r="W140" s="90"/>
      <c r="X140" s="72">
        <f t="shared" si="33"/>
        <v>0.26</v>
      </c>
      <c r="Y140" s="72">
        <f t="shared" si="34"/>
        <v>0.4</v>
      </c>
      <c r="Z140" s="72">
        <f t="shared" si="35"/>
        <v>0.63</v>
      </c>
      <c r="AA140" s="72">
        <f t="shared" si="36"/>
        <v>0.7</v>
      </c>
      <c r="AB140" s="72">
        <f t="shared" si="32"/>
        <v>-0.14000000000000001</v>
      </c>
      <c r="AC140" s="29">
        <f t="shared" si="37"/>
        <v>1</v>
      </c>
      <c r="AD140" s="29">
        <f t="shared" si="38"/>
        <v>2</v>
      </c>
      <c r="AE140" s="73">
        <f t="shared" si="39"/>
        <v>-0.74154040220802087</v>
      </c>
      <c r="AF140" s="74" t="s">
        <v>63</v>
      </c>
      <c r="AG140" s="75" t="s">
        <v>186</v>
      </c>
      <c r="AH140" s="76">
        <v>3</v>
      </c>
      <c r="AI140" s="135" t="s">
        <v>44</v>
      </c>
      <c r="AJ140" s="77" t="s">
        <v>152</v>
      </c>
      <c r="AK140" s="86"/>
      <c r="AL140" s="115"/>
      <c r="AM140" s="115"/>
      <c r="AN140" s="115"/>
      <c r="AO140" s="115"/>
      <c r="AP140" s="115"/>
    </row>
    <row r="141" spans="1:42" x14ac:dyDescent="0.25">
      <c r="A141" s="114">
        <f t="shared" ref="A141:A147" si="40">A98+1000</f>
        <v>4213</v>
      </c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72" t="e">
        <f t="shared" si="33"/>
        <v>#DIV/0!</v>
      </c>
      <c r="Y141" s="72" t="e">
        <f t="shared" si="34"/>
        <v>#DIV/0!</v>
      </c>
      <c r="Z141" s="72" t="e">
        <f t="shared" si="35"/>
        <v>#DIV/0!</v>
      </c>
      <c r="AA141" s="72" t="e">
        <f t="shared" si="36"/>
        <v>#DIV/0!</v>
      </c>
      <c r="AB141" s="72" t="e">
        <f t="shared" si="32"/>
        <v>#DIV/0!</v>
      </c>
      <c r="AC141" s="29">
        <f t="shared" si="37"/>
        <v>0</v>
      </c>
      <c r="AD141" s="29">
        <f t="shared" si="38"/>
        <v>0</v>
      </c>
      <c r="AE141" s="73" t="e">
        <f t="shared" si="39"/>
        <v>#DIV/0!</v>
      </c>
      <c r="AF141" s="81"/>
      <c r="AG141" s="82"/>
      <c r="AH141" s="46"/>
      <c r="AI141" s="131"/>
      <c r="AJ141" s="77"/>
      <c r="AK141" s="42"/>
      <c r="AL141" s="115"/>
      <c r="AM141" s="115"/>
      <c r="AN141" s="115"/>
      <c r="AO141" s="115"/>
      <c r="AP141" s="115"/>
    </row>
    <row r="142" spans="1:42" x14ac:dyDescent="0.25">
      <c r="A142" s="116">
        <f t="shared" si="40"/>
        <v>4221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 t="e">
        <f t="shared" si="33"/>
        <v>#DIV/0!</v>
      </c>
      <c r="Y142" s="29" t="e">
        <f t="shared" si="34"/>
        <v>#DIV/0!</v>
      </c>
      <c r="Z142" s="29" t="e">
        <f t="shared" si="35"/>
        <v>#DIV/0!</v>
      </c>
      <c r="AA142" s="29" t="e">
        <f t="shared" si="36"/>
        <v>#DIV/0!</v>
      </c>
      <c r="AB142" s="29" t="e">
        <f t="shared" si="32"/>
        <v>#DIV/0!</v>
      </c>
      <c r="AC142" s="29">
        <f t="shared" si="37"/>
        <v>0</v>
      </c>
      <c r="AD142" s="29">
        <f t="shared" si="38"/>
        <v>0</v>
      </c>
      <c r="AE142" s="30" t="e">
        <f t="shared" si="39"/>
        <v>#DIV/0!</v>
      </c>
      <c r="AF142" s="31"/>
      <c r="AG142" s="32"/>
      <c r="AH142" s="46"/>
      <c r="AI142" s="131"/>
      <c r="AJ142" s="34"/>
      <c r="AK142" s="42"/>
      <c r="AL142" s="115"/>
      <c r="AM142" s="115"/>
      <c r="AN142" s="115"/>
      <c r="AO142" s="115"/>
      <c r="AP142" s="115"/>
    </row>
    <row r="143" spans="1:42" x14ac:dyDescent="0.25">
      <c r="A143" s="116">
        <f t="shared" si="40"/>
        <v>4222</v>
      </c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 t="e">
        <f t="shared" si="33"/>
        <v>#DIV/0!</v>
      </c>
      <c r="Y143" s="29" t="e">
        <f t="shared" si="34"/>
        <v>#DIV/0!</v>
      </c>
      <c r="Z143" s="29" t="e">
        <f t="shared" si="35"/>
        <v>#DIV/0!</v>
      </c>
      <c r="AA143" s="29" t="e">
        <f t="shared" si="36"/>
        <v>#DIV/0!</v>
      </c>
      <c r="AB143" s="29" t="e">
        <f t="shared" si="32"/>
        <v>#DIV/0!</v>
      </c>
      <c r="AC143" s="29">
        <f t="shared" si="37"/>
        <v>0</v>
      </c>
      <c r="AD143" s="29">
        <f t="shared" si="38"/>
        <v>0</v>
      </c>
      <c r="AE143" s="30" t="e">
        <f t="shared" si="39"/>
        <v>#DIV/0!</v>
      </c>
      <c r="AF143" s="31"/>
      <c r="AG143" s="32"/>
      <c r="AH143" s="46"/>
      <c r="AI143" s="131"/>
      <c r="AJ143" s="34"/>
      <c r="AK143" s="42"/>
      <c r="AL143" s="115"/>
      <c r="AM143" s="115"/>
      <c r="AN143" s="115"/>
      <c r="AO143" s="115"/>
      <c r="AP143" s="115"/>
    </row>
    <row r="144" spans="1:42" x14ac:dyDescent="0.25">
      <c r="A144" s="116">
        <f t="shared" si="40"/>
        <v>4223</v>
      </c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 t="e">
        <f t="shared" si="33"/>
        <v>#DIV/0!</v>
      </c>
      <c r="Y144" s="29" t="e">
        <f t="shared" si="34"/>
        <v>#DIV/0!</v>
      </c>
      <c r="Z144" s="29" t="e">
        <f t="shared" si="35"/>
        <v>#DIV/0!</v>
      </c>
      <c r="AA144" s="29" t="e">
        <f t="shared" si="36"/>
        <v>#DIV/0!</v>
      </c>
      <c r="AB144" s="29" t="e">
        <f t="shared" si="32"/>
        <v>#DIV/0!</v>
      </c>
      <c r="AC144" s="29">
        <f t="shared" si="37"/>
        <v>0</v>
      </c>
      <c r="AD144" s="29">
        <f t="shared" si="38"/>
        <v>0</v>
      </c>
      <c r="AE144" s="30" t="e">
        <f t="shared" si="39"/>
        <v>#DIV/0!</v>
      </c>
      <c r="AF144" s="31"/>
      <c r="AG144" s="32"/>
      <c r="AH144" s="46"/>
      <c r="AI144" s="131"/>
      <c r="AJ144" s="34"/>
      <c r="AK144" s="42"/>
      <c r="AL144" s="115"/>
      <c r="AM144" s="115"/>
      <c r="AN144" s="115"/>
      <c r="AO144" s="115"/>
      <c r="AP144" s="115"/>
    </row>
    <row r="145" spans="1:42" x14ac:dyDescent="0.25">
      <c r="A145" s="110">
        <f t="shared" si="40"/>
        <v>4311</v>
      </c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50" t="e">
        <f t="shared" si="33"/>
        <v>#DIV/0!</v>
      </c>
      <c r="Y145" s="50" t="e">
        <f t="shared" si="34"/>
        <v>#DIV/0!</v>
      </c>
      <c r="Z145" s="50" t="e">
        <f t="shared" si="35"/>
        <v>#DIV/0!</v>
      </c>
      <c r="AA145" s="50" t="e">
        <f t="shared" si="36"/>
        <v>#DIV/0!</v>
      </c>
      <c r="AB145" s="50" t="e">
        <f t="shared" si="32"/>
        <v>#DIV/0!</v>
      </c>
      <c r="AC145" s="29">
        <f t="shared" si="37"/>
        <v>0</v>
      </c>
      <c r="AD145" s="29">
        <f t="shared" si="38"/>
        <v>0</v>
      </c>
      <c r="AE145" s="51" t="e">
        <f t="shared" si="39"/>
        <v>#DIV/0!</v>
      </c>
      <c r="AF145" s="31"/>
      <c r="AG145" s="32"/>
      <c r="AH145" s="46"/>
      <c r="AI145" s="131"/>
      <c r="AJ145" s="34"/>
      <c r="AK145" s="42"/>
      <c r="AL145" s="115"/>
      <c r="AM145" s="115"/>
      <c r="AN145" s="115"/>
      <c r="AO145" s="115"/>
      <c r="AP145" s="115"/>
    </row>
    <row r="146" spans="1:42" x14ac:dyDescent="0.25">
      <c r="A146" s="110">
        <f t="shared" si="40"/>
        <v>4312</v>
      </c>
      <c r="B146" s="83">
        <v>0</v>
      </c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4">
        <v>0.25</v>
      </c>
      <c r="O146" s="84">
        <v>0.33</v>
      </c>
      <c r="P146" s="84">
        <v>0.3</v>
      </c>
      <c r="Q146" s="84"/>
      <c r="R146" s="84"/>
      <c r="S146" s="84"/>
      <c r="T146" s="84"/>
      <c r="U146" s="84"/>
      <c r="V146" s="84"/>
      <c r="W146" s="84"/>
      <c r="X146" s="50">
        <f t="shared" si="33"/>
        <v>0</v>
      </c>
      <c r="Y146" s="50">
        <f t="shared" si="34"/>
        <v>0.29333333333333339</v>
      </c>
      <c r="Z146" s="50">
        <f t="shared" si="35"/>
        <v>0.5</v>
      </c>
      <c r="AA146" s="50">
        <f t="shared" si="36"/>
        <v>0.64666666666666672</v>
      </c>
      <c r="AB146" s="50">
        <f t="shared" si="32"/>
        <v>-0.29333333333333339</v>
      </c>
      <c r="AC146" s="29">
        <f t="shared" si="37"/>
        <v>1</v>
      </c>
      <c r="AD146" s="29">
        <f t="shared" si="38"/>
        <v>3</v>
      </c>
      <c r="AE146" s="51">
        <f t="shared" si="39"/>
        <v>-1.4827006315472788</v>
      </c>
      <c r="AF146" s="58" t="s">
        <v>46</v>
      </c>
      <c r="AG146" s="59" t="s">
        <v>183</v>
      </c>
      <c r="AH146" s="68">
        <v>3</v>
      </c>
      <c r="AI146" s="134" t="s">
        <v>82</v>
      </c>
      <c r="AJ146" s="85" t="s">
        <v>60</v>
      </c>
      <c r="AK146" s="86"/>
      <c r="AL146" s="115"/>
      <c r="AM146" s="115"/>
      <c r="AN146" s="115"/>
      <c r="AO146" s="115"/>
      <c r="AP146" s="115"/>
    </row>
    <row r="147" spans="1:42" x14ac:dyDescent="0.25">
      <c r="A147" s="112">
        <f t="shared" si="40"/>
        <v>4312</v>
      </c>
      <c r="B147" s="87">
        <v>0.23</v>
      </c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8">
        <v>0.45</v>
      </c>
      <c r="O147" s="88">
        <v>0.52</v>
      </c>
      <c r="P147" s="88">
        <v>0.44</v>
      </c>
      <c r="Q147" s="88"/>
      <c r="R147" s="88"/>
      <c r="S147" s="88"/>
      <c r="T147" s="88"/>
      <c r="U147" s="88"/>
      <c r="V147" s="88"/>
      <c r="W147" s="88"/>
      <c r="X147" s="64">
        <f t="shared" si="33"/>
        <v>0.23</v>
      </c>
      <c r="Y147" s="64">
        <f t="shared" si="34"/>
        <v>0.47</v>
      </c>
      <c r="Z147" s="64">
        <f t="shared" si="35"/>
        <v>0.61499999999999999</v>
      </c>
      <c r="AA147" s="64">
        <f t="shared" si="36"/>
        <v>0.73499999999999999</v>
      </c>
      <c r="AB147" s="64">
        <f t="shared" si="32"/>
        <v>-0.23999999999999996</v>
      </c>
      <c r="AC147" s="29">
        <f t="shared" si="37"/>
        <v>1</v>
      </c>
      <c r="AD147" s="29">
        <f t="shared" si="38"/>
        <v>3</v>
      </c>
      <c r="AE147" s="65">
        <f t="shared" si="39"/>
        <v>-1.281025230440697</v>
      </c>
      <c r="AF147" s="66" t="s">
        <v>46</v>
      </c>
      <c r="AG147" s="67" t="s">
        <v>111</v>
      </c>
      <c r="AH147" s="68">
        <v>3</v>
      </c>
      <c r="AI147" s="134" t="s">
        <v>93</v>
      </c>
      <c r="AJ147" s="69" t="s">
        <v>60</v>
      </c>
      <c r="AK147" s="86"/>
      <c r="AL147" s="115"/>
      <c r="AM147" s="115"/>
      <c r="AN147" s="115"/>
      <c r="AO147" s="115"/>
      <c r="AP147" s="115"/>
    </row>
    <row r="148" spans="1:42" x14ac:dyDescent="0.25">
      <c r="A148" s="111">
        <v>4312</v>
      </c>
      <c r="B148" s="87">
        <v>0.16</v>
      </c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8">
        <v>0.53</v>
      </c>
      <c r="O148" s="88">
        <v>0.45</v>
      </c>
      <c r="P148" s="88">
        <v>0.53</v>
      </c>
      <c r="Q148" s="88"/>
      <c r="R148" s="88"/>
      <c r="S148" s="88"/>
      <c r="T148" s="88"/>
      <c r="U148" s="88"/>
      <c r="V148" s="88"/>
      <c r="W148" s="88"/>
      <c r="X148" s="64">
        <f t="shared" si="33"/>
        <v>0.16</v>
      </c>
      <c r="Y148" s="64">
        <f t="shared" si="34"/>
        <v>0.5033333333333333</v>
      </c>
      <c r="Z148" s="64">
        <f t="shared" si="35"/>
        <v>0.57999999999999996</v>
      </c>
      <c r="AA148" s="64">
        <f t="shared" si="36"/>
        <v>0.75166666666666671</v>
      </c>
      <c r="AB148" s="64">
        <f t="shared" si="32"/>
        <v>-0.34333333333333327</v>
      </c>
      <c r="AC148" s="29">
        <f t="shared" si="37"/>
        <v>1</v>
      </c>
      <c r="AD148" s="29">
        <f t="shared" si="38"/>
        <v>3</v>
      </c>
      <c r="AE148" s="65">
        <f t="shared" si="39"/>
        <v>-1.8196658670247869</v>
      </c>
      <c r="AF148" s="66" t="s">
        <v>48</v>
      </c>
      <c r="AG148" s="67" t="s">
        <v>187</v>
      </c>
      <c r="AH148" s="68">
        <v>2</v>
      </c>
      <c r="AI148" s="134" t="s">
        <v>59</v>
      </c>
      <c r="AJ148" s="69" t="s">
        <v>60</v>
      </c>
      <c r="AK148" s="86"/>
      <c r="AL148" s="115"/>
      <c r="AM148" s="115"/>
      <c r="AN148" s="115"/>
      <c r="AO148" s="115"/>
      <c r="AP148" s="115"/>
    </row>
    <row r="149" spans="1:42" x14ac:dyDescent="0.25">
      <c r="A149" s="111">
        <v>4312</v>
      </c>
      <c r="B149" s="87">
        <v>-0.1</v>
      </c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8">
        <v>0.32</v>
      </c>
      <c r="O149" s="88">
        <v>0.41</v>
      </c>
      <c r="P149" s="88">
        <v>0.36</v>
      </c>
      <c r="Q149" s="88"/>
      <c r="R149" s="88"/>
      <c r="S149" s="88"/>
      <c r="T149" s="88"/>
      <c r="U149" s="88"/>
      <c r="V149" s="88"/>
      <c r="W149" s="88"/>
      <c r="X149" s="64">
        <f t="shared" si="33"/>
        <v>-0.1</v>
      </c>
      <c r="Y149" s="64">
        <f t="shared" si="34"/>
        <v>0.36333333333333329</v>
      </c>
      <c r="Z149" s="64">
        <f t="shared" si="35"/>
        <v>0.45</v>
      </c>
      <c r="AA149" s="64">
        <f t="shared" si="36"/>
        <v>0.68166666666666664</v>
      </c>
      <c r="AB149" s="64">
        <f t="shared" si="32"/>
        <v>-0.46333333333333326</v>
      </c>
      <c r="AC149" s="29">
        <f t="shared" si="37"/>
        <v>1</v>
      </c>
      <c r="AD149" s="29">
        <f t="shared" si="38"/>
        <v>3</v>
      </c>
      <c r="AE149" s="65">
        <f t="shared" si="39"/>
        <v>-2.337012586910205</v>
      </c>
      <c r="AF149" s="66" t="s">
        <v>54</v>
      </c>
      <c r="AG149" s="67" t="s">
        <v>115</v>
      </c>
      <c r="AH149" s="68">
        <v>3</v>
      </c>
      <c r="AI149" s="134" t="s">
        <v>70</v>
      </c>
      <c r="AJ149" s="69" t="s">
        <v>60</v>
      </c>
      <c r="AK149" s="86"/>
      <c r="AL149" s="115"/>
      <c r="AM149" s="115"/>
      <c r="AN149" s="115"/>
      <c r="AO149" s="115"/>
      <c r="AP149" s="115"/>
    </row>
    <row r="150" spans="1:42" x14ac:dyDescent="0.25">
      <c r="A150" s="111">
        <v>4312</v>
      </c>
      <c r="B150" s="87">
        <v>0.12</v>
      </c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8">
        <v>0.31</v>
      </c>
      <c r="O150" s="88">
        <v>0.45</v>
      </c>
      <c r="P150" s="88"/>
      <c r="Q150" s="88"/>
      <c r="R150" s="88"/>
      <c r="S150" s="88"/>
      <c r="T150" s="88"/>
      <c r="U150" s="88"/>
      <c r="V150" s="88"/>
      <c r="W150" s="88"/>
      <c r="X150" s="64">
        <f t="shared" si="33"/>
        <v>0.12</v>
      </c>
      <c r="Y150" s="64">
        <f t="shared" si="34"/>
        <v>0.38</v>
      </c>
      <c r="Z150" s="64">
        <f t="shared" si="35"/>
        <v>0.56000000000000005</v>
      </c>
      <c r="AA150" s="64">
        <f t="shared" si="36"/>
        <v>0.69</v>
      </c>
      <c r="AB150" s="64">
        <f t="shared" si="32"/>
        <v>-0.26</v>
      </c>
      <c r="AC150" s="29">
        <f t="shared" si="37"/>
        <v>1</v>
      </c>
      <c r="AD150" s="29">
        <f t="shared" si="38"/>
        <v>2</v>
      </c>
      <c r="AE150" s="65">
        <f t="shared" si="39"/>
        <v>-1.3426342266852367</v>
      </c>
      <c r="AF150" s="66" t="s">
        <v>54</v>
      </c>
      <c r="AG150" s="67" t="s">
        <v>90</v>
      </c>
      <c r="AH150" s="68">
        <v>3</v>
      </c>
      <c r="AI150" s="134" t="s">
        <v>70</v>
      </c>
      <c r="AJ150" s="69" t="s">
        <v>66</v>
      </c>
      <c r="AK150" s="86"/>
    </row>
    <row r="151" spans="1:42" x14ac:dyDescent="0.25">
      <c r="A151" s="111">
        <v>4312</v>
      </c>
      <c r="B151" s="87">
        <v>0.2</v>
      </c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8">
        <v>0.68</v>
      </c>
      <c r="O151" s="88">
        <v>0.57999999999999996</v>
      </c>
      <c r="P151" s="88">
        <v>0.56000000000000005</v>
      </c>
      <c r="Q151" s="88"/>
      <c r="R151" s="88"/>
      <c r="S151" s="88"/>
      <c r="T151" s="88"/>
      <c r="U151" s="88"/>
      <c r="V151" s="88"/>
      <c r="W151" s="88"/>
      <c r="X151" s="64">
        <f t="shared" si="33"/>
        <v>0.2</v>
      </c>
      <c r="Y151" s="64">
        <f t="shared" si="34"/>
        <v>0.60666666666666669</v>
      </c>
      <c r="Z151" s="64">
        <f t="shared" si="35"/>
        <v>0.6</v>
      </c>
      <c r="AA151" s="64">
        <f t="shared" si="36"/>
        <v>0.80333333333333334</v>
      </c>
      <c r="AB151" s="64">
        <f t="shared" si="32"/>
        <v>-0.40666666666666668</v>
      </c>
      <c r="AC151" s="29">
        <f t="shared" si="37"/>
        <v>1</v>
      </c>
      <c r="AD151" s="29">
        <f t="shared" si="38"/>
        <v>3</v>
      </c>
      <c r="AE151" s="65">
        <f t="shared" si="39"/>
        <v>-2.222093206385328</v>
      </c>
      <c r="AF151" s="66" t="s">
        <v>56</v>
      </c>
      <c r="AG151" s="67" t="s">
        <v>128</v>
      </c>
      <c r="AH151" s="68">
        <v>3</v>
      </c>
      <c r="AI151" s="134" t="s">
        <v>59</v>
      </c>
      <c r="AJ151" s="69" t="s">
        <v>188</v>
      </c>
      <c r="AK151" s="86"/>
    </row>
    <row r="152" spans="1:42" x14ac:dyDescent="0.25">
      <c r="A152" s="126">
        <v>4312</v>
      </c>
      <c r="B152" s="89">
        <v>0.25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90">
        <v>0.28999999999999998</v>
      </c>
      <c r="O152" s="90">
        <v>0.41</v>
      </c>
      <c r="P152" s="90"/>
      <c r="Q152" s="90"/>
      <c r="R152" s="90"/>
      <c r="S152" s="90"/>
      <c r="T152" s="90"/>
      <c r="U152" s="90"/>
      <c r="V152" s="90"/>
      <c r="W152" s="90"/>
      <c r="X152" s="72">
        <f t="shared" si="33"/>
        <v>0.25</v>
      </c>
      <c r="Y152" s="72">
        <f t="shared" si="34"/>
        <v>0.35</v>
      </c>
      <c r="Z152" s="72">
        <f t="shared" si="35"/>
        <v>0.625</v>
      </c>
      <c r="AA152" s="72">
        <f t="shared" si="36"/>
        <v>0.67500000000000004</v>
      </c>
      <c r="AB152" s="72">
        <f t="shared" si="32"/>
        <v>-9.9999999999999978E-2</v>
      </c>
      <c r="AC152" s="29">
        <f t="shared" si="37"/>
        <v>1</v>
      </c>
      <c r="AD152" s="29">
        <f t="shared" si="38"/>
        <v>2</v>
      </c>
      <c r="AE152" s="73">
        <f t="shared" si="39"/>
        <v>-0.52414241836095965</v>
      </c>
      <c r="AF152" s="74" t="s">
        <v>42</v>
      </c>
      <c r="AG152" s="75" t="s">
        <v>189</v>
      </c>
      <c r="AH152" s="76">
        <v>5</v>
      </c>
      <c r="AI152" s="135" t="s">
        <v>104</v>
      </c>
      <c r="AJ152" s="77" t="s">
        <v>116</v>
      </c>
      <c r="AK152" s="86"/>
    </row>
    <row r="153" spans="1:42" x14ac:dyDescent="0.25">
      <c r="A153" s="114">
        <f>A106+1000</f>
        <v>4313</v>
      </c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72" t="e">
        <f t="shared" si="33"/>
        <v>#DIV/0!</v>
      </c>
      <c r="Y153" s="72" t="e">
        <f t="shared" si="34"/>
        <v>#DIV/0!</v>
      </c>
      <c r="Z153" s="72" t="e">
        <f t="shared" si="35"/>
        <v>#DIV/0!</v>
      </c>
      <c r="AA153" s="72" t="e">
        <f t="shared" si="36"/>
        <v>#DIV/0!</v>
      </c>
      <c r="AB153" s="72" t="e">
        <f t="shared" si="32"/>
        <v>#DIV/0!</v>
      </c>
      <c r="AC153" s="29">
        <f t="shared" si="37"/>
        <v>0</v>
      </c>
      <c r="AD153" s="29">
        <f t="shared" si="38"/>
        <v>0</v>
      </c>
      <c r="AE153" s="73" t="e">
        <f t="shared" si="39"/>
        <v>#DIV/0!</v>
      </c>
      <c r="AF153" s="31"/>
      <c r="AG153" s="32"/>
      <c r="AH153" s="46"/>
      <c r="AI153" s="131"/>
      <c r="AJ153" s="34"/>
      <c r="AK153" s="42"/>
    </row>
    <row r="154" spans="1:42" x14ac:dyDescent="0.25">
      <c r="A154" s="116">
        <f>A107+1000</f>
        <v>4321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 t="e">
        <f t="shared" si="33"/>
        <v>#DIV/0!</v>
      </c>
      <c r="Y154" s="29" t="e">
        <f t="shared" si="34"/>
        <v>#DIV/0!</v>
      </c>
      <c r="Z154" s="29" t="e">
        <f t="shared" si="35"/>
        <v>#DIV/0!</v>
      </c>
      <c r="AA154" s="29" t="e">
        <f t="shared" si="36"/>
        <v>#DIV/0!</v>
      </c>
      <c r="AB154" s="29" t="e">
        <f t="shared" si="32"/>
        <v>#DIV/0!</v>
      </c>
      <c r="AC154" s="29">
        <f t="shared" si="37"/>
        <v>0</v>
      </c>
      <c r="AD154" s="29">
        <f t="shared" si="38"/>
        <v>0</v>
      </c>
      <c r="AE154" s="30" t="e">
        <f t="shared" si="39"/>
        <v>#DIV/0!</v>
      </c>
      <c r="AF154" s="31"/>
      <c r="AG154" s="32"/>
      <c r="AH154" s="46"/>
      <c r="AI154" s="131"/>
      <c r="AJ154" s="34"/>
      <c r="AK154" s="42"/>
    </row>
    <row r="155" spans="1:42" x14ac:dyDescent="0.25">
      <c r="A155" s="116">
        <f>A108+1000</f>
        <v>4322</v>
      </c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 t="e">
        <f t="shared" si="33"/>
        <v>#DIV/0!</v>
      </c>
      <c r="Y155" s="29" t="e">
        <f t="shared" si="34"/>
        <v>#DIV/0!</v>
      </c>
      <c r="Z155" s="29" t="e">
        <f t="shared" si="35"/>
        <v>#DIV/0!</v>
      </c>
      <c r="AA155" s="29" t="e">
        <f t="shared" si="36"/>
        <v>#DIV/0!</v>
      </c>
      <c r="AB155" s="29" t="e">
        <f t="shared" si="32"/>
        <v>#DIV/0!</v>
      </c>
      <c r="AC155" s="29">
        <f t="shared" si="37"/>
        <v>0</v>
      </c>
      <c r="AD155" s="29">
        <f t="shared" si="38"/>
        <v>0</v>
      </c>
      <c r="AE155" s="30" t="e">
        <f t="shared" si="39"/>
        <v>#DIV/0!</v>
      </c>
      <c r="AF155" s="31"/>
      <c r="AG155" s="32"/>
      <c r="AH155" s="46"/>
      <c r="AI155" s="131"/>
      <c r="AJ155" s="34"/>
      <c r="AK155" s="42"/>
    </row>
    <row r="156" spans="1:42" x14ac:dyDescent="0.25">
      <c r="A156" s="110">
        <f>A109+1000</f>
        <v>4323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50" t="e">
        <f t="shared" si="33"/>
        <v>#DIV/0!</v>
      </c>
      <c r="Y156" s="50" t="e">
        <f t="shared" si="34"/>
        <v>#DIV/0!</v>
      </c>
      <c r="Z156" s="50" t="e">
        <f t="shared" si="35"/>
        <v>#DIV/0!</v>
      </c>
      <c r="AA156" s="50" t="e">
        <f t="shared" si="36"/>
        <v>#DIV/0!</v>
      </c>
      <c r="AB156" s="50" t="e">
        <f t="shared" si="32"/>
        <v>#DIV/0!</v>
      </c>
      <c r="AC156" s="29">
        <f t="shared" si="37"/>
        <v>0</v>
      </c>
      <c r="AD156" s="29">
        <f t="shared" si="38"/>
        <v>0</v>
      </c>
      <c r="AE156" s="51" t="e">
        <f t="shared" si="39"/>
        <v>#DIV/0!</v>
      </c>
      <c r="AF156" s="31"/>
      <c r="AG156" s="32"/>
      <c r="AH156" s="46"/>
      <c r="AI156" s="131"/>
      <c r="AJ156" s="34"/>
      <c r="AK156" s="42"/>
    </row>
    <row r="157" spans="1:42" x14ac:dyDescent="0.25">
      <c r="A157" s="110">
        <f>A110+1000</f>
        <v>4411</v>
      </c>
      <c r="B157" s="83">
        <v>-0.14000000000000001</v>
      </c>
      <c r="C157" s="83">
        <v>-0.33</v>
      </c>
      <c r="D157" s="83">
        <v>-0.39</v>
      </c>
      <c r="E157" s="83"/>
      <c r="F157" s="83"/>
      <c r="G157" s="83"/>
      <c r="H157" s="83"/>
      <c r="I157" s="83"/>
      <c r="J157" s="83"/>
      <c r="K157" s="83"/>
      <c r="L157" s="83"/>
      <c r="M157" s="83"/>
      <c r="N157" s="84">
        <v>-0.46</v>
      </c>
      <c r="O157" s="84">
        <v>-0.46</v>
      </c>
      <c r="P157" s="84">
        <v>-0.51</v>
      </c>
      <c r="Q157" s="84">
        <v>-0.5</v>
      </c>
      <c r="R157" s="84"/>
      <c r="S157" s="84"/>
      <c r="T157" s="84"/>
      <c r="U157" s="84"/>
      <c r="V157" s="84"/>
      <c r="W157" s="84"/>
      <c r="X157" s="50">
        <f t="shared" si="33"/>
        <v>-0.28666666666666668</v>
      </c>
      <c r="Y157" s="50">
        <f t="shared" si="34"/>
        <v>-0.48250000000000004</v>
      </c>
      <c r="Z157" s="50">
        <f t="shared" si="35"/>
        <v>0.35666666666666669</v>
      </c>
      <c r="AA157" s="50">
        <f t="shared" si="36"/>
        <v>0.25874999999999998</v>
      </c>
      <c r="AB157" s="50">
        <f t="shared" si="32"/>
        <v>0.19583333333333336</v>
      </c>
      <c r="AC157" s="29">
        <f t="shared" si="37"/>
        <v>3</v>
      </c>
      <c r="AD157" s="29">
        <f t="shared" si="38"/>
        <v>4</v>
      </c>
      <c r="AE157" s="51">
        <f t="shared" si="39"/>
        <v>1.0607485431615626</v>
      </c>
      <c r="AF157" s="58" t="s">
        <v>40</v>
      </c>
      <c r="AG157" s="59" t="s">
        <v>190</v>
      </c>
      <c r="AH157" s="68">
        <v>30</v>
      </c>
      <c r="AI157" s="134" t="s">
        <v>85</v>
      </c>
      <c r="AJ157" s="85" t="s">
        <v>91</v>
      </c>
      <c r="AK157" s="86"/>
    </row>
    <row r="158" spans="1:42" x14ac:dyDescent="0.25">
      <c r="A158" s="111">
        <v>4411</v>
      </c>
      <c r="B158" s="87">
        <v>-0.26</v>
      </c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8">
        <v>-0.46</v>
      </c>
      <c r="O158" s="88"/>
      <c r="P158" s="88"/>
      <c r="Q158" s="88"/>
      <c r="R158" s="88"/>
      <c r="S158" s="88"/>
      <c r="T158" s="88"/>
      <c r="U158" s="88"/>
      <c r="V158" s="88"/>
      <c r="W158" s="88"/>
      <c r="X158" s="64">
        <f t="shared" si="33"/>
        <v>-0.26</v>
      </c>
      <c r="Y158" s="64">
        <f t="shared" si="34"/>
        <v>-0.46</v>
      </c>
      <c r="Z158" s="64">
        <f t="shared" si="35"/>
        <v>0.37</v>
      </c>
      <c r="AA158" s="64">
        <f t="shared" si="36"/>
        <v>0.27</v>
      </c>
      <c r="AB158" s="64">
        <f t="shared" si="32"/>
        <v>0.2</v>
      </c>
      <c r="AC158" s="29">
        <f t="shared" si="37"/>
        <v>1</v>
      </c>
      <c r="AD158" s="29">
        <f t="shared" si="38"/>
        <v>1</v>
      </c>
      <c r="AE158" s="65">
        <f t="shared" si="39"/>
        <v>1.07186615714068</v>
      </c>
      <c r="AF158" s="66" t="s">
        <v>52</v>
      </c>
      <c r="AG158" s="67" t="s">
        <v>132</v>
      </c>
      <c r="AH158" s="68">
        <v>120</v>
      </c>
      <c r="AI158" s="134" t="s">
        <v>59</v>
      </c>
      <c r="AJ158" s="69" t="s">
        <v>191</v>
      </c>
      <c r="AK158" s="86"/>
    </row>
    <row r="159" spans="1:42" x14ac:dyDescent="0.25">
      <c r="A159" s="111">
        <v>4411</v>
      </c>
      <c r="B159" s="87">
        <v>-0.02</v>
      </c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8">
        <v>-0.11</v>
      </c>
      <c r="O159" s="88">
        <v>-0.1</v>
      </c>
      <c r="P159" s="88"/>
      <c r="Q159" s="88"/>
      <c r="R159" s="88"/>
      <c r="S159" s="88"/>
      <c r="T159" s="88"/>
      <c r="U159" s="88"/>
      <c r="V159" s="88"/>
      <c r="W159" s="88"/>
      <c r="X159" s="64">
        <f t="shared" si="33"/>
        <v>-0.02</v>
      </c>
      <c r="Y159" s="64">
        <f t="shared" si="34"/>
        <v>-0.10500000000000001</v>
      </c>
      <c r="Z159" s="64">
        <f t="shared" si="35"/>
        <v>0.49</v>
      </c>
      <c r="AA159" s="64">
        <f t="shared" si="36"/>
        <v>0.44750000000000001</v>
      </c>
      <c r="AB159" s="64">
        <f t="shared" si="32"/>
        <v>8.5000000000000006E-2</v>
      </c>
      <c r="AC159" s="29">
        <f t="shared" si="37"/>
        <v>1</v>
      </c>
      <c r="AD159" s="29">
        <f t="shared" si="38"/>
        <v>2</v>
      </c>
      <c r="AE159" s="65">
        <f t="shared" si="39"/>
        <v>0.4258325179379015</v>
      </c>
      <c r="AF159" s="66" t="s">
        <v>52</v>
      </c>
      <c r="AG159" s="67" t="s">
        <v>192</v>
      </c>
      <c r="AH159" s="68">
        <v>120</v>
      </c>
      <c r="AI159" s="134" t="s">
        <v>82</v>
      </c>
      <c r="AJ159" s="69" t="s">
        <v>193</v>
      </c>
      <c r="AK159" s="86"/>
    </row>
    <row r="160" spans="1:42" x14ac:dyDescent="0.25">
      <c r="A160" s="111">
        <v>4411</v>
      </c>
      <c r="B160" s="87">
        <v>-0.74</v>
      </c>
      <c r="C160" s="87">
        <v>-0.67</v>
      </c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8">
        <v>-0.86</v>
      </c>
      <c r="O160" s="88">
        <v>-0.73</v>
      </c>
      <c r="P160" s="88">
        <v>-0.78</v>
      </c>
      <c r="Q160" s="88"/>
      <c r="R160" s="88"/>
      <c r="S160" s="88"/>
      <c r="T160" s="88"/>
      <c r="U160" s="88"/>
      <c r="V160" s="88"/>
      <c r="W160" s="88"/>
      <c r="X160" s="64">
        <f t="shared" si="33"/>
        <v>-0.70500000000000007</v>
      </c>
      <c r="Y160" s="64">
        <f t="shared" si="34"/>
        <v>-0.79</v>
      </c>
      <c r="Z160" s="64">
        <f t="shared" si="35"/>
        <v>0.14749999999999996</v>
      </c>
      <c r="AA160" s="64">
        <f t="shared" si="36"/>
        <v>0.10499999999999998</v>
      </c>
      <c r="AB160" s="64">
        <f t="shared" si="32"/>
        <v>8.4999999999999964E-2</v>
      </c>
      <c r="AC160" s="29">
        <f t="shared" si="37"/>
        <v>2</v>
      </c>
      <c r="AD160" s="29">
        <f t="shared" si="38"/>
        <v>3</v>
      </c>
      <c r="AE160" s="65">
        <f t="shared" si="39"/>
        <v>0.63980797130470657</v>
      </c>
      <c r="AF160" s="74" t="s">
        <v>76</v>
      </c>
      <c r="AG160" s="75" t="s">
        <v>81</v>
      </c>
      <c r="AH160" s="76">
        <v>2</v>
      </c>
      <c r="AI160" s="135" t="s">
        <v>59</v>
      </c>
      <c r="AJ160" s="77" t="s">
        <v>86</v>
      </c>
      <c r="AK160" s="86"/>
    </row>
    <row r="161" spans="1:37" x14ac:dyDescent="0.25">
      <c r="A161" s="110">
        <f>A111+1000</f>
        <v>4412</v>
      </c>
      <c r="B161" s="83">
        <v>-0.31</v>
      </c>
      <c r="C161" s="83">
        <v>-0.35</v>
      </c>
      <c r="D161" s="83">
        <v>-0.36</v>
      </c>
      <c r="E161" s="83"/>
      <c r="F161" s="83"/>
      <c r="G161" s="83"/>
      <c r="H161" s="83"/>
      <c r="I161" s="83"/>
      <c r="J161" s="83"/>
      <c r="K161" s="83"/>
      <c r="L161" s="83"/>
      <c r="M161" s="83"/>
      <c r="N161" s="84">
        <v>-0.39</v>
      </c>
      <c r="O161" s="84">
        <v>-0.34</v>
      </c>
      <c r="P161" s="84">
        <v>-0.38</v>
      </c>
      <c r="Q161" s="84">
        <v>-0.41</v>
      </c>
      <c r="R161" s="84"/>
      <c r="S161" s="84"/>
      <c r="T161" s="84"/>
      <c r="U161" s="84"/>
      <c r="V161" s="84"/>
      <c r="W161" s="84"/>
      <c r="X161" s="50">
        <f t="shared" si="33"/>
        <v>-0.34</v>
      </c>
      <c r="Y161" s="50">
        <f t="shared" si="34"/>
        <v>-0.37999999999999995</v>
      </c>
      <c r="Z161" s="50">
        <f t="shared" si="35"/>
        <v>0.32999999999999996</v>
      </c>
      <c r="AA161" s="50">
        <f t="shared" si="36"/>
        <v>0.31000000000000005</v>
      </c>
      <c r="AB161" s="50">
        <f t="shared" ref="AB161:AB167" si="41">AVERAGE(B161:M161)-AVERAGE(N161:W161)</f>
        <v>3.9999999999999925E-2</v>
      </c>
      <c r="AC161" s="29">
        <f t="shared" si="37"/>
        <v>3</v>
      </c>
      <c r="AD161" s="29">
        <f t="shared" si="38"/>
        <v>4</v>
      </c>
      <c r="AE161" s="51">
        <f t="shared" si="39"/>
        <v>0.21437323142813505</v>
      </c>
      <c r="AF161" s="58" t="s">
        <v>40</v>
      </c>
      <c r="AG161" s="59" t="s">
        <v>194</v>
      </c>
      <c r="AH161" s="68">
        <v>30</v>
      </c>
      <c r="AI161" s="134" t="s">
        <v>70</v>
      </c>
      <c r="AJ161" s="85" t="s">
        <v>91</v>
      </c>
      <c r="AK161" s="86"/>
    </row>
    <row r="162" spans="1:37" x14ac:dyDescent="0.25">
      <c r="A162" s="112">
        <f>A113+1000</f>
        <v>4412</v>
      </c>
      <c r="B162" s="87">
        <v>0.47</v>
      </c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8">
        <v>0.38</v>
      </c>
      <c r="O162" s="88">
        <v>0.35</v>
      </c>
      <c r="P162" s="88"/>
      <c r="Q162" s="88"/>
      <c r="R162" s="88"/>
      <c r="S162" s="88"/>
      <c r="T162" s="88"/>
      <c r="U162" s="88"/>
      <c r="V162" s="88"/>
      <c r="W162" s="88"/>
      <c r="X162" s="64">
        <f t="shared" si="33"/>
        <v>0.47</v>
      </c>
      <c r="Y162" s="64">
        <f t="shared" si="34"/>
        <v>0.36499999999999999</v>
      </c>
      <c r="Z162" s="64">
        <f t="shared" si="35"/>
        <v>0.73499999999999999</v>
      </c>
      <c r="AA162" s="64">
        <f t="shared" si="36"/>
        <v>0.6825</v>
      </c>
      <c r="AB162" s="64">
        <f t="shared" si="41"/>
        <v>0.10499999999999998</v>
      </c>
      <c r="AC162" s="29">
        <f t="shared" si="37"/>
        <v>1</v>
      </c>
      <c r="AD162" s="29">
        <f t="shared" si="38"/>
        <v>2</v>
      </c>
      <c r="AE162" s="65">
        <f t="shared" si="39"/>
        <v>0.57776310461541258</v>
      </c>
      <c r="AF162" s="66" t="s">
        <v>54</v>
      </c>
      <c r="AG162" s="67" t="s">
        <v>118</v>
      </c>
      <c r="AH162" s="68">
        <v>3</v>
      </c>
      <c r="AI162" s="134" t="s">
        <v>93</v>
      </c>
      <c r="AJ162" s="69" t="s">
        <v>89</v>
      </c>
      <c r="AK162" s="86"/>
    </row>
    <row r="163" spans="1:37" x14ac:dyDescent="0.25">
      <c r="A163" s="126">
        <v>4412</v>
      </c>
      <c r="B163" s="89">
        <v>0.03</v>
      </c>
      <c r="C163" s="89">
        <v>0.21</v>
      </c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90">
        <v>0.43</v>
      </c>
      <c r="O163" s="90">
        <v>0.42</v>
      </c>
      <c r="P163" s="90">
        <v>0.27</v>
      </c>
      <c r="Q163" s="90">
        <v>0.25</v>
      </c>
      <c r="R163" s="90">
        <v>0.37</v>
      </c>
      <c r="S163" s="90">
        <v>0.41</v>
      </c>
      <c r="T163" s="90">
        <v>0.41</v>
      </c>
      <c r="U163" s="90">
        <v>0.43</v>
      </c>
      <c r="V163" s="90"/>
      <c r="W163" s="90"/>
      <c r="X163" s="72">
        <f t="shared" si="33"/>
        <v>0.12</v>
      </c>
      <c r="Y163" s="72">
        <f t="shared" si="34"/>
        <v>0.37375000000000008</v>
      </c>
      <c r="Z163" s="72">
        <f t="shared" si="35"/>
        <v>0.56000000000000005</v>
      </c>
      <c r="AA163" s="72">
        <f t="shared" si="36"/>
        <v>0.68687500000000001</v>
      </c>
      <c r="AB163" s="72">
        <f t="shared" si="41"/>
        <v>-0.25375000000000009</v>
      </c>
      <c r="AC163" s="29">
        <f t="shared" si="37"/>
        <v>2</v>
      </c>
      <c r="AD163" s="29">
        <f t="shared" si="38"/>
        <v>8</v>
      </c>
      <c r="AE163" s="73">
        <f t="shared" si="39"/>
        <v>-1.3092755702085768</v>
      </c>
      <c r="AF163" s="74" t="s">
        <v>76</v>
      </c>
      <c r="AG163" s="75" t="s">
        <v>195</v>
      </c>
      <c r="AH163" s="76">
        <v>2</v>
      </c>
      <c r="AI163" s="135" t="s">
        <v>82</v>
      </c>
      <c r="AJ163" s="77" t="s">
        <v>86</v>
      </c>
      <c r="AK163" s="86"/>
    </row>
    <row r="164" spans="1:37" x14ac:dyDescent="0.25">
      <c r="A164" s="114">
        <f>A114+1000</f>
        <v>4413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72" t="e">
        <f t="shared" si="33"/>
        <v>#DIV/0!</v>
      </c>
      <c r="Y164" s="72" t="e">
        <f t="shared" si="34"/>
        <v>#DIV/0!</v>
      </c>
      <c r="Z164" s="72" t="e">
        <f t="shared" si="35"/>
        <v>#DIV/0!</v>
      </c>
      <c r="AA164" s="72" t="e">
        <f t="shared" si="36"/>
        <v>#DIV/0!</v>
      </c>
      <c r="AB164" s="72" t="e">
        <f t="shared" si="41"/>
        <v>#DIV/0!</v>
      </c>
      <c r="AC164" s="29">
        <f t="shared" si="37"/>
        <v>0</v>
      </c>
      <c r="AD164" s="29">
        <f t="shared" si="38"/>
        <v>0</v>
      </c>
      <c r="AE164" s="73" t="e">
        <f t="shared" si="39"/>
        <v>#DIV/0!</v>
      </c>
      <c r="AF164" s="31"/>
      <c r="AG164" s="32"/>
      <c r="AH164" s="33"/>
      <c r="AI164" s="129"/>
      <c r="AJ164" s="34"/>
      <c r="AK164" s="42"/>
    </row>
    <row r="165" spans="1:37" x14ac:dyDescent="0.25">
      <c r="A165" s="116">
        <f>A115+1000</f>
        <v>4421</v>
      </c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 t="e">
        <f t="shared" si="33"/>
        <v>#DIV/0!</v>
      </c>
      <c r="Y165" s="29" t="e">
        <f t="shared" si="34"/>
        <v>#DIV/0!</v>
      </c>
      <c r="Z165" s="29" t="e">
        <f t="shared" si="35"/>
        <v>#DIV/0!</v>
      </c>
      <c r="AA165" s="29" t="e">
        <f t="shared" si="36"/>
        <v>#DIV/0!</v>
      </c>
      <c r="AB165" s="29" t="e">
        <f t="shared" si="41"/>
        <v>#DIV/0!</v>
      </c>
      <c r="AC165" s="29">
        <f t="shared" si="37"/>
        <v>0</v>
      </c>
      <c r="AD165" s="29">
        <f t="shared" si="38"/>
        <v>0</v>
      </c>
      <c r="AE165" s="30" t="e">
        <f t="shared" si="39"/>
        <v>#DIV/0!</v>
      </c>
      <c r="AF165" s="31"/>
      <c r="AG165" s="32"/>
      <c r="AH165" s="33"/>
      <c r="AI165" s="129"/>
      <c r="AJ165" s="34"/>
      <c r="AK165" s="42"/>
    </row>
    <row r="166" spans="1:37" x14ac:dyDescent="0.25">
      <c r="A166" s="116">
        <f>A116+1000</f>
        <v>4422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 t="e">
        <f t="shared" si="33"/>
        <v>#DIV/0!</v>
      </c>
      <c r="Y166" s="29" t="e">
        <f t="shared" si="34"/>
        <v>#DIV/0!</v>
      </c>
      <c r="Z166" s="29" t="e">
        <f t="shared" si="35"/>
        <v>#DIV/0!</v>
      </c>
      <c r="AA166" s="29" t="e">
        <f t="shared" si="36"/>
        <v>#DIV/0!</v>
      </c>
      <c r="AB166" s="29" t="e">
        <f t="shared" si="41"/>
        <v>#DIV/0!</v>
      </c>
      <c r="AC166" s="29">
        <f t="shared" si="37"/>
        <v>0</v>
      </c>
      <c r="AD166" s="29">
        <f t="shared" si="38"/>
        <v>0</v>
      </c>
      <c r="AE166" s="30" t="e">
        <f t="shared" si="39"/>
        <v>#DIV/0!</v>
      </c>
      <c r="AF166" s="31"/>
      <c r="AG166" s="32"/>
      <c r="AH166" s="33"/>
      <c r="AI166" s="129"/>
      <c r="AJ166" s="34"/>
      <c r="AK166" s="42"/>
    </row>
    <row r="167" spans="1:37" x14ac:dyDescent="0.25">
      <c r="A167" s="116">
        <f>A117+1000</f>
        <v>4423</v>
      </c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 t="e">
        <f t="shared" si="33"/>
        <v>#DIV/0!</v>
      </c>
      <c r="Y167" s="29" t="e">
        <f t="shared" si="34"/>
        <v>#DIV/0!</v>
      </c>
      <c r="Z167" s="29" t="e">
        <f t="shared" si="35"/>
        <v>#DIV/0!</v>
      </c>
      <c r="AA167" s="29" t="e">
        <f t="shared" si="36"/>
        <v>#DIV/0!</v>
      </c>
      <c r="AB167" s="29" t="e">
        <f t="shared" si="41"/>
        <v>#DIV/0!</v>
      </c>
      <c r="AC167" s="29">
        <f t="shared" si="37"/>
        <v>0</v>
      </c>
      <c r="AD167" s="29">
        <f t="shared" si="38"/>
        <v>0</v>
      </c>
      <c r="AE167" s="30" t="e">
        <f t="shared" si="39"/>
        <v>#DIV/0!</v>
      </c>
      <c r="AF167" s="31"/>
      <c r="AG167" s="32"/>
      <c r="AH167" s="33"/>
      <c r="AI167" s="129"/>
      <c r="AJ167" s="34"/>
      <c r="AK167" s="42"/>
    </row>
    <row r="168" spans="1:37" x14ac:dyDescent="0.25">
      <c r="B168" s="127"/>
    </row>
    <row r="169" spans="1:37" x14ac:dyDescent="0.25">
      <c r="A169" s="128" t="s">
        <v>196</v>
      </c>
      <c r="B169" s="127">
        <f>COUNTIF(B3:M167,"&gt;0")+COUNTIF(B3:M167,"&lt;0")</f>
        <v>206</v>
      </c>
    </row>
    <row r="170" spans="1:37" x14ac:dyDescent="0.25">
      <c r="A170" t="s">
        <v>197</v>
      </c>
      <c r="B170" s="127">
        <f>COUNTIF(N4:W168,"&gt;0")+COUNTIF(N4:W168,"&lt;0")</f>
        <v>237</v>
      </c>
    </row>
    <row r="171" spans="1:37" x14ac:dyDescent="0.25">
      <c r="A171" t="s">
        <v>198</v>
      </c>
      <c r="B171" s="127">
        <f>B169+B170</f>
        <v>443</v>
      </c>
    </row>
  </sheetData>
  <mergeCells count="22">
    <mergeCell ref="AL25:AS25"/>
    <mergeCell ref="AL26:AS26"/>
    <mergeCell ref="AL20:AS20"/>
    <mergeCell ref="AL21:AS21"/>
    <mergeCell ref="AL22:AS22"/>
    <mergeCell ref="AL23:AS23"/>
    <mergeCell ref="AL24:AS24"/>
    <mergeCell ref="AL15:AS15"/>
    <mergeCell ref="AL16:AS16"/>
    <mergeCell ref="AL17:AS17"/>
    <mergeCell ref="AL18:AS18"/>
    <mergeCell ref="AL19:AS19"/>
    <mergeCell ref="AK10:AS10"/>
    <mergeCell ref="AL11:AS11"/>
    <mergeCell ref="AL12:AS12"/>
    <mergeCell ref="AL13:AS13"/>
    <mergeCell ref="AL14:AS14"/>
    <mergeCell ref="B1:M1"/>
    <mergeCell ref="N1:W1"/>
    <mergeCell ref="AK1:AN1"/>
    <mergeCell ref="AK2:AN2"/>
    <mergeCell ref="AK3:AN3"/>
  </mergeCells>
  <pageMargins left="0.74791666666666701" right="0.74791666666666701" top="0.98402777777777795" bottom="0.98402777777777795" header="0.51180555555555496" footer="0.51180555555555496"/>
  <pageSetup paperSize="9" firstPageNumber="0" fitToHeight="2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PIs_all_experiments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Bennett</dc:creator>
  <dc:description/>
  <cp:lastModifiedBy>Evripidis Ganias</cp:lastModifiedBy>
  <cp:revision>27</cp:revision>
  <cp:lastPrinted>2019-09-19T16:24:49Z</cp:lastPrinted>
  <dcterms:created xsi:type="dcterms:W3CDTF">2019-07-25T17:17:31Z</dcterms:created>
  <dcterms:modified xsi:type="dcterms:W3CDTF">2021-10-14T14:49:16Z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