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SKI\Documents\"/>
    </mc:Choice>
  </mc:AlternateContent>
  <xr:revisionPtr revIDLastSave="0" documentId="13_ncr:1_{A35A25B4-7715-4F0C-A4B7-F0F519962194}" xr6:coauthVersionLast="46" xr6:coauthVersionMax="46" xr10:uidLastSave="{00000000-0000-0000-0000-000000000000}"/>
  <bookViews>
    <workbookView xWindow="-120" yWindow="-120" windowWidth="29040" windowHeight="15840" xr2:uid="{15F7EA25-AFEF-4945-B9AF-1CBA04C082B9}"/>
  </bookViews>
  <sheets>
    <sheet name="Pure Werte" sheetId="1" r:id="rId1"/>
    <sheet name="Level Wert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J2" i="3"/>
  <c r="M2" i="3"/>
  <c r="K2" i="3"/>
  <c r="I2" i="3"/>
  <c r="C2" i="3"/>
  <c r="A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C3" i="3"/>
  <c r="D3" i="3"/>
  <c r="G3" i="3"/>
  <c r="C4" i="3"/>
  <c r="D4" i="3"/>
  <c r="G4" i="3"/>
  <c r="C5" i="3"/>
  <c r="D5" i="3"/>
  <c r="G5" i="3"/>
  <c r="C6" i="3"/>
  <c r="D6" i="3"/>
  <c r="G6" i="3"/>
  <c r="C7" i="3"/>
  <c r="D7" i="3"/>
  <c r="G7" i="3"/>
  <c r="C8" i="3"/>
  <c r="D8" i="3"/>
  <c r="G8" i="3"/>
  <c r="C9" i="3"/>
  <c r="D9" i="3"/>
  <c r="G9" i="3"/>
  <c r="C10" i="3"/>
  <c r="D10" i="3"/>
  <c r="G10" i="3"/>
  <c r="C11" i="3"/>
  <c r="D11" i="3"/>
  <c r="G11" i="3"/>
  <c r="C12" i="3"/>
  <c r="D12" i="3"/>
  <c r="G12" i="3"/>
  <c r="C13" i="3"/>
  <c r="D13" i="3"/>
  <c r="G13" i="3"/>
  <c r="C14" i="3"/>
  <c r="D14" i="3"/>
  <c r="G14" i="3"/>
  <c r="C15" i="3"/>
  <c r="D15" i="3"/>
  <c r="G15" i="3"/>
  <c r="C16" i="3"/>
  <c r="D16" i="3"/>
  <c r="G16" i="3"/>
  <c r="C17" i="3"/>
  <c r="D17" i="3"/>
  <c r="G17" i="3"/>
  <c r="C18" i="3"/>
  <c r="D18" i="3"/>
  <c r="G18" i="3"/>
  <c r="C19" i="3"/>
  <c r="D19" i="3"/>
  <c r="G19" i="3"/>
  <c r="C20" i="3"/>
  <c r="D20" i="3"/>
  <c r="G20" i="3"/>
  <c r="C21" i="3"/>
  <c r="D21" i="3"/>
  <c r="G21" i="3"/>
  <c r="C22" i="3"/>
  <c r="D22" i="3"/>
  <c r="G22" i="3"/>
  <c r="C23" i="3"/>
  <c r="D23" i="3"/>
  <c r="G23" i="3"/>
  <c r="C24" i="3"/>
  <c r="D24" i="3"/>
  <c r="G24" i="3"/>
  <c r="C25" i="3"/>
  <c r="D25" i="3"/>
  <c r="G25" i="3"/>
  <c r="C26" i="3"/>
  <c r="D26" i="3"/>
  <c r="G26" i="3"/>
  <c r="C27" i="3"/>
  <c r="D27" i="3"/>
  <c r="G27" i="3"/>
  <c r="C28" i="3"/>
  <c r="D28" i="3"/>
  <c r="G28" i="3"/>
  <c r="C29" i="3"/>
  <c r="D29" i="3"/>
  <c r="G29" i="3"/>
  <c r="C30" i="3"/>
  <c r="D30" i="3"/>
  <c r="G30" i="3"/>
  <c r="C31" i="3"/>
  <c r="D31" i="3"/>
  <c r="G31" i="3"/>
  <c r="C32" i="3"/>
  <c r="D32" i="3"/>
  <c r="G32" i="3"/>
  <c r="C33" i="3"/>
  <c r="D33" i="3"/>
  <c r="G33" i="3"/>
  <c r="C34" i="3"/>
  <c r="D34" i="3"/>
  <c r="G34" i="3"/>
  <c r="C35" i="3"/>
  <c r="D35" i="3"/>
  <c r="G35" i="3"/>
  <c r="C36" i="3"/>
  <c r="D36" i="3"/>
  <c r="G36" i="3"/>
  <c r="C37" i="3"/>
  <c r="D37" i="3"/>
  <c r="G37" i="3"/>
  <c r="C38" i="3"/>
  <c r="D38" i="3"/>
  <c r="G38" i="3"/>
  <c r="C39" i="3"/>
  <c r="D39" i="3"/>
  <c r="G39" i="3"/>
  <c r="C40" i="3"/>
  <c r="D40" i="3"/>
  <c r="G40" i="3"/>
  <c r="C41" i="3"/>
  <c r="D41" i="3"/>
  <c r="G41" i="3"/>
  <c r="C42" i="3"/>
  <c r="D42" i="3"/>
  <c r="G42" i="3"/>
  <c r="C43" i="3"/>
  <c r="D43" i="3"/>
  <c r="G43" i="3"/>
  <c r="C44" i="3"/>
  <c r="D44" i="3"/>
  <c r="G44" i="3"/>
  <c r="C45" i="3"/>
  <c r="D45" i="3"/>
  <c r="G45" i="3"/>
  <c r="C46" i="3"/>
  <c r="D46" i="3"/>
  <c r="G46" i="3"/>
  <c r="C47" i="3"/>
  <c r="D47" i="3"/>
  <c r="G47" i="3"/>
  <c r="C48" i="3"/>
  <c r="D48" i="3"/>
  <c r="G48" i="3"/>
  <c r="C49" i="3"/>
  <c r="D49" i="3"/>
  <c r="G49" i="3"/>
  <c r="C50" i="3"/>
  <c r="D50" i="3"/>
  <c r="G50" i="3"/>
  <c r="C51" i="3"/>
  <c r="D51" i="3"/>
  <c r="G51" i="3"/>
  <c r="C52" i="3"/>
  <c r="D52" i="3"/>
  <c r="G52" i="3"/>
  <c r="C53" i="3"/>
  <c r="D53" i="3"/>
  <c r="G53" i="3"/>
  <c r="C54" i="3"/>
  <c r="D54" i="3"/>
  <c r="G54" i="3"/>
  <c r="C55" i="3"/>
  <c r="D55" i="3"/>
  <c r="G55" i="3"/>
  <c r="C56" i="3"/>
  <c r="D56" i="3"/>
  <c r="G56" i="3"/>
  <c r="C57" i="3"/>
  <c r="D57" i="3"/>
  <c r="G57" i="3"/>
  <c r="C58" i="3"/>
  <c r="D58" i="3"/>
  <c r="G58" i="3"/>
  <c r="C59" i="3"/>
  <c r="D59" i="3"/>
  <c r="G59" i="3"/>
  <c r="C60" i="3"/>
  <c r="D60" i="3"/>
  <c r="G60" i="3"/>
  <c r="C61" i="3"/>
  <c r="D61" i="3"/>
  <c r="G61" i="3"/>
  <c r="C62" i="3"/>
  <c r="D62" i="3"/>
  <c r="G62" i="3"/>
  <c r="C63" i="3"/>
  <c r="D63" i="3"/>
  <c r="G63" i="3"/>
  <c r="C64" i="3"/>
  <c r="D64" i="3"/>
  <c r="G64" i="3"/>
  <c r="C65" i="3"/>
  <c r="D65" i="3"/>
  <c r="G65" i="3"/>
  <c r="C66" i="3"/>
  <c r="D66" i="3"/>
  <c r="G66" i="3"/>
  <c r="C67" i="3"/>
  <c r="D67" i="3"/>
  <c r="G67" i="3"/>
  <c r="C68" i="3"/>
  <c r="D68" i="3"/>
  <c r="G68" i="3"/>
  <c r="C69" i="3"/>
  <c r="D69" i="3"/>
  <c r="G69" i="3"/>
  <c r="C70" i="3"/>
  <c r="D70" i="3"/>
  <c r="G70" i="3"/>
  <c r="C71" i="3"/>
  <c r="D71" i="3"/>
  <c r="G71" i="3"/>
  <c r="C72" i="3"/>
  <c r="D72" i="3"/>
  <c r="G72" i="3"/>
  <c r="C73" i="3"/>
  <c r="D73" i="3"/>
  <c r="G73" i="3"/>
  <c r="C74" i="3"/>
  <c r="D74" i="3"/>
  <c r="G74" i="3"/>
  <c r="C75" i="3"/>
  <c r="D75" i="3"/>
  <c r="G75" i="3"/>
  <c r="C76" i="3"/>
  <c r="D76" i="3"/>
  <c r="G76" i="3"/>
  <c r="C77" i="3"/>
  <c r="D77" i="3"/>
  <c r="G77" i="3"/>
  <c r="C78" i="3"/>
  <c r="D78" i="3"/>
  <c r="G78" i="3"/>
  <c r="C79" i="3"/>
  <c r="D79" i="3"/>
  <c r="G79" i="3"/>
  <c r="C80" i="3"/>
  <c r="D80" i="3"/>
  <c r="G80" i="3"/>
  <c r="C81" i="3"/>
  <c r="D81" i="3"/>
  <c r="G81" i="3"/>
  <c r="C82" i="3"/>
  <c r="D82" i="3"/>
  <c r="G82" i="3"/>
  <c r="C83" i="3"/>
  <c r="D83" i="3"/>
  <c r="G83" i="3"/>
  <c r="C84" i="3"/>
  <c r="D84" i="3"/>
  <c r="G84" i="3"/>
  <c r="C85" i="3"/>
  <c r="D85" i="3"/>
  <c r="G85" i="3"/>
  <c r="D2" i="3"/>
  <c r="G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H2" i="1"/>
  <c r="H3" i="1"/>
  <c r="H4" i="1"/>
  <c r="K4" i="1" s="1"/>
  <c r="H5" i="1"/>
  <c r="K5" i="1" s="1"/>
  <c r="H6" i="1"/>
  <c r="H7" i="1"/>
  <c r="H8" i="1"/>
  <c r="K8" i="1" s="1"/>
  <c r="M8" i="1" s="1"/>
  <c r="H9" i="1"/>
  <c r="K9" i="1" s="1"/>
  <c r="M9" i="1" s="1"/>
  <c r="H10" i="1"/>
  <c r="K10" i="1" s="1"/>
  <c r="M10" i="1" s="1"/>
  <c r="H11" i="1"/>
  <c r="K11" i="1" s="1"/>
  <c r="M11" i="1" s="1"/>
  <c r="H12" i="1"/>
  <c r="K12" i="1" s="1"/>
  <c r="M12" i="1" s="1"/>
  <c r="H13" i="1"/>
  <c r="K13" i="1" s="1"/>
  <c r="H14" i="1"/>
  <c r="K14" i="1" s="1"/>
  <c r="H15" i="1"/>
  <c r="H16" i="1"/>
  <c r="K16" i="1" s="1"/>
  <c r="M16" i="1" s="1"/>
  <c r="H17" i="1"/>
  <c r="K17" i="1" s="1"/>
  <c r="M17" i="1" s="1"/>
  <c r="H18" i="1"/>
  <c r="K18" i="1" s="1"/>
  <c r="M18" i="1" s="1"/>
  <c r="H19" i="1"/>
  <c r="H20" i="1"/>
  <c r="K20" i="1" s="1"/>
  <c r="H21" i="1"/>
  <c r="K21" i="1" s="1"/>
  <c r="H22" i="1"/>
  <c r="H80" i="3" s="1"/>
  <c r="H23" i="1"/>
  <c r="H24" i="1"/>
  <c r="K24" i="1" s="1"/>
  <c r="M24" i="1" s="1"/>
  <c r="H25" i="1"/>
  <c r="K25" i="1" s="1"/>
  <c r="M25" i="1" s="1"/>
  <c r="H26" i="1"/>
  <c r="H27" i="1"/>
  <c r="K27" i="1" s="1"/>
  <c r="M27" i="1" s="1"/>
  <c r="H28" i="1"/>
  <c r="K28" i="1" s="1"/>
  <c r="M28" i="1" s="1"/>
  <c r="H29" i="1"/>
  <c r="K29" i="1" s="1"/>
  <c r="H30" i="1"/>
  <c r="H31" i="1"/>
  <c r="K31" i="1" s="1"/>
  <c r="M31" i="1" s="1"/>
  <c r="H32" i="1"/>
  <c r="K32" i="1" s="1"/>
  <c r="M32" i="1" s="1"/>
  <c r="H33" i="1"/>
  <c r="K33" i="1" s="1"/>
  <c r="H34" i="1"/>
  <c r="K34" i="1" s="1"/>
  <c r="M34" i="1" s="1"/>
  <c r="H35" i="1"/>
  <c r="K35" i="1" s="1"/>
  <c r="H36" i="1"/>
  <c r="K36" i="1" s="1"/>
  <c r="H37" i="1"/>
  <c r="K37" i="1" s="1"/>
  <c r="H38" i="1"/>
  <c r="K38" i="1" s="1"/>
  <c r="M38" i="1" s="1"/>
  <c r="H39" i="1"/>
  <c r="H40" i="1"/>
  <c r="H41" i="1"/>
  <c r="K41" i="1" s="1"/>
  <c r="M41" i="1" s="1"/>
  <c r="H42" i="1"/>
  <c r="K42" i="1" s="1"/>
  <c r="M42" i="1" s="1"/>
  <c r="H43" i="1"/>
  <c r="K43" i="1" s="1"/>
  <c r="M43" i="1" s="1"/>
  <c r="H44" i="1"/>
  <c r="K44" i="1" s="1"/>
  <c r="M44" i="1" s="1"/>
  <c r="H45" i="1"/>
  <c r="H46" i="1"/>
  <c r="K46" i="1" s="1"/>
  <c r="M46" i="1" s="1"/>
  <c r="H47" i="1"/>
  <c r="K47" i="1" s="1"/>
  <c r="M47" i="1" s="1"/>
  <c r="H48" i="1"/>
  <c r="K48" i="1" s="1"/>
  <c r="M48" i="1" s="1"/>
  <c r="H49" i="1"/>
  <c r="K49" i="1" s="1"/>
  <c r="M49" i="1" s="1"/>
  <c r="H50" i="1"/>
  <c r="K50" i="1" s="1"/>
  <c r="M50" i="1" s="1"/>
  <c r="H51" i="1"/>
  <c r="H64" i="3" s="1"/>
  <c r="H52" i="1"/>
  <c r="K52" i="1" s="1"/>
  <c r="H53" i="1"/>
  <c r="K53" i="1" s="1"/>
  <c r="H54" i="1"/>
  <c r="K54" i="1" s="1"/>
  <c r="M54" i="1" s="1"/>
  <c r="H55" i="1"/>
  <c r="H56" i="1"/>
  <c r="H57" i="1"/>
  <c r="K57" i="1" s="1"/>
  <c r="M57" i="1" s="1"/>
  <c r="H58" i="1"/>
  <c r="K58" i="1" s="1"/>
  <c r="M58" i="1" s="1"/>
  <c r="H59" i="1"/>
  <c r="K59" i="1" s="1"/>
  <c r="M59" i="1" s="1"/>
  <c r="H60" i="1"/>
  <c r="H61" i="1"/>
  <c r="K61" i="1" s="1"/>
  <c r="H62" i="1"/>
  <c r="K62" i="1" s="1"/>
  <c r="H63" i="1"/>
  <c r="H15" i="3" s="1"/>
  <c r="H64" i="1"/>
  <c r="K64" i="1" s="1"/>
  <c r="M64" i="1" s="1"/>
  <c r="H65" i="1"/>
  <c r="K65" i="1" s="1"/>
  <c r="M65" i="1" s="1"/>
  <c r="H66" i="1"/>
  <c r="K66" i="1" s="1"/>
  <c r="M66" i="1" s="1"/>
  <c r="H67" i="1"/>
  <c r="H68" i="1"/>
  <c r="K68" i="1" s="1"/>
  <c r="H69" i="1"/>
  <c r="K69" i="1" s="1"/>
  <c r="H70" i="1"/>
  <c r="K70" i="1" s="1"/>
  <c r="M70" i="1" s="1"/>
  <c r="H71" i="1"/>
  <c r="H30" i="3" s="1"/>
  <c r="H72" i="1"/>
  <c r="H73" i="1"/>
  <c r="H74" i="1"/>
  <c r="H75" i="1"/>
  <c r="H76" i="1"/>
  <c r="K76" i="1" s="1"/>
  <c r="M76" i="1" s="1"/>
  <c r="H77" i="1"/>
  <c r="K77" i="1" s="1"/>
  <c r="M77" i="1" s="1"/>
  <c r="H78" i="1"/>
  <c r="K78" i="1" s="1"/>
  <c r="M78" i="1" s="1"/>
  <c r="H79" i="1"/>
  <c r="H80" i="1"/>
  <c r="K80" i="1" s="1"/>
  <c r="M80" i="1" s="1"/>
  <c r="H81" i="1"/>
  <c r="K81" i="1" s="1"/>
  <c r="H82" i="1"/>
  <c r="K82" i="1" s="1"/>
  <c r="M82" i="1" s="1"/>
  <c r="H83" i="1"/>
  <c r="K83" i="1" s="1"/>
  <c r="H84" i="1"/>
  <c r="K84" i="1" s="1"/>
  <c r="H85" i="1"/>
  <c r="K85" i="1" s="1"/>
  <c r="E83" i="1"/>
  <c r="K45" i="1"/>
  <c r="M45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2" i="1"/>
  <c r="L2" i="1" s="1"/>
  <c r="F85" i="1"/>
  <c r="E85" i="1"/>
  <c r="F84" i="1"/>
  <c r="E84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F25" i="3" s="1"/>
  <c r="E54" i="1"/>
  <c r="E2" i="1"/>
  <c r="E3" i="1"/>
  <c r="E4" i="1"/>
  <c r="E31" i="3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3" i="3" s="1"/>
  <c r="E35" i="1"/>
  <c r="E36" i="1"/>
  <c r="E37" i="1"/>
  <c r="E83" i="3" s="1"/>
  <c r="E38" i="1"/>
  <c r="E84" i="3" s="1"/>
  <c r="E39" i="1"/>
  <c r="E40" i="1"/>
  <c r="E41" i="1"/>
  <c r="E42" i="1"/>
  <c r="E43" i="1"/>
  <c r="E44" i="1"/>
  <c r="E82" i="3" s="1"/>
  <c r="E45" i="1"/>
  <c r="E46" i="1"/>
  <c r="E47" i="1"/>
  <c r="E71" i="3" s="1"/>
  <c r="E48" i="1"/>
  <c r="E49" i="1"/>
  <c r="E50" i="1"/>
  <c r="E47" i="3" s="1"/>
  <c r="E51" i="1"/>
  <c r="E52" i="1"/>
  <c r="E63" i="3" s="1"/>
  <c r="E53" i="1"/>
  <c r="F22" i="1"/>
  <c r="F23" i="1"/>
  <c r="F24" i="1"/>
  <c r="F25" i="1"/>
  <c r="F26" i="1"/>
  <c r="F27" i="1"/>
  <c r="F28" i="1"/>
  <c r="F29" i="1"/>
  <c r="F19" i="1"/>
  <c r="F53" i="1"/>
  <c r="F52" i="1"/>
  <c r="F63" i="3" s="1"/>
  <c r="F51" i="1"/>
  <c r="F50" i="1"/>
  <c r="F49" i="1"/>
  <c r="F48" i="1"/>
  <c r="F47" i="1"/>
  <c r="F46" i="1"/>
  <c r="F45" i="1"/>
  <c r="F44" i="1"/>
  <c r="F82" i="3" s="1"/>
  <c r="F43" i="1"/>
  <c r="F42" i="1"/>
  <c r="F41" i="1"/>
  <c r="F40" i="1"/>
  <c r="F39" i="1"/>
  <c r="F38" i="1"/>
  <c r="F84" i="3" s="1"/>
  <c r="F37" i="1"/>
  <c r="F83" i="3" s="1"/>
  <c r="F36" i="1"/>
  <c r="F35" i="1"/>
  <c r="F34" i="1"/>
  <c r="F23" i="3" s="1"/>
  <c r="F33" i="1"/>
  <c r="F32" i="1"/>
  <c r="F31" i="1"/>
  <c r="F30" i="1"/>
  <c r="F3" i="1"/>
  <c r="F4" i="1"/>
  <c r="F5" i="1"/>
  <c r="F6" i="1"/>
  <c r="F7" i="1"/>
  <c r="F8" i="1"/>
  <c r="F66" i="3" s="1"/>
  <c r="F9" i="1"/>
  <c r="F10" i="1"/>
  <c r="F45" i="3" s="1"/>
  <c r="F11" i="1"/>
  <c r="F12" i="1"/>
  <c r="F13" i="1"/>
  <c r="F14" i="1"/>
  <c r="F15" i="1"/>
  <c r="F16" i="1"/>
  <c r="F17" i="1"/>
  <c r="F39" i="3" s="1"/>
  <c r="F18" i="1"/>
  <c r="F20" i="1"/>
  <c r="F21" i="1"/>
  <c r="F2" i="1"/>
  <c r="E58" i="3" l="1"/>
  <c r="E66" i="3"/>
  <c r="F51" i="3"/>
  <c r="F36" i="3"/>
  <c r="E41" i="3"/>
  <c r="F44" i="3"/>
  <c r="F80" i="3"/>
  <c r="E26" i="3"/>
  <c r="F10" i="3"/>
  <c r="F43" i="3"/>
  <c r="F53" i="3"/>
  <c r="F6" i="3"/>
  <c r="E59" i="3"/>
  <c r="H8" i="3"/>
  <c r="F65" i="3"/>
  <c r="H16" i="3"/>
  <c r="F74" i="3"/>
  <c r="E8" i="3"/>
  <c r="F70" i="3"/>
  <c r="F71" i="3"/>
  <c r="E56" i="3"/>
  <c r="F73" i="3"/>
  <c r="F11" i="3"/>
  <c r="F49" i="3"/>
  <c r="E64" i="3"/>
  <c r="E69" i="3"/>
  <c r="E13" i="3"/>
  <c r="F13" i="3"/>
  <c r="F28" i="3"/>
  <c r="E42" i="3"/>
  <c r="F35" i="3"/>
  <c r="F58" i="3"/>
  <c r="F64" i="3"/>
  <c r="E25" i="3"/>
  <c r="E40" i="3"/>
  <c r="E74" i="3"/>
  <c r="F79" i="3"/>
  <c r="F67" i="3"/>
  <c r="E67" i="3"/>
  <c r="H29" i="3"/>
  <c r="H14" i="3"/>
  <c r="F75" i="3"/>
  <c r="F61" i="3"/>
  <c r="F55" i="3"/>
  <c r="E44" i="3"/>
  <c r="E35" i="3"/>
  <c r="E6" i="3"/>
  <c r="E55" i="3"/>
  <c r="H40" i="3"/>
  <c r="F62" i="3"/>
  <c r="E75" i="3"/>
  <c r="H32" i="3"/>
  <c r="E62" i="3"/>
  <c r="E54" i="3"/>
  <c r="F56" i="3"/>
  <c r="E79" i="3"/>
  <c r="E65" i="3"/>
  <c r="E22" i="3"/>
  <c r="F72" i="3"/>
  <c r="F59" i="3"/>
  <c r="H12" i="3"/>
  <c r="E39" i="3"/>
  <c r="E73" i="3"/>
  <c r="F18" i="3"/>
  <c r="F38" i="3"/>
  <c r="F4" i="3"/>
  <c r="H59" i="3"/>
  <c r="H81" i="3"/>
  <c r="H67" i="3"/>
  <c r="H33" i="3"/>
  <c r="K74" i="1"/>
  <c r="M74" i="1" s="1"/>
  <c r="F57" i="3"/>
  <c r="F81" i="3"/>
  <c r="E14" i="3"/>
  <c r="E24" i="3"/>
  <c r="H9" i="3"/>
  <c r="K9" i="3" s="1"/>
  <c r="M9" i="3" s="1"/>
  <c r="H44" i="3"/>
  <c r="F37" i="3"/>
  <c r="F26" i="3"/>
  <c r="H2" i="3"/>
  <c r="H49" i="3"/>
  <c r="F42" i="3"/>
  <c r="E37" i="3"/>
  <c r="E10" i="3"/>
  <c r="E43" i="3"/>
  <c r="E11" i="3"/>
  <c r="E17" i="3"/>
  <c r="H10" i="3"/>
  <c r="H27" i="3"/>
  <c r="E51" i="3"/>
  <c r="K56" i="1"/>
  <c r="M56" i="1" s="1"/>
  <c r="K15" i="1"/>
  <c r="M15" i="1" s="1"/>
  <c r="F47" i="3"/>
  <c r="F69" i="3"/>
  <c r="E61" i="3"/>
  <c r="E18" i="3"/>
  <c r="E38" i="3"/>
  <c r="E4" i="3"/>
  <c r="H20" i="3"/>
  <c r="K20" i="3" s="1"/>
  <c r="M20" i="3" s="1"/>
  <c r="H79" i="3"/>
  <c r="E36" i="3"/>
  <c r="E70" i="3"/>
  <c r="E49" i="3"/>
  <c r="E15" i="3"/>
  <c r="E30" i="3"/>
  <c r="E2" i="3"/>
  <c r="F17" i="3"/>
  <c r="K6" i="1"/>
  <c r="M6" i="1" s="1"/>
  <c r="E32" i="3"/>
  <c r="E28" i="3"/>
  <c r="F15" i="3"/>
  <c r="F30" i="3"/>
  <c r="F2" i="3"/>
  <c r="K79" i="1"/>
  <c r="M79" i="1" s="1"/>
  <c r="H34" i="3"/>
  <c r="H73" i="3"/>
  <c r="H53" i="3"/>
  <c r="H36" i="3"/>
  <c r="E29" i="3"/>
  <c r="E34" i="3"/>
  <c r="K23" i="1"/>
  <c r="M23" i="1" s="1"/>
  <c r="H71" i="3"/>
  <c r="H70" i="3"/>
  <c r="K70" i="3" s="1"/>
  <c r="M70" i="3" s="1"/>
  <c r="H83" i="3"/>
  <c r="K83" i="3" s="1"/>
  <c r="M83" i="3" s="1"/>
  <c r="E60" i="3"/>
  <c r="F27" i="3"/>
  <c r="E27" i="3"/>
  <c r="F14" i="3"/>
  <c r="F24" i="3"/>
  <c r="F29" i="3"/>
  <c r="F34" i="3"/>
  <c r="E48" i="3"/>
  <c r="K71" i="1"/>
  <c r="M71" i="1" s="1"/>
  <c r="H6" i="3"/>
  <c r="E76" i="3"/>
  <c r="F33" i="3"/>
  <c r="F77" i="3"/>
  <c r="E72" i="3"/>
  <c r="E77" i="3"/>
  <c r="E45" i="3"/>
  <c r="F54" i="3"/>
  <c r="F22" i="3"/>
  <c r="F8" i="3"/>
  <c r="F48" i="3"/>
  <c r="K63" i="1"/>
  <c r="M63" i="1" s="1"/>
  <c r="H62" i="3"/>
  <c r="K62" i="3" s="1"/>
  <c r="M62" i="3" s="1"/>
  <c r="F19" i="3"/>
  <c r="F68" i="3"/>
  <c r="F40" i="3"/>
  <c r="F85" i="3"/>
  <c r="F78" i="3"/>
  <c r="E68" i="3"/>
  <c r="E78" i="3"/>
  <c r="E57" i="3"/>
  <c r="E52" i="3"/>
  <c r="E21" i="3"/>
  <c r="E12" i="3"/>
  <c r="E7" i="3"/>
  <c r="H3" i="3"/>
  <c r="H85" i="3"/>
  <c r="K39" i="1"/>
  <c r="M39" i="1" s="1"/>
  <c r="F60" i="3"/>
  <c r="F16" i="3"/>
  <c r="E85" i="3"/>
  <c r="F31" i="3"/>
  <c r="F46" i="3"/>
  <c r="E46" i="3"/>
  <c r="F52" i="3"/>
  <c r="F21" i="3"/>
  <c r="F12" i="3"/>
  <c r="F7" i="3"/>
  <c r="H52" i="3"/>
  <c r="K52" i="3" s="1"/>
  <c r="M52" i="3" s="1"/>
  <c r="H77" i="3"/>
  <c r="K77" i="3" s="1"/>
  <c r="M77" i="3" s="1"/>
  <c r="H45" i="3"/>
  <c r="E53" i="3"/>
  <c r="F76" i="3"/>
  <c r="F41" i="3"/>
  <c r="F20" i="3"/>
  <c r="E81" i="3"/>
  <c r="E16" i="3"/>
  <c r="E50" i="3"/>
  <c r="E9" i="3"/>
  <c r="E3" i="3"/>
  <c r="E5" i="3"/>
  <c r="K55" i="1"/>
  <c r="M55" i="1" s="1"/>
  <c r="K7" i="1"/>
  <c r="M7" i="1" s="1"/>
  <c r="H68" i="3"/>
  <c r="K68" i="3" s="1"/>
  <c r="M68" i="3" s="1"/>
  <c r="H78" i="3"/>
  <c r="K78" i="3" s="1"/>
  <c r="M78" i="3" s="1"/>
  <c r="E20" i="3"/>
  <c r="F32" i="3"/>
  <c r="E80" i="3"/>
  <c r="E33" i="3"/>
  <c r="F50" i="3"/>
  <c r="F9" i="3"/>
  <c r="F3" i="3"/>
  <c r="F5" i="3"/>
  <c r="E19" i="3"/>
  <c r="H74" i="3"/>
  <c r="H66" i="3"/>
  <c r="K73" i="1"/>
  <c r="M73" i="1" s="1"/>
  <c r="K40" i="1"/>
  <c r="M40" i="1" s="1"/>
  <c r="K72" i="1"/>
  <c r="M72" i="1" s="1"/>
  <c r="H84" i="3"/>
  <c r="K84" i="3" s="1"/>
  <c r="M84" i="3" s="1"/>
  <c r="H76" i="3"/>
  <c r="K76" i="3" s="1"/>
  <c r="M76" i="3" s="1"/>
  <c r="H60" i="3"/>
  <c r="K60" i="3" s="1"/>
  <c r="M60" i="3" s="1"/>
  <c r="H28" i="3"/>
  <c r="K28" i="3" s="1"/>
  <c r="M28" i="3" s="1"/>
  <c r="H4" i="3"/>
  <c r="K4" i="3" s="1"/>
  <c r="M4" i="3" s="1"/>
  <c r="H65" i="3"/>
  <c r="K65" i="3" s="1"/>
  <c r="M65" i="3" s="1"/>
  <c r="H57" i="3"/>
  <c r="K57" i="3" s="1"/>
  <c r="M57" i="3" s="1"/>
  <c r="H41" i="3"/>
  <c r="K41" i="3" s="1"/>
  <c r="M41" i="3" s="1"/>
  <c r="H25" i="3"/>
  <c r="K25" i="3" s="1"/>
  <c r="M25" i="3" s="1"/>
  <c r="H17" i="3"/>
  <c r="K17" i="3" s="1"/>
  <c r="M17" i="3" s="1"/>
  <c r="K60" i="1"/>
  <c r="M60" i="1" s="1"/>
  <c r="K30" i="1"/>
  <c r="M30" i="1" s="1"/>
  <c r="H54" i="3"/>
  <c r="K54" i="3" s="1"/>
  <c r="M54" i="3" s="1"/>
  <c r="H46" i="3"/>
  <c r="K46" i="3" s="1"/>
  <c r="M46" i="3" s="1"/>
  <c r="H38" i="3"/>
  <c r="K38" i="3" s="1"/>
  <c r="M38" i="3" s="1"/>
  <c r="H22" i="3"/>
  <c r="K22" i="1"/>
  <c r="M22" i="1" s="1"/>
  <c r="K26" i="1"/>
  <c r="M26" i="1" s="1"/>
  <c r="H75" i="3"/>
  <c r="K75" i="3" s="1"/>
  <c r="M75" i="3" s="1"/>
  <c r="H51" i="3"/>
  <c r="K51" i="3" s="1"/>
  <c r="M51" i="3" s="1"/>
  <c r="H43" i="3"/>
  <c r="K43" i="3" s="1"/>
  <c r="M43" i="3" s="1"/>
  <c r="H35" i="3"/>
  <c r="K35" i="3" s="1"/>
  <c r="M35" i="3" s="1"/>
  <c r="H19" i="3"/>
  <c r="K19" i="3" s="1"/>
  <c r="M19" i="3" s="1"/>
  <c r="H11" i="3"/>
  <c r="K11" i="3" s="1"/>
  <c r="M11" i="3" s="1"/>
  <c r="H72" i="3"/>
  <c r="K72" i="3" s="1"/>
  <c r="M72" i="3" s="1"/>
  <c r="H56" i="3"/>
  <c r="K56" i="3" s="1"/>
  <c r="M56" i="3" s="1"/>
  <c r="H48" i="3"/>
  <c r="K48" i="3" s="1"/>
  <c r="M48" i="3" s="1"/>
  <c r="H24" i="3"/>
  <c r="K24" i="3" s="1"/>
  <c r="M24" i="3" s="1"/>
  <c r="H69" i="3"/>
  <c r="K69" i="3" s="1"/>
  <c r="M69" i="3" s="1"/>
  <c r="H61" i="3"/>
  <c r="K61" i="3" s="1"/>
  <c r="M61" i="3" s="1"/>
  <c r="H37" i="3"/>
  <c r="H21" i="3"/>
  <c r="K21" i="3" s="1"/>
  <c r="M21" i="3" s="1"/>
  <c r="H13" i="3"/>
  <c r="K13" i="3" s="1"/>
  <c r="M13" i="3" s="1"/>
  <c r="H5" i="3"/>
  <c r="K5" i="3" s="1"/>
  <c r="M5" i="3" s="1"/>
  <c r="H82" i="3"/>
  <c r="K82" i="3" s="1"/>
  <c r="M82" i="3" s="1"/>
  <c r="H58" i="3"/>
  <c r="K58" i="3" s="1"/>
  <c r="M58" i="3" s="1"/>
  <c r="H50" i="3"/>
  <c r="K50" i="3" s="1"/>
  <c r="M50" i="3" s="1"/>
  <c r="H42" i="3"/>
  <c r="K42" i="3" s="1"/>
  <c r="M42" i="3" s="1"/>
  <c r="H26" i="3"/>
  <c r="K26" i="3" s="1"/>
  <c r="M26" i="3" s="1"/>
  <c r="H18" i="3"/>
  <c r="K18" i="3" s="1"/>
  <c r="M18" i="3" s="1"/>
  <c r="H63" i="3"/>
  <c r="K63" i="3" s="1"/>
  <c r="M63" i="3" s="1"/>
  <c r="H55" i="3"/>
  <c r="K55" i="3" s="1"/>
  <c r="M55" i="3" s="1"/>
  <c r="H47" i="3"/>
  <c r="K47" i="3" s="1"/>
  <c r="M47" i="3" s="1"/>
  <c r="H39" i="3"/>
  <c r="K39" i="3" s="1"/>
  <c r="M39" i="3" s="1"/>
  <c r="H31" i="3"/>
  <c r="K31" i="3" s="1"/>
  <c r="M31" i="3" s="1"/>
  <c r="H23" i="3"/>
  <c r="K23" i="3" s="1"/>
  <c r="M23" i="3" s="1"/>
  <c r="H7" i="3"/>
  <c r="K7" i="3" s="1"/>
  <c r="M7" i="3" s="1"/>
  <c r="J79" i="3"/>
  <c r="L79" i="3" s="1"/>
  <c r="J71" i="3"/>
  <c r="L71" i="3" s="1"/>
  <c r="J63" i="3"/>
  <c r="L63" i="3" s="1"/>
  <c r="J55" i="3"/>
  <c r="L55" i="3" s="1"/>
  <c r="J47" i="3"/>
  <c r="L47" i="3" s="1"/>
  <c r="J39" i="3"/>
  <c r="L39" i="3" s="1"/>
  <c r="J31" i="3"/>
  <c r="L31" i="3" s="1"/>
  <c r="J23" i="3"/>
  <c r="L23" i="3" s="1"/>
  <c r="J15" i="3"/>
  <c r="L15" i="3" s="1"/>
  <c r="J7" i="3"/>
  <c r="L7" i="3" s="1"/>
  <c r="K44" i="3"/>
  <c r="M44" i="3" s="1"/>
  <c r="K36" i="3"/>
  <c r="M36" i="3" s="1"/>
  <c r="K12" i="3"/>
  <c r="M12" i="3" s="1"/>
  <c r="J84" i="3"/>
  <c r="L84" i="3" s="1"/>
  <c r="J76" i="3"/>
  <c r="L76" i="3" s="1"/>
  <c r="J68" i="3"/>
  <c r="L68" i="3" s="1"/>
  <c r="J60" i="3"/>
  <c r="L60" i="3" s="1"/>
  <c r="J52" i="3"/>
  <c r="L52" i="3" s="1"/>
  <c r="J44" i="3"/>
  <c r="L44" i="3" s="1"/>
  <c r="J36" i="3"/>
  <c r="L36" i="3" s="1"/>
  <c r="J28" i="3"/>
  <c r="L28" i="3" s="1"/>
  <c r="J20" i="3"/>
  <c r="L20" i="3" s="1"/>
  <c r="J12" i="3"/>
  <c r="L12" i="3" s="1"/>
  <c r="J4" i="3"/>
  <c r="L4" i="3" s="1"/>
  <c r="K81" i="3"/>
  <c r="M81" i="3" s="1"/>
  <c r="K73" i="3"/>
  <c r="M73" i="3" s="1"/>
  <c r="K49" i="3"/>
  <c r="M49" i="3" s="1"/>
  <c r="K33" i="3"/>
  <c r="M33" i="3" s="1"/>
  <c r="J81" i="3"/>
  <c r="L81" i="3" s="1"/>
  <c r="J73" i="3"/>
  <c r="L73" i="3" s="1"/>
  <c r="J65" i="3"/>
  <c r="L65" i="3" s="1"/>
  <c r="J57" i="3"/>
  <c r="L57" i="3" s="1"/>
  <c r="J49" i="3"/>
  <c r="L49" i="3" s="1"/>
  <c r="J41" i="3"/>
  <c r="L41" i="3" s="1"/>
  <c r="J33" i="3"/>
  <c r="L33" i="3" s="1"/>
  <c r="J25" i="3"/>
  <c r="L25" i="3" s="1"/>
  <c r="J17" i="3"/>
  <c r="L17" i="3" s="1"/>
  <c r="J9" i="3"/>
  <c r="L9" i="3" s="1"/>
  <c r="K30" i="3"/>
  <c r="M30" i="3" s="1"/>
  <c r="K22" i="3"/>
  <c r="M22" i="3" s="1"/>
  <c r="K14" i="3"/>
  <c r="M14" i="3" s="1"/>
  <c r="K6" i="3"/>
  <c r="M6" i="3" s="1"/>
  <c r="J78" i="3"/>
  <c r="L78" i="3" s="1"/>
  <c r="J70" i="3"/>
  <c r="L70" i="3" s="1"/>
  <c r="J62" i="3"/>
  <c r="L62" i="3" s="1"/>
  <c r="J54" i="3"/>
  <c r="L54" i="3" s="1"/>
  <c r="J46" i="3"/>
  <c r="L46" i="3" s="1"/>
  <c r="J38" i="3"/>
  <c r="L38" i="3" s="1"/>
  <c r="J30" i="3"/>
  <c r="L30" i="3" s="1"/>
  <c r="J22" i="3"/>
  <c r="L22" i="3" s="1"/>
  <c r="J14" i="3"/>
  <c r="L14" i="3" s="1"/>
  <c r="J6" i="3"/>
  <c r="L6" i="3" s="1"/>
  <c r="K67" i="3"/>
  <c r="M67" i="3" s="1"/>
  <c r="K59" i="3"/>
  <c r="M59" i="3" s="1"/>
  <c r="K27" i="3"/>
  <c r="M27" i="3" s="1"/>
  <c r="K3" i="3"/>
  <c r="M3" i="3" s="1"/>
  <c r="J75" i="3"/>
  <c r="L75" i="3" s="1"/>
  <c r="J67" i="3"/>
  <c r="L67" i="3" s="1"/>
  <c r="J59" i="3"/>
  <c r="L59" i="3" s="1"/>
  <c r="J51" i="3"/>
  <c r="L51" i="3" s="1"/>
  <c r="J43" i="3"/>
  <c r="L43" i="3" s="1"/>
  <c r="J35" i="3"/>
  <c r="L35" i="3" s="1"/>
  <c r="J27" i="3"/>
  <c r="L27" i="3" s="1"/>
  <c r="J19" i="3"/>
  <c r="L19" i="3" s="1"/>
  <c r="J11" i="3"/>
  <c r="L11" i="3" s="1"/>
  <c r="J3" i="3"/>
  <c r="L3" i="3" s="1"/>
  <c r="J83" i="3"/>
  <c r="L83" i="3" s="1"/>
  <c r="K80" i="3"/>
  <c r="M80" i="3" s="1"/>
  <c r="K64" i="3"/>
  <c r="M64" i="3" s="1"/>
  <c r="K40" i="3"/>
  <c r="M40" i="3" s="1"/>
  <c r="K32" i="3"/>
  <c r="M32" i="3" s="1"/>
  <c r="K16" i="3"/>
  <c r="M16" i="3" s="1"/>
  <c r="K8" i="3"/>
  <c r="M8" i="3" s="1"/>
  <c r="J80" i="3"/>
  <c r="L80" i="3" s="1"/>
  <c r="J72" i="3"/>
  <c r="L72" i="3" s="1"/>
  <c r="J64" i="3"/>
  <c r="L64" i="3" s="1"/>
  <c r="J56" i="3"/>
  <c r="L56" i="3" s="1"/>
  <c r="J48" i="3"/>
  <c r="L48" i="3" s="1"/>
  <c r="J40" i="3"/>
  <c r="L40" i="3" s="1"/>
  <c r="J32" i="3"/>
  <c r="L32" i="3" s="1"/>
  <c r="J24" i="3"/>
  <c r="L24" i="3" s="1"/>
  <c r="J16" i="3"/>
  <c r="L16" i="3" s="1"/>
  <c r="J8" i="3"/>
  <c r="L8" i="3" s="1"/>
  <c r="K85" i="3"/>
  <c r="M85" i="3" s="1"/>
  <c r="K53" i="3"/>
  <c r="M53" i="3" s="1"/>
  <c r="K45" i="3"/>
  <c r="M45" i="3" s="1"/>
  <c r="K37" i="3"/>
  <c r="M37" i="3" s="1"/>
  <c r="K29" i="3"/>
  <c r="M29" i="3" s="1"/>
  <c r="J77" i="3"/>
  <c r="L77" i="3" s="1"/>
  <c r="J69" i="3"/>
  <c r="L69" i="3" s="1"/>
  <c r="J61" i="3"/>
  <c r="L61" i="3" s="1"/>
  <c r="J53" i="3"/>
  <c r="L53" i="3" s="1"/>
  <c r="J45" i="3"/>
  <c r="L45" i="3" s="1"/>
  <c r="J37" i="3"/>
  <c r="L37" i="3" s="1"/>
  <c r="J29" i="3"/>
  <c r="L29" i="3" s="1"/>
  <c r="J21" i="3"/>
  <c r="L21" i="3" s="1"/>
  <c r="J13" i="3"/>
  <c r="L13" i="3" s="1"/>
  <c r="J5" i="3"/>
  <c r="L5" i="3" s="1"/>
  <c r="K74" i="3"/>
  <c r="M74" i="3" s="1"/>
  <c r="K66" i="3"/>
  <c r="M66" i="3" s="1"/>
  <c r="K34" i="3"/>
  <c r="M34" i="3" s="1"/>
  <c r="K10" i="3"/>
  <c r="M10" i="3" s="1"/>
  <c r="J85" i="3"/>
  <c r="L85" i="3" s="1"/>
  <c r="J82" i="3"/>
  <c r="L82" i="3" s="1"/>
  <c r="J74" i="3"/>
  <c r="L74" i="3" s="1"/>
  <c r="J66" i="3"/>
  <c r="L66" i="3" s="1"/>
  <c r="J58" i="3"/>
  <c r="L58" i="3" s="1"/>
  <c r="J50" i="3"/>
  <c r="L50" i="3" s="1"/>
  <c r="J42" i="3"/>
  <c r="L42" i="3" s="1"/>
  <c r="J34" i="3"/>
  <c r="L34" i="3" s="1"/>
  <c r="J26" i="3"/>
  <c r="L26" i="3" s="1"/>
  <c r="J18" i="3"/>
  <c r="L18" i="3" s="1"/>
  <c r="J10" i="3"/>
  <c r="L10" i="3" s="1"/>
  <c r="K79" i="3"/>
  <c r="M79" i="3" s="1"/>
  <c r="K71" i="3"/>
  <c r="M71" i="3" s="1"/>
  <c r="K15" i="3"/>
  <c r="M15" i="3" s="1"/>
  <c r="M61" i="1"/>
  <c r="M85" i="1"/>
  <c r="M69" i="1"/>
  <c r="M53" i="1"/>
  <c r="M37" i="1"/>
  <c r="M21" i="1"/>
  <c r="M5" i="1"/>
  <c r="M29" i="1"/>
  <c r="M84" i="1"/>
  <c r="M68" i="1"/>
  <c r="M52" i="1"/>
  <c r="M36" i="1"/>
  <c r="M20" i="1"/>
  <c r="M4" i="1"/>
  <c r="M35" i="1"/>
  <c r="M81" i="1"/>
  <c r="M33" i="1"/>
  <c r="M83" i="1"/>
  <c r="M62" i="1"/>
  <c r="M14" i="1"/>
  <c r="M13" i="1"/>
  <c r="K2" i="1"/>
  <c r="K75" i="1"/>
  <c r="K3" i="1"/>
  <c r="K51" i="1"/>
  <c r="K67" i="1"/>
  <c r="K19" i="1"/>
  <c r="M51" i="1" l="1"/>
  <c r="M75" i="1"/>
  <c r="M19" i="1"/>
  <c r="M67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HISKI</author>
  </authors>
  <commentList>
    <comment ref="B1" authorId="0" shapeId="0" xr:uid="{3981A381-EA38-4A72-8931-EF879EA86181}">
      <text>
        <r>
          <rPr>
            <b/>
            <sz val="9"/>
            <color indexed="81"/>
            <rFont val="Segoe UI"/>
            <charset val="1"/>
          </rPr>
          <t>HISKI:</t>
        </r>
        <r>
          <rPr>
            <sz val="9"/>
            <color indexed="81"/>
            <rFont val="Segoe UI"/>
            <charset val="1"/>
          </rPr>
          <t xml:space="preserve">
Wie viele Projektile abgefeuert werden | How many projectiles are fired</t>
        </r>
      </text>
    </comment>
    <comment ref="C1" authorId="0" shapeId="0" xr:uid="{40BBD211-0C4D-4E6B-8DE3-2E2C88EB1ED2}">
      <text>
        <r>
          <rPr>
            <b/>
            <sz val="9"/>
            <color indexed="81"/>
            <rFont val="Segoe UI"/>
            <charset val="1"/>
          </rPr>
          <t>HISKI:</t>
        </r>
        <r>
          <rPr>
            <sz val="9"/>
            <color indexed="81"/>
            <rFont val="Segoe UI"/>
            <charset val="1"/>
          </rPr>
          <t xml:space="preserve">
Wie viel Schaden insgesamt bei 75% Rüstung bei einem Schuss verursacht wird. | How much total damage with 75% armor is dealt in one shot. </t>
        </r>
      </text>
    </comment>
    <comment ref="D1" authorId="0" shapeId="0" xr:uid="{AEB90422-56A3-4D49-9B0F-3343D49EA954}">
      <text>
        <r>
          <rPr>
            <b/>
            <sz val="9"/>
            <color indexed="81"/>
            <rFont val="Segoe UI"/>
            <charset val="1"/>
          </rPr>
          <t>HISKI:</t>
        </r>
        <r>
          <rPr>
            <sz val="9"/>
            <color indexed="81"/>
            <rFont val="Segoe UI"/>
            <charset val="1"/>
          </rPr>
          <t xml:space="preserve">
Wie viel Schaden insgesamt bei 0% Rüstung bei einem Schuss verursacht wird. | How much total damage with 0% armor is dealt with one shot. </t>
        </r>
      </text>
    </comment>
    <comment ref="E1" authorId="0" shapeId="0" xr:uid="{5C706365-2CFF-4BC2-BDF2-86A3AC43BA77}">
      <text>
        <r>
          <rPr>
            <b/>
            <sz val="9"/>
            <color indexed="81"/>
            <rFont val="Segoe UI"/>
            <charset val="1"/>
          </rPr>
          <t>HISKI:</t>
        </r>
        <r>
          <rPr>
            <sz val="9"/>
            <color indexed="81"/>
            <rFont val="Segoe UI"/>
            <charset val="1"/>
          </rPr>
          <t xml:space="preserve">
Schaden pro Projektil bei 75% Panzerung. | Damage per projectile at 75% armor. </t>
        </r>
      </text>
    </comment>
    <comment ref="F1" authorId="0" shapeId="0" xr:uid="{EBA7860D-7C8E-4B5D-912D-7971D1B13106}">
      <text>
        <r>
          <rPr>
            <b/>
            <sz val="9"/>
            <color indexed="81"/>
            <rFont val="Segoe UI"/>
            <charset val="1"/>
          </rPr>
          <t xml:space="preserve">HISKI: 
</t>
        </r>
        <r>
          <rPr>
            <sz val="9"/>
            <color indexed="81"/>
            <rFont val="Segoe UI"/>
            <family val="2"/>
          </rPr>
          <t>Schaden pro Projektil bei 0% Panzerung</t>
        </r>
        <r>
          <rPr>
            <sz val="9"/>
            <color indexed="81"/>
            <rFont val="Segoe UI"/>
            <charset val="1"/>
          </rPr>
          <t xml:space="preserve">
| Damage per projectile at 0% armor. </t>
        </r>
      </text>
    </comment>
    <comment ref="G1" authorId="0" shapeId="0" xr:uid="{68D02236-8FE1-4922-A206-BDAE8A15CDC9}">
      <text>
        <r>
          <rPr>
            <b/>
            <sz val="9"/>
            <color indexed="81"/>
            <rFont val="Segoe UI"/>
            <family val="2"/>
          </rPr>
          <t>HISKI:</t>
        </r>
        <r>
          <rPr>
            <sz val="9"/>
            <color indexed="81"/>
            <rFont val="Segoe UI"/>
            <family val="2"/>
          </rPr>
          <t xml:space="preserve">
Schaden innerhalb eines Zeitraumes für den Schaden pro Sekunde bei 75% Panzerung. | Damage within a period of damage per second at 75% armor. </t>
        </r>
      </text>
    </comment>
    <comment ref="H1" authorId="0" shapeId="0" xr:uid="{00676B34-DE6E-43E3-AB88-CD5BC98BF261}">
      <text>
        <r>
          <rPr>
            <b/>
            <sz val="9"/>
            <color indexed="81"/>
            <rFont val="Segoe UI"/>
            <family val="2"/>
          </rPr>
          <t>HISKI:</t>
        </r>
        <r>
          <rPr>
            <sz val="9"/>
            <color indexed="81"/>
            <rFont val="Segoe UI"/>
            <family val="2"/>
          </rPr>
          <t xml:space="preserve">
Schaden innerhalb eines Zeitraumes für den Schaden pro Sekunde bei 0% Panzerung.  | Damage within a period for the damage per second at 0% armor. </t>
        </r>
      </text>
    </comment>
    <comment ref="I1" authorId="0" shapeId="0" xr:uid="{417BB2EF-8844-46B6-9444-6997AACA6BF4}">
      <text>
        <r>
          <rPr>
            <b/>
            <sz val="9"/>
            <color indexed="81"/>
            <rFont val="Segoe UI"/>
            <family val="2"/>
          </rPr>
          <t>HISKI:</t>
        </r>
        <r>
          <rPr>
            <sz val="9"/>
            <color indexed="81"/>
            <rFont val="Segoe UI"/>
            <family val="2"/>
          </rPr>
          <t xml:space="preserve">
Zeitraum für den Schaden insgesamt 75%/0%. | Total period of damage 75% / 0%. </t>
        </r>
      </text>
    </comment>
    <comment ref="J1" authorId="0" shapeId="0" xr:uid="{5EE50D20-BB3B-445A-95EC-1B763A380E87}">
      <text>
        <r>
          <rPr>
            <b/>
            <sz val="9"/>
            <color indexed="81"/>
            <rFont val="Segoe UI"/>
            <family val="2"/>
          </rPr>
          <t>HISKI:</t>
        </r>
        <r>
          <rPr>
            <sz val="9"/>
            <color indexed="81"/>
            <rFont val="Segoe UI"/>
            <family val="2"/>
          </rPr>
          <t xml:space="preserve">
Berechnung des Schadens pro Sekunde: Schaden insg 75%/Zeitraum. | Calculation of the damage per second: total damage 75%/period. | </t>
        </r>
      </text>
    </comment>
    <comment ref="K1" authorId="0" shapeId="0" xr:uid="{51B2293D-883D-423C-A62B-E481D58FCE78}">
      <text>
        <r>
          <rPr>
            <b/>
            <sz val="9"/>
            <color indexed="81"/>
            <rFont val="Segoe UI"/>
            <family val="2"/>
          </rPr>
          <t>HISKI:</t>
        </r>
        <r>
          <rPr>
            <sz val="9"/>
            <color indexed="81"/>
            <rFont val="Segoe UI"/>
            <family val="2"/>
          </rPr>
          <t xml:space="preserve">
Berechnung des Schadens pro Sekunde: Schaden insg 0%/Zeitraum. | Calculation of damage per second: total damage 0%/period. </t>
        </r>
      </text>
    </comment>
    <comment ref="L1" authorId="0" shapeId="0" xr:uid="{ED78F106-1639-44D7-ADED-ADBEB1FD9919}">
      <text>
        <r>
          <rPr>
            <b/>
            <sz val="9"/>
            <color indexed="81"/>
            <rFont val="Segoe UI"/>
            <family val="2"/>
          </rPr>
          <t>HISKI:</t>
        </r>
        <r>
          <rPr>
            <sz val="9"/>
            <color indexed="81"/>
            <rFont val="Segoe UI"/>
            <family val="2"/>
          </rPr>
          <t xml:space="preserve">
SPS 75% geteilt durch Projektile für den SPS pro Projektil. | DPS 75% divided by projectiles for the DPS per projectile.</t>
        </r>
      </text>
    </comment>
    <comment ref="M1" authorId="0" shapeId="0" xr:uid="{732120D1-DEAB-4D49-AFB2-50269689F2FA}">
      <text>
        <r>
          <rPr>
            <b/>
            <sz val="9"/>
            <color indexed="81"/>
            <rFont val="Segoe UI"/>
            <family val="2"/>
          </rPr>
          <t>HISKI:</t>
        </r>
        <r>
          <rPr>
            <sz val="9"/>
            <color indexed="81"/>
            <rFont val="Segoe UI"/>
            <family val="2"/>
          </rPr>
          <t xml:space="preserve">
SPS 0% geteilt durch Projektile für den SPS pro Projektil. |
DPS 0% divided by projectiles for the DPS per projectile.</t>
        </r>
      </text>
    </comment>
    <comment ref="N1" authorId="0" shapeId="0" xr:uid="{73F4E0C7-32EF-481D-9B54-3AE303B3C81C}">
      <text>
        <r>
          <rPr>
            <b/>
            <sz val="9"/>
            <color indexed="81"/>
            <rFont val="Segoe UI"/>
            <family val="2"/>
          </rPr>
          <t>HISKI:</t>
        </r>
        <r>
          <rPr>
            <sz val="9"/>
            <color indexed="81"/>
            <rFont val="Segoe UI"/>
            <family val="2"/>
          </rPr>
          <t xml:space="preserve">
Information was welches Upgrade zusätzlich macht. | Information about what additional upgrade does. </t>
        </r>
      </text>
    </comment>
  </commentList>
</comments>
</file>

<file path=xl/sharedStrings.xml><?xml version="1.0" encoding="utf-8"?>
<sst xmlns="http://schemas.openxmlformats.org/spreadsheetml/2006/main" count="167" uniqueCount="124">
  <si>
    <t>Zeitraum</t>
  </si>
  <si>
    <t>Waffe+Chassis</t>
  </si>
  <si>
    <t>Schaden 0%</t>
  </si>
  <si>
    <t>Schaden 75%</t>
  </si>
  <si>
    <t>SPS 75%</t>
  </si>
  <si>
    <t>Projektile</t>
  </si>
  <si>
    <t>SPS pro Projektil 75%</t>
  </si>
  <si>
    <t>SPS pro Projektil 0%</t>
  </si>
  <si>
    <t>SPS 0%</t>
  </si>
  <si>
    <t xml:space="preserve">MG Tiger </t>
  </si>
  <si>
    <t>MG Tiger Upg1</t>
  </si>
  <si>
    <t>MG Tiger Ammo1</t>
  </si>
  <si>
    <t>MG Tiger Ammo2</t>
  </si>
  <si>
    <t>MG Tiger Ammo3</t>
  </si>
  <si>
    <t>MG Tiger alles</t>
  </si>
  <si>
    <t xml:space="preserve">MG Spider </t>
  </si>
  <si>
    <t>MG Spider Upg1</t>
  </si>
  <si>
    <t>MG Spider Ammo1</t>
  </si>
  <si>
    <t>MG Spider Ammo2</t>
  </si>
  <si>
    <t>MG Spider Ammo3</t>
  </si>
  <si>
    <t>MG Spider Alles</t>
  </si>
  <si>
    <t>Anmerkung</t>
  </si>
  <si>
    <t>Reichweite +1</t>
  </si>
  <si>
    <t>Reichweite +1, aber weniger Schaden wieder</t>
  </si>
  <si>
    <t>Munition +100, Reichweite +1</t>
  </si>
  <si>
    <t>Munition +100</t>
  </si>
  <si>
    <t>Munition +26</t>
  </si>
  <si>
    <t>Munition +24</t>
  </si>
  <si>
    <t>Munition +20</t>
  </si>
  <si>
    <t>Reichweite +2, Munition +20</t>
  </si>
  <si>
    <t>Munition +50, Reichweite +1</t>
  </si>
  <si>
    <t>Munition +50</t>
  </si>
  <si>
    <t>Munition+20, Reichweite +2</t>
  </si>
  <si>
    <t>Leichter Waffenslot</t>
  </si>
  <si>
    <t>Munition +20, leichter Waffenslot</t>
  </si>
  <si>
    <t>Munition +40, leichter Waffenslot, Reichweite +1</t>
  </si>
  <si>
    <t>Munition +10</t>
  </si>
  <si>
    <t>Munition +20, Reichweite +2</t>
  </si>
  <si>
    <t>Munition +10, Reichweite +2</t>
  </si>
  <si>
    <t>Munition +100, Reichweite +2</t>
  </si>
  <si>
    <t>Munition +80</t>
  </si>
  <si>
    <t>Munition +80, Reichweite +3</t>
  </si>
  <si>
    <t>Schaden pP 75%</t>
  </si>
  <si>
    <t>Schaden pP 0%</t>
  </si>
  <si>
    <t>Schaden insg 75%</t>
  </si>
  <si>
    <t>Schaden insg 0%</t>
  </si>
  <si>
    <t>Granatenwerfer</t>
  </si>
  <si>
    <t>Granatenwerfer Upg1</t>
  </si>
  <si>
    <t>Granatenwerfer Ammo1</t>
  </si>
  <si>
    <t>Granatenwerfer Ammo2</t>
  </si>
  <si>
    <t>Granatenwerfer Ammo3</t>
  </si>
  <si>
    <t>Granatenwerfer Alles</t>
  </si>
  <si>
    <t xml:space="preserve">Kleiner Raketenwerfer Tiger </t>
  </si>
  <si>
    <t>Kleiner Raketenwerfer Tiger Upg1</t>
  </si>
  <si>
    <t>Kleiner Raketenwerfer Tiger Upg2</t>
  </si>
  <si>
    <t>Kleiner Raketenwerfer  Tiger Ammo1</t>
  </si>
  <si>
    <t>Kleiner Raketenwerfer  Tiger Ammo2</t>
  </si>
  <si>
    <t>Kleiner Raketenwerfer  Tiger Ammo3</t>
  </si>
  <si>
    <t>Kleiner Raketenwerfer  Tiger Alles</t>
  </si>
  <si>
    <t>Kleiner Raketenwerfer  Panther</t>
  </si>
  <si>
    <t>Kleiner Raketenwerfer Panther Upg1</t>
  </si>
  <si>
    <t>Kleiner Raketenwerfer Panther Upg2</t>
  </si>
  <si>
    <t>Kleiner Raketenwerfer Panther Ammo1</t>
  </si>
  <si>
    <t>Kleiner Raketenwerfer Panther Ammo2</t>
  </si>
  <si>
    <t>Kleiner Raketenwerfer Panther Ammo3</t>
  </si>
  <si>
    <t>Kleiner Raketenwerfer Panther Alles</t>
  </si>
  <si>
    <t>Kleiner Raketenwerfer Spider</t>
  </si>
  <si>
    <t>Kleiner Raketenwerfer Spider Upg1</t>
  </si>
  <si>
    <t>Kleiner Raketenwerfer Spider Upg2</t>
  </si>
  <si>
    <t>Kleiner Raketenwerfer Spider Ammo1</t>
  </si>
  <si>
    <t>Kleiner Raketenwerfer Spider Ammo2</t>
  </si>
  <si>
    <t>Kleiner Raketenwerfer Spider Ammo3</t>
  </si>
  <si>
    <t>Kleiner Raketenwerfer Spider Alles</t>
  </si>
  <si>
    <t xml:space="preserve">Plasmageschütz Tiger </t>
  </si>
  <si>
    <t>Plasmageschütz Tiger Upg1</t>
  </si>
  <si>
    <t>Plasmageschütz Tiger leer</t>
  </si>
  <si>
    <t>Plasmageschütz Tiger leer Upg1</t>
  </si>
  <si>
    <t>Plasmageschütz Spider</t>
  </si>
  <si>
    <t>Plasmageschütz  Spider Upg1</t>
  </si>
  <si>
    <t>Plasmageschütz Spider leer</t>
  </si>
  <si>
    <t>Plasmageschütz Spider leer Upg1</t>
  </si>
  <si>
    <t>Schwankung durch Regeneration</t>
  </si>
  <si>
    <t>Munition +50, Schwankung durch Regeneration</t>
  </si>
  <si>
    <t>Kanone 105mm</t>
  </si>
  <si>
    <t>Raketenwerfer Spider</t>
  </si>
  <si>
    <t>Raketenwerfer Spider Upg1</t>
  </si>
  <si>
    <t>Raketenwerfer Spider Ammo1</t>
  </si>
  <si>
    <t>Raketenwerfer Spider Ammo2</t>
  </si>
  <si>
    <t>Raketenwerfer Spider Ammo3</t>
  </si>
  <si>
    <t>Raketenwerfer Spider Alles</t>
  </si>
  <si>
    <t>Raketenwerfer Panther</t>
  </si>
  <si>
    <t>Raketenwerfer Panther Upg1</t>
  </si>
  <si>
    <t>Raketenwerfer Panther Upg2</t>
  </si>
  <si>
    <t>Raketenwerfer Panther Ammo1</t>
  </si>
  <si>
    <t>Raketenwerfer Panther Ammo2</t>
  </si>
  <si>
    <t>Raketenwerfer Panther Ammo3</t>
  </si>
  <si>
    <t>Raketenwerfer Panther Alles</t>
  </si>
  <si>
    <t>Schwerer Granatenwerfer</t>
  </si>
  <si>
    <t>Schwerer Granatenwerfer Upg1</t>
  </si>
  <si>
    <t>Schwerer Granatenwerfer Ammo1</t>
  </si>
  <si>
    <t>Schwerer Granatenwerfer Ammo2</t>
  </si>
  <si>
    <t>Schwerer Granatenwerfer Ammo3</t>
  </si>
  <si>
    <t>Schwerer Granatenwerfer Alles</t>
  </si>
  <si>
    <t>Doppelkanone 120mm</t>
  </si>
  <si>
    <t>120mm Ammo1</t>
  </si>
  <si>
    <t>120mm Ammo2</t>
  </si>
  <si>
    <t>Vierfachkanone 120mm</t>
  </si>
  <si>
    <t>120mm Ammo3</t>
  </si>
  <si>
    <t>Doppelkanone 105mm</t>
  </si>
  <si>
    <t>105mm Ammo1</t>
  </si>
  <si>
    <t>105mm Ammo2</t>
  </si>
  <si>
    <t>105mm Ammo3</t>
  </si>
  <si>
    <t>Schweres Plasmageschütz</t>
  </si>
  <si>
    <t>Schweres Plasmageschütz leer</t>
  </si>
  <si>
    <t>Schweres Plasmageschütz Upg1</t>
  </si>
  <si>
    <t>Schweres Plasmageschütz leer Upg1</t>
  </si>
  <si>
    <t>Schweres Plasmageschütz Upg2</t>
  </si>
  <si>
    <t>Schweres Plasmageschütz leer Upg2</t>
  </si>
  <si>
    <t>Leichter Waffenslot, schwankt durch Regeneration</t>
  </si>
  <si>
    <t>Munition +50, schwankt durch Regeneration</t>
  </si>
  <si>
    <t>schwankt durch Regeneration</t>
  </si>
  <si>
    <t>Level</t>
  </si>
  <si>
    <t>Doppelkanone 105mm Alles</t>
  </si>
  <si>
    <t>Vierfachkanone 120mm 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</si>
</sst>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3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/>
    <xf numFmtId="2" fontId="0" fillId="0" borderId="0" xfId="0" applyNumberFormat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0" fillId="0" borderId="7" xfId="0" applyBorder="1"/>
    <xf numFmtId="2" fontId="0" fillId="0" borderId="4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6" xfId="0" applyNumberFormat="1" applyBorder="1"/>
    <xf numFmtId="2" fontId="0" fillId="0" borderId="12" xfId="0" applyNumberFormat="1" applyBorder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1" fillId="2" borderId="0" xfId="0" applyFont="1" applyFill="1" applyBorder="1"/>
    <xf numFmtId="0" fontId="0" fillId="2" borderId="6" xfId="0" applyFill="1" applyBorder="1"/>
    <xf numFmtId="0" fontId="0" fillId="2" borderId="4" xfId="0" applyFill="1" applyBorder="1"/>
    <xf numFmtId="9" fontId="0" fillId="2" borderId="4" xfId="0" applyNumberFormat="1" applyFill="1" applyBorder="1"/>
  </cellXfs>
  <cellStyles count="1">
    <cellStyle name="Standard" xfId="0" builtinId="0"/>
  </cellStyles>
  <dxfs count="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2B2C5-3517-4C36-A895-3B3BAAB94021}" name="Tabelle1" displayName="Tabelle1" ref="A1:N85" totalsRowShown="0">
  <autoFilter ref="A1:N85" xr:uid="{27E55496-E746-48EC-B731-A6B842A57EB9}"/>
  <tableColumns count="14">
    <tableColumn id="1" xr3:uid="{487AEE41-BE4C-4DD5-8123-76A7C209D510}" name="Waffe+Chassis" dataDxfId="17"/>
    <tableColumn id="2" xr3:uid="{9EC3C08A-3F47-42FE-9688-88783540006E}" name="Projektile" dataDxfId="16"/>
    <tableColumn id="3" xr3:uid="{46BCEC69-B230-41AF-970A-6E67B748BCCD}" name="Schaden 75%" dataDxfId="15"/>
    <tableColumn id="4" xr3:uid="{F4CB5DAB-6D73-4635-AD5A-A1F38FCC3874}" name="Schaden 0%" dataDxfId="14"/>
    <tableColumn id="5" xr3:uid="{AB237028-42DD-433A-8EE8-AF35CDD42AEC}" name="Schaden pP 75%" dataDxfId="13">
      <calculatedColumnFormula>C2/B2</calculatedColumnFormula>
    </tableColumn>
    <tableColumn id="6" xr3:uid="{58EF5E9D-9EE3-49CF-9DC0-DAC70A960AE0}" name="Schaden pP 0%" dataDxfId="12"/>
    <tableColumn id="16385" xr3:uid="{0939D530-7FCE-4045-9B2C-E9DCBD8A7039}" name="Schaden insg 75%" dataDxfId="11"/>
    <tableColumn id="16386" xr3:uid="{752BAA3C-E536-4373-B7C2-A29F72A5319A}" name="Schaden insg 0%" dataDxfId="10">
      <calculatedColumnFormula>Tabelle1[[#This Row],[Schaden insg 75%]]*4</calculatedColumnFormula>
    </tableColumn>
    <tableColumn id="16387" xr3:uid="{CD0ADF6C-0140-47EF-BDF7-C6634076F36C}" name="Zeitraum" dataDxfId="9"/>
    <tableColumn id="16388" xr3:uid="{F9A97DF9-AC6B-442F-8A39-B29481A252C0}" name="SPS 75%" dataDxfId="8"/>
    <tableColumn id="16389" xr3:uid="{DED5C580-2B22-47B6-8EB5-6291C6941AED}" name="SPS 0%" dataDxfId="7"/>
    <tableColumn id="16390" xr3:uid="{80FD423C-35AF-4BFF-B5D1-4519401EEA18}" name="SPS pro Projektil 75%" dataDxfId="6"/>
    <tableColumn id="16391" xr3:uid="{7667F0BD-A49E-4C5A-AF09-1F6AEA0ACE85}" name="SPS pro Projektil 0%" dataDxfId="5"/>
    <tableColumn id="16392" xr3:uid="{0FD9B122-B4FD-4094-B701-062A8F7F34C5}" name="Anmerkung" dataDxfId="4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1827B-E959-46C9-BC3B-E21BCB2F5FFF}" name="Tabelle2" displayName="Tabelle2" ref="A1:M85" totalsRowShown="0">
  <autoFilter ref="A1:M85" xr:uid="{A544BDDF-EB8B-460B-ABD6-09EAD526F289}"/>
  <tableColumns count="13">
    <tableColumn id="1" xr3:uid="{F06EE06F-51A8-4D11-BD5B-6C5C33AC01B3}" name="Waffe+Chassis">
      <calculatedColumnFormula>'Pure Werte'!A2</calculatedColumnFormula>
    </tableColumn>
    <tableColumn id="2" xr3:uid="{BBBD16BB-E3C6-42B6-B794-13E82BE12F09}" name="Projektile">
      <calculatedColumnFormula>'Pure Werte'!B2</calculatedColumnFormula>
    </tableColumn>
    <tableColumn id="3" xr3:uid="{17A5DB98-45AC-4C8B-AE99-5FF75E4B113A}" name="Schaden 75%">
      <calculatedColumnFormula>IF($N$2=0,'Pure Werte'!C2*1,IF($N$2=1,'Pure Werte'!C2*1.1,IF($N$2=2,'Pure Werte'!C2*1.2,IF($N$2=3,'Pure Werte'!C2*1.3,IF($N$2=4,'Pure Werte'!C2*1.4,IF($N$2=5,'Pure Werte'!C2*1.5,IF($N$2=6,'Pure Werte'!C2*1.6,IF($N$2=7,'Pure Werte'!C2*1.7,IF($N$2=8,'Pure Werte'!C2*1.8,IF($N$2=9,'Pure Werte'!C2*1.9,'Pure Werte'!C2*2))))))))))</calculatedColumnFormula>
    </tableColumn>
    <tableColumn id="4" xr3:uid="{C78FB290-5223-4906-84FD-38378FE85D20}" name="Schaden 0%">
      <calculatedColumnFormula>IF($N$2=0,'Pure Werte'!D2*1,IF($N$2=1,'Pure Werte'!D2*1.1,IF($N$2=2,'Pure Werte'!D2*1.2,IF($N$2=3,'Pure Werte'!D2*1.3,IF($N$2=4,'Pure Werte'!D2*1.4,IF($N$2=5,'Pure Werte'!D2*1.5,IF($N$2=6,'Pure Werte'!D2*1.6,IF($N$2=7,'Pure Werte'!D2*1.7,IF($N$2=8,'Pure Werte'!D2*1.8,IF($N$2=9,'Pure Werte'!D2*1.9,'Pure Werte'!D2*2))))))))))</calculatedColumnFormula>
    </tableColumn>
    <tableColumn id="5" xr3:uid="{84287A83-2409-4481-92DB-D26689671974}" name="Schaden pP 75%">
      <calculatedColumnFormula>IF($N$2=0,'Pure Werte'!E2*1,IF($N$2=1,'Pure Werte'!E2*1.1,IF($N$2=2,'Pure Werte'!E2*1.2,IF($N$2=3,'Pure Werte'!E2*1.3,IF($N$2=4,'Pure Werte'!E2*1.4,IF($N$2=5,'Pure Werte'!E2*1.5,IF($N$2=6,'Pure Werte'!E2*1.6,IF($N$2=7,'Pure Werte'!E2*1.7,IF($N$2=8,'Pure Werte'!E2*1.8,IF($N$2=9,'Pure Werte'!E2*1.9,'Pure Werte'!E2*2))))))))))</calculatedColumnFormula>
    </tableColumn>
    <tableColumn id="6" xr3:uid="{F688F7D6-198B-482E-A92B-7AEC16E0811D}" name="Schaden pP 0%">
      <calculatedColumnFormula>IF($N$2=0,'Pure Werte'!F2*1,IF($N$2=1,'Pure Werte'!F2*1.1,IF($N$2=2,'Pure Werte'!F2*1.2,IF($N$2=3,'Pure Werte'!F2*1.3,IF($N$2=4,'Pure Werte'!F2*1.4,IF($N$2=5,'Pure Werte'!F2*1.5,IF($N$2=6,'Pure Werte'!F2*1.6,IF($N$2=7,'Pure Werte'!F2*1.7,IF($N$2=8,'Pure Werte'!F2*1.8,IF($N$2=9,'Pure Werte'!F2*1.9,'Pure Werte'!F2*2))))))))))</calculatedColumnFormula>
    </tableColumn>
    <tableColumn id="7" xr3:uid="{FD105315-4466-408D-BA1E-F70DBBDE6A0D}" name="Schaden insg 75%">
      <calculatedColumnFormula>IF($N$2=0,'Pure Werte'!G2*1,IF($N$2=1,'Pure Werte'!G2*1.1,IF($N$2=2,'Pure Werte'!G2*1.2,IF($N$2=3,'Pure Werte'!G2*1.3,IF($N$2=4,'Pure Werte'!G2*1.4,IF($N$2=5,'Pure Werte'!G2*1.5,IF($N$2=6,'Pure Werte'!G2*1.6,IF($N$2=7,'Pure Werte'!G2*1.7,IF($N$2=8,'Pure Werte'!G2*1.8,IF($N$2=9,'Pure Werte'!G2*1.9,'Pure Werte'!G2*2))))))))))</calculatedColumnFormula>
    </tableColumn>
    <tableColumn id="8" xr3:uid="{AF28DB5A-1A99-4052-9F52-5FC3E2EEE4F3}" name="Schaden insg 0%">
      <calculatedColumnFormula>IF($N$2=0,'Pure Werte'!H2*1,IF($N$2=1,'Pure Werte'!H2*1.1,IF($N$2=2,'Pure Werte'!H2*1.2,IF($N$2=3,'Pure Werte'!H2*1.3,IF($N$2=4,'Pure Werte'!H2*1.4,IF($N$2=5,'Pure Werte'!H2*1.5,IF($N$2=6,'Pure Werte'!H2*1.6,IF($N$2=7,'Pure Werte'!H2*1.7,IF($N$2=8,'Pure Werte'!H2*1.8,IF($N$2=9,'Pure Werte'!H2*1.9,'Pure Werte'!H2*2))))))))))</calculatedColumnFormula>
    </tableColumn>
    <tableColumn id="9" xr3:uid="{50B723AC-202C-4BBF-9137-EAEC88C02258}" name="Zeitraum">
      <calculatedColumnFormula>IF($N$2=0,'Pure Werte'!I2/1,IF($N$2=1,'Pure Werte'!I2/1.1,IF($N$2=2,'Pure Werte'!I2/1.2,IF($N$2=3,'Pure Werte'!I2/1.3,IF($N$2=4,'Pure Werte'!I2/1.4,IF($N$2=5,'Pure Werte'!I2/1.5,IF($N$2=6,'Pure Werte'!I2/1.6,IF($N$2=7,'Pure Werte'!I2/1.7,IF($N$2=8,'Pure Werte'!I2/1.8,IF($N$2=9,'Pure Werte'!I2/1.9,'Pure Werte'!I2/2))))))))))</calculatedColumnFormula>
    </tableColumn>
    <tableColumn id="10" xr3:uid="{82B81C98-3349-4662-BFA1-A41E5CD15B7F}" name="SPS 75%" dataDxfId="3">
      <calculatedColumnFormula>G2/$I$2</calculatedColumnFormula>
    </tableColumn>
    <tableColumn id="11" xr3:uid="{14F787E5-763A-4B0A-B4A6-00B86DCE6CF8}" name="SPS 0%" dataDxfId="2">
      <calculatedColumnFormula>H2/$I$2</calculatedColumnFormula>
    </tableColumn>
    <tableColumn id="12" xr3:uid="{53F7EAA9-D1A5-4AD5-81B7-9A8C42317275}" name="SPS pro Projektil 75%" dataDxfId="1">
      <calculatedColumnFormula>J2/$B$2</calculatedColumnFormula>
    </tableColumn>
    <tableColumn id="13" xr3:uid="{4A6FF390-9D0B-4538-97FC-28527387E2C3}" name="SPS pro Projektil 0%" dataDxfId="0">
      <calculatedColumnFormula>K2/$B$2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3E5D-5669-46E9-A38B-D919C66A84AE}">
  <dimension ref="A1:R150"/>
  <sheetViews>
    <sheetView tabSelected="1" topLeftCell="C1" zoomScaleNormal="100" workbookViewId="0">
      <pane ySplit="1" topLeftCell="A2" activePane="bottomLeft" state="frozen"/>
      <selection pane="bottomLeft" activeCell="O85" sqref="O1:R85"/>
    </sheetView>
  </sheetViews>
  <sheetFormatPr baseColWidth="10" defaultRowHeight="15" x14ac:dyDescent="0.25"/>
  <cols>
    <col min="1" max="1" width="36.42578125" style="2" bestFit="1" customWidth="1"/>
    <col min="2" max="2" width="12" style="6" bestFit="1" customWidth="1"/>
    <col min="3" max="3" width="14.7109375" style="6" bestFit="1" customWidth="1"/>
    <col min="4" max="4" width="13.7109375" style="6" bestFit="1" customWidth="1"/>
    <col min="5" max="5" width="17.42578125" style="6" bestFit="1" customWidth="1"/>
    <col min="6" max="6" width="16.42578125" style="6" bestFit="1" customWidth="1"/>
    <col min="7" max="7" width="18.85546875" style="6" bestFit="1" customWidth="1"/>
    <col min="8" max="8" width="17.7109375" style="6" bestFit="1" customWidth="1"/>
    <col min="9" max="9" width="11.28515625" style="6" bestFit="1" customWidth="1"/>
    <col min="10" max="11" width="12" style="9" bestFit="1" customWidth="1"/>
    <col min="12" max="12" width="22" style="9" bestFit="1" customWidth="1"/>
    <col min="13" max="13" width="21" style="9" bestFit="1" customWidth="1"/>
    <col min="14" max="14" width="46.5703125" style="4" bestFit="1" customWidth="1"/>
  </cols>
  <sheetData>
    <row r="1" spans="1:18" ht="15.75" thickBot="1" x14ac:dyDescent="0.3">
      <c r="A1" s="1" t="s">
        <v>1</v>
      </c>
      <c r="B1" s="7" t="s">
        <v>5</v>
      </c>
      <c r="C1" s="7" t="s">
        <v>3</v>
      </c>
      <c r="D1" s="7" t="s">
        <v>2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0</v>
      </c>
      <c r="J1" s="8" t="s">
        <v>4</v>
      </c>
      <c r="K1" s="8" t="s">
        <v>8</v>
      </c>
      <c r="L1" s="8" t="s">
        <v>6</v>
      </c>
      <c r="M1" s="8" t="s">
        <v>7</v>
      </c>
      <c r="N1" s="5" t="s">
        <v>21</v>
      </c>
      <c r="O1" s="34"/>
      <c r="P1" s="39"/>
      <c r="Q1" s="34"/>
      <c r="R1" s="34"/>
    </row>
    <row r="2" spans="1:18" s="13" customFormat="1" x14ac:dyDescent="0.25">
      <c r="A2" s="1" t="s">
        <v>46</v>
      </c>
      <c r="B2" s="11">
        <v>2</v>
      </c>
      <c r="C2" s="11">
        <v>16</v>
      </c>
      <c r="D2" s="11">
        <v>68</v>
      </c>
      <c r="E2" s="11">
        <f t="shared" ref="E2:E33" si="0">C2/B2</f>
        <v>8</v>
      </c>
      <c r="F2" s="11">
        <f t="shared" ref="F2:F33" si="1">D2/B2</f>
        <v>34</v>
      </c>
      <c r="G2" s="11">
        <v>400</v>
      </c>
      <c r="H2" s="11">
        <f>Tabelle1[[#This Row],[Schaden insg 75%]]*(Tabelle1[[#This Row],[Schaden 0%]]/Tabelle1[[#This Row],[Schaden 75%]])</f>
        <v>1700</v>
      </c>
      <c r="I2" s="11">
        <v>38.369999999999997</v>
      </c>
      <c r="J2" s="12">
        <f>Tabelle1[[#This Row],[Schaden insg 75%]]/Tabelle1[[#This Row],[Zeitraum]]</f>
        <v>10.424811050299715</v>
      </c>
      <c r="K2" s="12">
        <f>Tabelle1[[#This Row],[Schaden insg 0%]]/I2</f>
        <v>44.305446963773782</v>
      </c>
      <c r="L2" s="12">
        <f>J2/Tabelle1[[#This Row],[Projektile]]</f>
        <v>5.2124055251498573</v>
      </c>
      <c r="M2" s="12">
        <f>K2/Tabelle1[[#This Row],[Projektile]]</f>
        <v>22.152723481886891</v>
      </c>
      <c r="N2" s="5"/>
      <c r="O2" s="40"/>
      <c r="P2" s="40"/>
      <c r="Q2" s="41"/>
      <c r="R2" s="40"/>
    </row>
    <row r="3" spans="1:18" s="10" customFormat="1" x14ac:dyDescent="0.25">
      <c r="A3" s="2" t="s">
        <v>47</v>
      </c>
      <c r="B3" s="6">
        <v>3</v>
      </c>
      <c r="C3" s="6">
        <v>24</v>
      </c>
      <c r="D3" s="6">
        <v>102</v>
      </c>
      <c r="E3" s="6">
        <f t="shared" si="0"/>
        <v>8</v>
      </c>
      <c r="F3" s="6">
        <f t="shared" si="1"/>
        <v>34</v>
      </c>
      <c r="G3" s="6">
        <v>600</v>
      </c>
      <c r="H3" s="6">
        <f>Tabelle1[[#This Row],[Schaden insg 75%]]*(Tabelle1[[#This Row],[Schaden 0%]]/Tabelle1[[#This Row],[Schaden 75%]])</f>
        <v>2550</v>
      </c>
      <c r="I3" s="6">
        <v>38.369999999999997</v>
      </c>
      <c r="J3" s="9">
        <f>Tabelle1[[#This Row],[Schaden insg 75%]]/Tabelle1[[#This Row],[Zeitraum]]</f>
        <v>15.637216575449571</v>
      </c>
      <c r="K3" s="9">
        <f>Tabelle1[[#This Row],[Schaden insg 0%]]/I3</f>
        <v>66.45817044566067</v>
      </c>
      <c r="L3" s="9">
        <f>J3/Tabelle1[[#This Row],[Projektile]]</f>
        <v>5.2124055251498573</v>
      </c>
      <c r="M3" s="9">
        <f>K3/Tabelle1[[#This Row],[Projektile]]</f>
        <v>22.152723481886891</v>
      </c>
      <c r="N3" s="4" t="s">
        <v>28</v>
      </c>
      <c r="O3" s="35"/>
      <c r="P3" s="35"/>
      <c r="Q3" s="35"/>
      <c r="R3" s="35"/>
    </row>
    <row r="4" spans="1:18" s="10" customFormat="1" x14ac:dyDescent="0.25">
      <c r="A4" s="2" t="s">
        <v>48</v>
      </c>
      <c r="B4" s="6">
        <v>2</v>
      </c>
      <c r="C4" s="6">
        <v>18</v>
      </c>
      <c r="D4" s="6">
        <v>76</v>
      </c>
      <c r="E4" s="6">
        <f t="shared" si="0"/>
        <v>9</v>
      </c>
      <c r="F4" s="6">
        <f t="shared" si="1"/>
        <v>38</v>
      </c>
      <c r="G4" s="6">
        <v>180</v>
      </c>
      <c r="H4" s="6">
        <f>Tabelle1[[#This Row],[Schaden insg 75%]]*(Tabelle1[[#This Row],[Schaden 0%]]/Tabelle1[[#This Row],[Schaden 75%]])</f>
        <v>760</v>
      </c>
      <c r="I4" s="6">
        <v>14.5</v>
      </c>
      <c r="J4" s="9">
        <f>Tabelle1[[#This Row],[Schaden insg 75%]]/Tabelle1[[#This Row],[Zeitraum]]</f>
        <v>12.413793103448276</v>
      </c>
      <c r="K4" s="9">
        <f>Tabelle1[[#This Row],[Schaden insg 0%]]/I4</f>
        <v>52.413793103448278</v>
      </c>
      <c r="L4" s="9">
        <f>J4/Tabelle1[[#This Row],[Projektile]]</f>
        <v>6.2068965517241379</v>
      </c>
      <c r="M4" s="9">
        <f>K4/Tabelle1[[#This Row],[Projektile]]</f>
        <v>26.206896551724139</v>
      </c>
      <c r="N4" s="4"/>
      <c r="O4" s="35"/>
      <c r="P4" s="35"/>
      <c r="Q4" s="35"/>
      <c r="R4" s="35"/>
    </row>
    <row r="5" spans="1:18" s="10" customFormat="1" x14ac:dyDescent="0.25">
      <c r="A5" s="2" t="s">
        <v>49</v>
      </c>
      <c r="B5" s="6">
        <v>2</v>
      </c>
      <c r="C5" s="6">
        <v>14</v>
      </c>
      <c r="D5" s="6">
        <v>68</v>
      </c>
      <c r="E5" s="6">
        <f t="shared" si="0"/>
        <v>7</v>
      </c>
      <c r="F5" s="6">
        <f t="shared" si="1"/>
        <v>34</v>
      </c>
      <c r="G5" s="6">
        <v>140</v>
      </c>
      <c r="H5" s="6">
        <f>Tabelle1[[#This Row],[Schaden insg 75%]]*(Tabelle1[[#This Row],[Schaden 0%]]/Tabelle1[[#This Row],[Schaden 75%]])</f>
        <v>680</v>
      </c>
      <c r="I5" s="6">
        <v>13.67</v>
      </c>
      <c r="J5" s="9">
        <f>Tabelle1[[#This Row],[Schaden insg 75%]]/Tabelle1[[#This Row],[Zeitraum]]</f>
        <v>10.241404535479152</v>
      </c>
      <c r="K5" s="9">
        <f>Tabelle1[[#This Row],[Schaden insg 0%]]/I5</f>
        <v>49.743964886613021</v>
      </c>
      <c r="L5" s="9">
        <f>J5/Tabelle1[[#This Row],[Projektile]]</f>
        <v>5.1207022677395759</v>
      </c>
      <c r="M5" s="9">
        <f>K5/Tabelle1[[#This Row],[Projektile]]</f>
        <v>24.871982443306511</v>
      </c>
      <c r="N5" s="4" t="s">
        <v>23</v>
      </c>
      <c r="O5" s="35"/>
      <c r="P5" s="35"/>
      <c r="Q5" s="35"/>
      <c r="R5" s="35"/>
    </row>
    <row r="6" spans="1:18" s="10" customFormat="1" x14ac:dyDescent="0.25">
      <c r="A6" s="2" t="s">
        <v>50</v>
      </c>
      <c r="B6" s="6">
        <v>2</v>
      </c>
      <c r="C6" s="6">
        <v>16</v>
      </c>
      <c r="D6" s="6">
        <v>74</v>
      </c>
      <c r="E6" s="6">
        <f t="shared" si="0"/>
        <v>8</v>
      </c>
      <c r="F6" s="6">
        <f t="shared" si="1"/>
        <v>37</v>
      </c>
      <c r="G6" s="6">
        <v>160</v>
      </c>
      <c r="H6" s="6">
        <f>Tabelle1[[#This Row],[Schaden insg 75%]]*(Tabelle1[[#This Row],[Schaden 0%]]/Tabelle1[[#This Row],[Schaden 75%]])</f>
        <v>740</v>
      </c>
      <c r="I6" s="6">
        <v>14.33</v>
      </c>
      <c r="J6" s="9">
        <f>Tabelle1[[#This Row],[Schaden insg 75%]]/Tabelle1[[#This Row],[Zeitraum]]</f>
        <v>11.165387299371947</v>
      </c>
      <c r="K6" s="9">
        <f>Tabelle1[[#This Row],[Schaden insg 0%]]/I6</f>
        <v>51.639916259595253</v>
      </c>
      <c r="L6" s="9">
        <f>J6/Tabelle1[[#This Row],[Projektile]]</f>
        <v>5.5826936496859734</v>
      </c>
      <c r="M6" s="9">
        <f>K6/Tabelle1[[#This Row],[Projektile]]</f>
        <v>25.819958129797627</v>
      </c>
      <c r="N6" s="4" t="s">
        <v>22</v>
      </c>
      <c r="O6" s="35"/>
      <c r="P6" s="35"/>
      <c r="Q6" s="35"/>
      <c r="R6" s="35"/>
    </row>
    <row r="7" spans="1:18" s="18" customFormat="1" ht="15.75" thickBot="1" x14ac:dyDescent="0.3">
      <c r="A7" s="14" t="s">
        <v>51</v>
      </c>
      <c r="B7" s="15">
        <v>3</v>
      </c>
      <c r="C7" s="15">
        <v>24</v>
      </c>
      <c r="D7" s="15">
        <v>111</v>
      </c>
      <c r="E7" s="15">
        <f t="shared" si="0"/>
        <v>8</v>
      </c>
      <c r="F7" s="15">
        <f t="shared" si="1"/>
        <v>37</v>
      </c>
      <c r="G7" s="15">
        <v>480</v>
      </c>
      <c r="H7" s="15">
        <f>Tabelle1[[#This Row],[Schaden insg 75%]]*(Tabelle1[[#This Row],[Schaden 0%]]/Tabelle1[[#This Row],[Schaden 75%]])</f>
        <v>2220</v>
      </c>
      <c r="I7" s="15">
        <v>29.63</v>
      </c>
      <c r="J7" s="16">
        <f>Tabelle1[[#This Row],[Schaden insg 75%]]/Tabelle1[[#This Row],[Zeitraum]]</f>
        <v>16.199797502531219</v>
      </c>
      <c r="K7" s="16">
        <f>Tabelle1[[#This Row],[Schaden insg 0%]]/I7</f>
        <v>74.924063449206884</v>
      </c>
      <c r="L7" s="16">
        <f>J7/Tabelle1[[#This Row],[Projektile]]</f>
        <v>5.3999325008437395</v>
      </c>
      <c r="M7" s="16">
        <f>K7/Tabelle1[[#This Row],[Projektile]]</f>
        <v>24.974687816402295</v>
      </c>
      <c r="N7" s="17" t="s">
        <v>32</v>
      </c>
      <c r="O7" s="39"/>
      <c r="P7" s="39"/>
      <c r="Q7" s="39"/>
      <c r="R7" s="39"/>
    </row>
    <row r="8" spans="1:18" s="13" customFormat="1" x14ac:dyDescent="0.25">
      <c r="A8" s="1" t="s">
        <v>52</v>
      </c>
      <c r="B8" s="11">
        <v>2</v>
      </c>
      <c r="C8" s="11">
        <v>10</v>
      </c>
      <c r="D8" s="11">
        <v>40</v>
      </c>
      <c r="E8" s="11">
        <f t="shared" si="0"/>
        <v>5</v>
      </c>
      <c r="F8" s="11">
        <f t="shared" si="1"/>
        <v>20</v>
      </c>
      <c r="G8" s="11">
        <v>100</v>
      </c>
      <c r="H8" s="11">
        <f>Tabelle1[[#This Row],[Schaden insg 75%]]*(Tabelle1[[#This Row],[Schaden 0%]]/Tabelle1[[#This Row],[Schaden 75%]])</f>
        <v>400</v>
      </c>
      <c r="I8" s="11">
        <v>19.23</v>
      </c>
      <c r="J8" s="12">
        <f>Tabelle1[[#This Row],[Schaden insg 75%]]/Tabelle1[[#This Row],[Zeitraum]]</f>
        <v>5.2002080083203328</v>
      </c>
      <c r="K8" s="12">
        <f>Tabelle1[[#This Row],[Schaden insg 0%]]/I8</f>
        <v>20.800832033281331</v>
      </c>
      <c r="L8" s="12">
        <f>J8/Tabelle1[[#This Row],[Projektile]]</f>
        <v>2.6001040041601664</v>
      </c>
      <c r="M8" s="12">
        <f>K8/Tabelle1[[#This Row],[Projektile]]</f>
        <v>10.400416016640666</v>
      </c>
      <c r="N8" s="5"/>
      <c r="O8" s="40"/>
      <c r="P8" s="40"/>
      <c r="Q8" s="40"/>
      <c r="R8" s="40"/>
    </row>
    <row r="9" spans="1:18" s="10" customFormat="1" x14ac:dyDescent="0.25">
      <c r="A9" s="2" t="s">
        <v>53</v>
      </c>
      <c r="B9" s="6">
        <v>2</v>
      </c>
      <c r="C9" s="6">
        <v>10</v>
      </c>
      <c r="D9" s="6">
        <v>40</v>
      </c>
      <c r="E9" s="6">
        <f t="shared" si="0"/>
        <v>5</v>
      </c>
      <c r="F9" s="6">
        <f t="shared" si="1"/>
        <v>20</v>
      </c>
      <c r="G9" s="6">
        <v>100</v>
      </c>
      <c r="H9" s="6">
        <f>Tabelle1[[#This Row],[Schaden insg 75%]]*(Tabelle1[[#This Row],[Schaden 0%]]/Tabelle1[[#This Row],[Schaden 75%]])</f>
        <v>400</v>
      </c>
      <c r="I9" s="6">
        <v>14.47</v>
      </c>
      <c r="J9" s="9">
        <f>Tabelle1[[#This Row],[Schaden insg 75%]]/Tabelle1[[#This Row],[Zeitraum]]</f>
        <v>6.9108500345542501</v>
      </c>
      <c r="K9" s="9">
        <f>Tabelle1[[#This Row],[Schaden insg 0%]]/I9</f>
        <v>27.643400138217</v>
      </c>
      <c r="L9" s="9">
        <f>J9/Tabelle1[[#This Row],[Projektile]]</f>
        <v>3.455425017277125</v>
      </c>
      <c r="M9" s="9">
        <f>K9/Tabelle1[[#This Row],[Projektile]]</f>
        <v>13.8217000691085</v>
      </c>
      <c r="N9" s="4" t="s">
        <v>26</v>
      </c>
      <c r="O9" s="35"/>
      <c r="P9" s="35"/>
      <c r="Q9" s="35"/>
      <c r="R9" s="35"/>
    </row>
    <row r="10" spans="1:18" s="10" customFormat="1" ht="15.75" thickBot="1" x14ac:dyDescent="0.3">
      <c r="A10" s="2" t="s">
        <v>54</v>
      </c>
      <c r="B10" s="6">
        <v>2</v>
      </c>
      <c r="C10" s="6">
        <v>10</v>
      </c>
      <c r="D10" s="6">
        <v>40</v>
      </c>
      <c r="E10" s="6">
        <f t="shared" si="0"/>
        <v>5</v>
      </c>
      <c r="F10" s="6">
        <f t="shared" si="1"/>
        <v>20</v>
      </c>
      <c r="G10" s="6">
        <v>200</v>
      </c>
      <c r="H10" s="6">
        <f>Tabelle1[[#This Row],[Schaden insg 75%]]*(Tabelle1[[#This Row],[Schaden 0%]]/Tabelle1[[#This Row],[Schaden 75%]])</f>
        <v>800</v>
      </c>
      <c r="I10" s="6">
        <v>20.13</v>
      </c>
      <c r="J10" s="9">
        <f>Tabelle1[[#This Row],[Schaden insg 75%]]/Tabelle1[[#This Row],[Zeitraum]]</f>
        <v>9.9354197714853463</v>
      </c>
      <c r="K10" s="9">
        <f>Tabelle1[[#This Row],[Schaden insg 0%]]/I10</f>
        <v>39.741679085941385</v>
      </c>
      <c r="L10" s="9">
        <f>J10/Tabelle1[[#This Row],[Projektile]]</f>
        <v>4.9677098857426731</v>
      </c>
      <c r="M10" s="9">
        <f>K10/Tabelle1[[#This Row],[Projektile]]</f>
        <v>19.870839542970693</v>
      </c>
      <c r="N10" s="4" t="s">
        <v>27</v>
      </c>
      <c r="O10" s="35"/>
      <c r="P10" s="35"/>
      <c r="Q10" s="35"/>
      <c r="R10" s="35"/>
    </row>
    <row r="11" spans="1:18" s="10" customFormat="1" ht="15.75" thickBot="1" x14ac:dyDescent="0.3">
      <c r="A11" s="2" t="s">
        <v>55</v>
      </c>
      <c r="B11" s="6">
        <v>2</v>
      </c>
      <c r="C11" s="6">
        <v>10</v>
      </c>
      <c r="D11" s="6">
        <v>44</v>
      </c>
      <c r="E11" s="6">
        <f t="shared" si="0"/>
        <v>5</v>
      </c>
      <c r="F11" s="6">
        <f t="shared" si="1"/>
        <v>22</v>
      </c>
      <c r="G11" s="6">
        <v>100</v>
      </c>
      <c r="H11" s="6">
        <f>Tabelle1[[#This Row],[Schaden insg 75%]]*(Tabelle1[[#This Row],[Schaden 0%]]/Tabelle1[[#This Row],[Schaden 75%]])</f>
        <v>440.00000000000006</v>
      </c>
      <c r="I11" s="6">
        <v>19.37</v>
      </c>
      <c r="J11" s="9">
        <f>Tabelle1[[#This Row],[Schaden insg 75%]]/Tabelle1[[#This Row],[Zeitraum]]</f>
        <v>5.1626226122870413</v>
      </c>
      <c r="K11" s="9">
        <f>Tabelle1[[#This Row],[Schaden insg 0%]]/I11</f>
        <v>22.715539494062984</v>
      </c>
      <c r="L11" s="9">
        <f>J11/Tabelle1[[#This Row],[Projektile]]</f>
        <v>2.5813113061435207</v>
      </c>
      <c r="M11" s="9">
        <f>K11/Tabelle1[[#This Row],[Projektile]]</f>
        <v>11.357769747031492</v>
      </c>
      <c r="N11" s="3"/>
      <c r="O11" s="35"/>
      <c r="P11" s="35"/>
      <c r="Q11" s="35"/>
      <c r="R11" s="35"/>
    </row>
    <row r="12" spans="1:18" s="10" customFormat="1" x14ac:dyDescent="0.25">
      <c r="A12" s="2" t="s">
        <v>56</v>
      </c>
      <c r="B12" s="6">
        <v>2</v>
      </c>
      <c r="C12" s="6">
        <v>12</v>
      </c>
      <c r="D12" s="6">
        <v>48</v>
      </c>
      <c r="E12" s="6">
        <f t="shared" si="0"/>
        <v>6</v>
      </c>
      <c r="F12" s="6">
        <f t="shared" si="1"/>
        <v>24</v>
      </c>
      <c r="G12" s="6">
        <v>120</v>
      </c>
      <c r="H12" s="6">
        <f>Tabelle1[[#This Row],[Schaden insg 75%]]*(Tabelle1[[#This Row],[Schaden 0%]]/Tabelle1[[#This Row],[Schaden 75%]])</f>
        <v>480</v>
      </c>
      <c r="I12" s="6">
        <v>18.47</v>
      </c>
      <c r="J12" s="9">
        <f>Tabelle1[[#This Row],[Schaden insg 75%]]/Tabelle1[[#This Row],[Zeitraum]]</f>
        <v>6.4970221981591774</v>
      </c>
      <c r="K12" s="9">
        <f>Tabelle1[[#This Row],[Schaden insg 0%]]/I12</f>
        <v>25.988088792636709</v>
      </c>
      <c r="L12" s="9">
        <f>J12/Tabelle1[[#This Row],[Projektile]]</f>
        <v>3.2485110990795887</v>
      </c>
      <c r="M12" s="9">
        <f>K12/Tabelle1[[#This Row],[Projektile]]</f>
        <v>12.994044396318355</v>
      </c>
      <c r="N12" s="4" t="s">
        <v>22</v>
      </c>
      <c r="O12" s="35"/>
      <c r="P12" s="35"/>
      <c r="Q12" s="35"/>
      <c r="R12" s="35"/>
    </row>
    <row r="13" spans="1:18" s="10" customFormat="1" x14ac:dyDescent="0.25">
      <c r="A13" s="2" t="s">
        <v>57</v>
      </c>
      <c r="B13" s="6">
        <v>2</v>
      </c>
      <c r="C13" s="6">
        <v>12</v>
      </c>
      <c r="D13" s="6">
        <v>52</v>
      </c>
      <c r="E13" s="6">
        <f t="shared" si="0"/>
        <v>6</v>
      </c>
      <c r="F13" s="6">
        <f t="shared" si="1"/>
        <v>26</v>
      </c>
      <c r="G13" s="6">
        <v>120</v>
      </c>
      <c r="H13" s="6">
        <f>Tabelle1[[#This Row],[Schaden insg 75%]]*(Tabelle1[[#This Row],[Schaden 0%]]/Tabelle1[[#This Row],[Schaden 75%]])</f>
        <v>520</v>
      </c>
      <c r="I13" s="6">
        <v>19.2</v>
      </c>
      <c r="J13" s="9">
        <f>Tabelle1[[#This Row],[Schaden insg 75%]]/Tabelle1[[#This Row],[Zeitraum]]</f>
        <v>6.25</v>
      </c>
      <c r="K13" s="9">
        <f>Tabelle1[[#This Row],[Schaden insg 0%]]/I13</f>
        <v>27.083333333333336</v>
      </c>
      <c r="L13" s="9">
        <f>J13/Tabelle1[[#This Row],[Projektile]]</f>
        <v>3.125</v>
      </c>
      <c r="M13" s="9">
        <f>K13/Tabelle1[[#This Row],[Projektile]]</f>
        <v>13.541666666666668</v>
      </c>
      <c r="N13" s="4"/>
      <c r="O13" s="35"/>
      <c r="P13" s="35"/>
      <c r="Q13" s="35"/>
      <c r="R13" s="35"/>
    </row>
    <row r="14" spans="1:18" s="18" customFormat="1" ht="15.75" thickBot="1" x14ac:dyDescent="0.3">
      <c r="A14" s="14" t="s">
        <v>58</v>
      </c>
      <c r="B14" s="15">
        <v>2</v>
      </c>
      <c r="C14" s="15">
        <v>12</v>
      </c>
      <c r="D14" s="15">
        <v>52</v>
      </c>
      <c r="E14" s="15">
        <f t="shared" si="0"/>
        <v>6</v>
      </c>
      <c r="F14" s="15">
        <f t="shared" si="1"/>
        <v>26</v>
      </c>
      <c r="G14" s="15">
        <v>120</v>
      </c>
      <c r="H14" s="15">
        <f>Tabelle1[[#This Row],[Schaden insg 75%]]*(Tabelle1[[#This Row],[Schaden 0%]]/Tabelle1[[#This Row],[Schaden 75%]])</f>
        <v>520</v>
      </c>
      <c r="I14" s="15">
        <v>9.77</v>
      </c>
      <c r="J14" s="16">
        <f>Tabelle1[[#This Row],[Schaden insg 75%]]/Tabelle1[[#This Row],[Zeitraum]]</f>
        <v>12.282497441146367</v>
      </c>
      <c r="K14" s="16">
        <f>Tabelle1[[#This Row],[Schaden insg 0%]]/I14</f>
        <v>53.224155578300923</v>
      </c>
      <c r="L14" s="16">
        <f>J14/Tabelle1[[#This Row],[Projektile]]</f>
        <v>6.1412487205731834</v>
      </c>
      <c r="M14" s="16">
        <f>K14/Tabelle1[[#This Row],[Projektile]]</f>
        <v>26.612077789150462</v>
      </c>
      <c r="N14" s="17" t="s">
        <v>30</v>
      </c>
      <c r="O14" s="39"/>
      <c r="P14" s="39"/>
      <c r="Q14" s="39"/>
      <c r="R14" s="39"/>
    </row>
    <row r="15" spans="1:18" s="13" customFormat="1" x14ac:dyDescent="0.25">
      <c r="A15" s="1" t="s">
        <v>59</v>
      </c>
      <c r="B15" s="11">
        <v>4</v>
      </c>
      <c r="C15" s="11">
        <v>20</v>
      </c>
      <c r="D15" s="11">
        <v>80</v>
      </c>
      <c r="E15" s="11">
        <f t="shared" si="0"/>
        <v>5</v>
      </c>
      <c r="F15" s="11">
        <f t="shared" si="1"/>
        <v>20</v>
      </c>
      <c r="G15" s="11">
        <v>100</v>
      </c>
      <c r="H15" s="11">
        <f>Tabelle1[[#This Row],[Schaden insg 75%]]*(Tabelle1[[#This Row],[Schaden 0%]]/Tabelle1[[#This Row],[Schaden 75%]])</f>
        <v>400</v>
      </c>
      <c r="I15" s="11">
        <v>11.2</v>
      </c>
      <c r="J15" s="12">
        <f>Tabelle1[[#This Row],[Schaden insg 75%]]/Tabelle1[[#This Row],[Zeitraum]]</f>
        <v>8.9285714285714288</v>
      </c>
      <c r="K15" s="12">
        <f>Tabelle1[[#This Row],[Schaden insg 0%]]/I15</f>
        <v>35.714285714285715</v>
      </c>
      <c r="L15" s="12">
        <f>J15/Tabelle1[[#This Row],[Projektile]]</f>
        <v>2.2321428571428572</v>
      </c>
      <c r="M15" s="12">
        <f>K15/Tabelle1[[#This Row],[Projektile]]</f>
        <v>8.9285714285714288</v>
      </c>
      <c r="N15" s="5"/>
      <c r="O15" s="40"/>
      <c r="P15" s="40"/>
      <c r="Q15" s="40"/>
      <c r="R15" s="40"/>
    </row>
    <row r="16" spans="1:18" s="10" customFormat="1" x14ac:dyDescent="0.25">
      <c r="A16" s="2" t="s">
        <v>60</v>
      </c>
      <c r="B16" s="6">
        <v>4</v>
      </c>
      <c r="C16" s="6">
        <v>20</v>
      </c>
      <c r="D16" s="6">
        <v>80</v>
      </c>
      <c r="E16" s="6">
        <f t="shared" si="0"/>
        <v>5</v>
      </c>
      <c r="F16" s="6">
        <f t="shared" si="1"/>
        <v>20</v>
      </c>
      <c r="G16" s="6">
        <v>100</v>
      </c>
      <c r="H16" s="6">
        <f>Tabelle1[[#This Row],[Schaden insg 75%]]*(Tabelle1[[#This Row],[Schaden 0%]]/Tabelle1[[#This Row],[Schaden 75%]])</f>
        <v>400</v>
      </c>
      <c r="I16" s="6">
        <v>8.0299999999999994</v>
      </c>
      <c r="J16" s="9">
        <f>Tabelle1[[#This Row],[Schaden insg 75%]]/Tabelle1[[#This Row],[Zeitraum]]</f>
        <v>12.453300124533003</v>
      </c>
      <c r="K16" s="9">
        <f>Tabelle1[[#This Row],[Schaden insg 0%]]/I16</f>
        <v>49.813200498132012</v>
      </c>
      <c r="L16" s="9">
        <f>J16/Tabelle1[[#This Row],[Projektile]]</f>
        <v>3.1133250311332508</v>
      </c>
      <c r="M16" s="9">
        <f>K16/Tabelle1[[#This Row],[Projektile]]</f>
        <v>12.453300124533003</v>
      </c>
      <c r="N16" s="4" t="s">
        <v>34</v>
      </c>
      <c r="O16" s="35"/>
      <c r="P16" s="35"/>
      <c r="Q16" s="35"/>
      <c r="R16" s="35"/>
    </row>
    <row r="17" spans="1:18" s="10" customFormat="1" x14ac:dyDescent="0.25">
      <c r="A17" s="2" t="s">
        <v>61</v>
      </c>
      <c r="B17" s="6">
        <v>4</v>
      </c>
      <c r="C17" s="6">
        <v>20</v>
      </c>
      <c r="D17" s="6">
        <v>80</v>
      </c>
      <c r="E17" s="6">
        <f t="shared" si="0"/>
        <v>5</v>
      </c>
      <c r="F17" s="6">
        <f t="shared" si="1"/>
        <v>20</v>
      </c>
      <c r="G17" s="6">
        <v>100</v>
      </c>
      <c r="H17" s="6">
        <f>Tabelle1[[#This Row],[Schaden insg 75%]]*(Tabelle1[[#This Row],[Schaden 0%]]/Tabelle1[[#This Row],[Schaden 75%]])</f>
        <v>400</v>
      </c>
      <c r="I17" s="6">
        <v>8.83</v>
      </c>
      <c r="J17" s="9">
        <f>Tabelle1[[#This Row],[Schaden insg 75%]]/Tabelle1[[#This Row],[Zeitraum]]</f>
        <v>11.325028312570781</v>
      </c>
      <c r="K17" s="9">
        <f>Tabelle1[[#This Row],[Schaden insg 0%]]/I17</f>
        <v>45.300113250283125</v>
      </c>
      <c r="L17" s="9">
        <f>J17/Tabelle1[[#This Row],[Projektile]]</f>
        <v>2.8312570781426953</v>
      </c>
      <c r="M17" s="9">
        <f>K17/Tabelle1[[#This Row],[Projektile]]</f>
        <v>11.325028312570781</v>
      </c>
      <c r="N17" s="4" t="s">
        <v>28</v>
      </c>
      <c r="O17" s="35"/>
      <c r="P17" s="35"/>
      <c r="Q17" s="35"/>
      <c r="R17" s="35"/>
    </row>
    <row r="18" spans="1:18" s="10" customFormat="1" x14ac:dyDescent="0.25">
      <c r="A18" s="2" t="s">
        <v>62</v>
      </c>
      <c r="B18" s="6">
        <v>4</v>
      </c>
      <c r="C18" s="6">
        <v>20</v>
      </c>
      <c r="D18" s="6">
        <v>88</v>
      </c>
      <c r="E18" s="6">
        <f t="shared" si="0"/>
        <v>5</v>
      </c>
      <c r="F18" s="6">
        <f t="shared" si="1"/>
        <v>22</v>
      </c>
      <c r="G18" s="6">
        <v>100</v>
      </c>
      <c r="H18" s="6">
        <f>Tabelle1[[#This Row],[Schaden insg 75%]]*(Tabelle1[[#This Row],[Schaden 0%]]/Tabelle1[[#This Row],[Schaden 75%]])</f>
        <v>440.00000000000006</v>
      </c>
      <c r="I18" s="6">
        <v>10.43</v>
      </c>
      <c r="J18" s="9">
        <f>Tabelle1[[#This Row],[Schaden insg 75%]]/Tabelle1[[#This Row],[Zeitraum]]</f>
        <v>9.5877277085330785</v>
      </c>
      <c r="K18" s="9">
        <f>Tabelle1[[#This Row],[Schaden insg 0%]]/I18</f>
        <v>42.186001917545546</v>
      </c>
      <c r="L18" s="9">
        <f>J18/Tabelle1[[#This Row],[Projektile]]</f>
        <v>2.3969319271332696</v>
      </c>
      <c r="M18" s="9">
        <f>K18/Tabelle1[[#This Row],[Projektile]]</f>
        <v>10.546500479386387</v>
      </c>
      <c r="N18" s="4"/>
      <c r="O18" s="35"/>
      <c r="P18" s="35"/>
      <c r="Q18" s="35"/>
      <c r="R18" s="35"/>
    </row>
    <row r="19" spans="1:18" s="10" customFormat="1" x14ac:dyDescent="0.25">
      <c r="A19" s="2" t="s">
        <v>63</v>
      </c>
      <c r="B19" s="6">
        <v>4</v>
      </c>
      <c r="C19" s="6">
        <v>24</v>
      </c>
      <c r="D19" s="6">
        <v>96</v>
      </c>
      <c r="E19" s="6">
        <f t="shared" si="0"/>
        <v>6</v>
      </c>
      <c r="F19" s="6">
        <f t="shared" si="1"/>
        <v>24</v>
      </c>
      <c r="G19" s="6">
        <v>240</v>
      </c>
      <c r="H19" s="6">
        <f>Tabelle1[[#This Row],[Schaden insg 75%]]*(Tabelle1[[#This Row],[Schaden 0%]]/Tabelle1[[#This Row],[Schaden 75%]])</f>
        <v>960</v>
      </c>
      <c r="I19" s="6">
        <v>23.3</v>
      </c>
      <c r="J19" s="9">
        <f>Tabelle1[[#This Row],[Schaden insg 75%]]/Tabelle1[[#This Row],[Zeitraum]]</f>
        <v>10.300429184549357</v>
      </c>
      <c r="K19" s="9">
        <f>Tabelle1[[#This Row],[Schaden insg 0%]]/I19</f>
        <v>41.201716738197426</v>
      </c>
      <c r="L19" s="9">
        <f>J19/Tabelle1[[#This Row],[Projektile]]</f>
        <v>2.5751072961373391</v>
      </c>
      <c r="M19" s="9">
        <f>K19/Tabelle1[[#This Row],[Projektile]]</f>
        <v>10.300429184549357</v>
      </c>
      <c r="N19" s="4" t="s">
        <v>22</v>
      </c>
      <c r="O19" s="35"/>
      <c r="P19" s="35"/>
      <c r="Q19" s="35"/>
      <c r="R19" s="35"/>
    </row>
    <row r="20" spans="1:18" s="10" customFormat="1" x14ac:dyDescent="0.25">
      <c r="A20" s="2" t="s">
        <v>64</v>
      </c>
      <c r="B20" s="6">
        <v>4</v>
      </c>
      <c r="C20" s="6">
        <v>24</v>
      </c>
      <c r="D20" s="6">
        <v>104</v>
      </c>
      <c r="E20" s="6">
        <f t="shared" si="0"/>
        <v>6</v>
      </c>
      <c r="F20" s="6">
        <f t="shared" si="1"/>
        <v>26</v>
      </c>
      <c r="G20" s="6">
        <v>240</v>
      </c>
      <c r="H20" s="6">
        <f>Tabelle1[[#This Row],[Schaden insg 75%]]*(Tabelle1[[#This Row],[Schaden 0%]]/Tabelle1[[#This Row],[Schaden 75%]])</f>
        <v>1040</v>
      </c>
      <c r="I20" s="6">
        <v>24.13</v>
      </c>
      <c r="J20" s="9">
        <f>Tabelle1[[#This Row],[Schaden insg 75%]]/Tabelle1[[#This Row],[Zeitraum]]</f>
        <v>9.9461251554082057</v>
      </c>
      <c r="K20" s="9">
        <f>Tabelle1[[#This Row],[Schaden insg 0%]]/I20</f>
        <v>43.099875673435562</v>
      </c>
      <c r="L20" s="9">
        <f>J20/Tabelle1[[#This Row],[Projektile]]</f>
        <v>2.4865312888520514</v>
      </c>
      <c r="M20" s="9">
        <f>K20/Tabelle1[[#This Row],[Projektile]]</f>
        <v>10.774968918358891</v>
      </c>
      <c r="N20" s="4"/>
      <c r="O20" s="35"/>
      <c r="P20" s="35"/>
      <c r="Q20" s="35"/>
      <c r="R20" s="35"/>
    </row>
    <row r="21" spans="1:18" s="18" customFormat="1" ht="15.75" thickBot="1" x14ac:dyDescent="0.3">
      <c r="A21" s="14" t="s">
        <v>65</v>
      </c>
      <c r="B21" s="15">
        <v>4</v>
      </c>
      <c r="C21" s="15">
        <v>24</v>
      </c>
      <c r="D21" s="15">
        <v>104</v>
      </c>
      <c r="E21" s="15">
        <f t="shared" si="0"/>
        <v>6</v>
      </c>
      <c r="F21" s="15">
        <f t="shared" si="1"/>
        <v>26</v>
      </c>
      <c r="G21" s="15">
        <v>240</v>
      </c>
      <c r="H21" s="15">
        <f>Tabelle1[[#This Row],[Schaden insg 75%]]*(Tabelle1[[#This Row],[Schaden 0%]]/Tabelle1[[#This Row],[Schaden 75%]])</f>
        <v>1040</v>
      </c>
      <c r="I21" s="15">
        <v>19.23</v>
      </c>
      <c r="J21" s="16">
        <f>Tabelle1[[#This Row],[Schaden insg 75%]]/Tabelle1[[#This Row],[Zeitraum]]</f>
        <v>12.480499219968799</v>
      </c>
      <c r="K21" s="16">
        <f>Tabelle1[[#This Row],[Schaden insg 0%]]/I21</f>
        <v>54.082163286531461</v>
      </c>
      <c r="L21" s="16">
        <f>J21/Tabelle1[[#This Row],[Projektile]]</f>
        <v>3.1201248049921997</v>
      </c>
      <c r="M21" s="16">
        <f>K21/Tabelle1[[#This Row],[Projektile]]</f>
        <v>13.520540821632865</v>
      </c>
      <c r="N21" s="17" t="s">
        <v>35</v>
      </c>
      <c r="O21" s="39"/>
      <c r="P21" s="39"/>
      <c r="Q21" s="39"/>
      <c r="R21" s="39"/>
    </row>
    <row r="22" spans="1:18" s="13" customFormat="1" x14ac:dyDescent="0.25">
      <c r="A22" s="1" t="s">
        <v>66</v>
      </c>
      <c r="B22" s="11">
        <v>1</v>
      </c>
      <c r="C22" s="11">
        <v>5</v>
      </c>
      <c r="D22" s="11">
        <v>20</v>
      </c>
      <c r="E22" s="11">
        <f t="shared" si="0"/>
        <v>5</v>
      </c>
      <c r="F22" s="11">
        <f t="shared" si="1"/>
        <v>20</v>
      </c>
      <c r="G22" s="11">
        <v>50</v>
      </c>
      <c r="H22" s="11">
        <f>Tabelle1[[#This Row],[Schaden insg 75%]]*(Tabelle1[[#This Row],[Schaden 0%]]/Tabelle1[[#This Row],[Schaden 75%]])</f>
        <v>200</v>
      </c>
      <c r="I22" s="11">
        <v>19.5</v>
      </c>
      <c r="J22" s="12">
        <f>Tabelle1[[#This Row],[Schaden insg 75%]]/Tabelle1[[#This Row],[Zeitraum]]</f>
        <v>2.5641025641025643</v>
      </c>
      <c r="K22" s="12">
        <f>Tabelle1[[#This Row],[Schaden insg 0%]]/I22</f>
        <v>10.256410256410257</v>
      </c>
      <c r="L22" s="12">
        <f>J22/Tabelle1[[#This Row],[Projektile]]</f>
        <v>2.5641025641025643</v>
      </c>
      <c r="M22" s="12">
        <f>K22/Tabelle1[[#This Row],[Projektile]]</f>
        <v>10.256410256410257</v>
      </c>
      <c r="N22" s="5"/>
      <c r="O22" s="40"/>
      <c r="P22" s="40"/>
      <c r="Q22" s="40"/>
      <c r="R22" s="40"/>
    </row>
    <row r="23" spans="1:18" s="10" customFormat="1" x14ac:dyDescent="0.25">
      <c r="A23" s="2" t="s">
        <v>67</v>
      </c>
      <c r="B23" s="6">
        <v>1</v>
      </c>
      <c r="C23" s="6">
        <v>5</v>
      </c>
      <c r="D23" s="6">
        <v>20</v>
      </c>
      <c r="E23" s="6">
        <f t="shared" si="0"/>
        <v>5</v>
      </c>
      <c r="F23" s="6">
        <f t="shared" si="1"/>
        <v>20</v>
      </c>
      <c r="G23" s="6">
        <v>100</v>
      </c>
      <c r="H23" s="6">
        <f>Tabelle1[[#This Row],[Schaden insg 75%]]*(Tabelle1[[#This Row],[Schaden 0%]]/Tabelle1[[#This Row],[Schaden 75%]])</f>
        <v>400</v>
      </c>
      <c r="I23" s="6">
        <v>20.100000000000001</v>
      </c>
      <c r="J23" s="9">
        <f>Tabelle1[[#This Row],[Schaden insg 75%]]/Tabelle1[[#This Row],[Zeitraum]]</f>
        <v>4.9751243781094523</v>
      </c>
      <c r="K23" s="9">
        <f>Tabelle1[[#This Row],[Schaden insg 0%]]/I23</f>
        <v>19.900497512437809</v>
      </c>
      <c r="L23" s="9">
        <f>J23/Tabelle1[[#This Row],[Projektile]]</f>
        <v>4.9751243781094523</v>
      </c>
      <c r="M23" s="9">
        <f>K23/Tabelle1[[#This Row],[Projektile]]</f>
        <v>19.900497512437809</v>
      </c>
      <c r="N23" s="4" t="s">
        <v>26</v>
      </c>
      <c r="O23" s="35"/>
      <c r="P23" s="35"/>
      <c r="Q23" s="35"/>
      <c r="R23" s="35"/>
    </row>
    <row r="24" spans="1:18" s="10" customFormat="1" x14ac:dyDescent="0.25">
      <c r="A24" s="2" t="s">
        <v>68</v>
      </c>
      <c r="B24" s="6">
        <v>3</v>
      </c>
      <c r="C24" s="6">
        <v>15</v>
      </c>
      <c r="D24" s="6">
        <v>60</v>
      </c>
      <c r="E24" s="6">
        <f t="shared" si="0"/>
        <v>5</v>
      </c>
      <c r="F24" s="6">
        <f t="shared" si="1"/>
        <v>20</v>
      </c>
      <c r="G24" s="6">
        <v>300</v>
      </c>
      <c r="H24" s="6">
        <f>Tabelle1[[#This Row],[Schaden insg 75%]]*(Tabelle1[[#This Row],[Schaden 0%]]/Tabelle1[[#This Row],[Schaden 75%]])</f>
        <v>1200</v>
      </c>
      <c r="I24" s="6">
        <v>30.6</v>
      </c>
      <c r="J24" s="9">
        <f>Tabelle1[[#This Row],[Schaden insg 75%]]/Tabelle1[[#This Row],[Zeitraum]]</f>
        <v>9.8039215686274499</v>
      </c>
      <c r="K24" s="9">
        <f>Tabelle1[[#This Row],[Schaden insg 0%]]/I24</f>
        <v>39.2156862745098</v>
      </c>
      <c r="L24" s="9">
        <f>J24/Tabelle1[[#This Row],[Projektile]]</f>
        <v>3.2679738562091498</v>
      </c>
      <c r="M24" s="9">
        <f>K24/Tabelle1[[#This Row],[Projektile]]</f>
        <v>13.071895424836599</v>
      </c>
      <c r="N24" s="4" t="s">
        <v>27</v>
      </c>
      <c r="O24" s="35"/>
      <c r="P24" s="35"/>
      <c r="Q24" s="35"/>
      <c r="R24" s="35"/>
    </row>
    <row r="25" spans="1:18" s="10" customFormat="1" x14ac:dyDescent="0.25">
      <c r="A25" s="2" t="s">
        <v>69</v>
      </c>
      <c r="B25" s="6">
        <v>1</v>
      </c>
      <c r="C25" s="6">
        <v>5</v>
      </c>
      <c r="D25" s="6">
        <v>22</v>
      </c>
      <c r="E25" s="6">
        <f t="shared" si="0"/>
        <v>5</v>
      </c>
      <c r="F25" s="6">
        <f t="shared" si="1"/>
        <v>22</v>
      </c>
      <c r="G25" s="6">
        <v>100</v>
      </c>
      <c r="H25" s="6">
        <f>Tabelle1[[#This Row],[Schaden insg 75%]]*(Tabelle1[[#This Row],[Schaden 0%]]/Tabelle1[[#This Row],[Schaden 75%]])</f>
        <v>440.00000000000006</v>
      </c>
      <c r="I25" s="6">
        <v>40.33</v>
      </c>
      <c r="J25" s="9">
        <f>Tabelle1[[#This Row],[Schaden insg 75%]]/Tabelle1[[#This Row],[Zeitraum]]</f>
        <v>2.4795437639474338</v>
      </c>
      <c r="K25" s="9">
        <f>Tabelle1[[#This Row],[Schaden insg 0%]]/I25</f>
        <v>10.909992561368711</v>
      </c>
      <c r="L25" s="9">
        <f>J25/Tabelle1[[#This Row],[Projektile]]</f>
        <v>2.4795437639474338</v>
      </c>
      <c r="M25" s="9">
        <f>K25/Tabelle1[[#This Row],[Projektile]]</f>
        <v>10.909992561368711</v>
      </c>
      <c r="N25" s="4"/>
      <c r="O25" s="35"/>
      <c r="P25" s="35"/>
      <c r="Q25" s="35"/>
      <c r="R25" s="35"/>
    </row>
    <row r="26" spans="1:18" s="10" customFormat="1" x14ac:dyDescent="0.25">
      <c r="A26" s="2" t="s">
        <v>70</v>
      </c>
      <c r="B26" s="6">
        <v>1</v>
      </c>
      <c r="C26" s="6">
        <v>6</v>
      </c>
      <c r="D26" s="6">
        <v>24</v>
      </c>
      <c r="E26" s="6">
        <f t="shared" si="0"/>
        <v>6</v>
      </c>
      <c r="F26" s="6">
        <f t="shared" si="1"/>
        <v>24</v>
      </c>
      <c r="G26" s="6">
        <v>60</v>
      </c>
      <c r="H26" s="6">
        <f>Tabelle1[[#This Row],[Schaden insg 75%]]*(Tabelle1[[#This Row],[Schaden 0%]]/Tabelle1[[#This Row],[Schaden 75%]])</f>
        <v>240</v>
      </c>
      <c r="I26" s="6">
        <v>19.329999999999998</v>
      </c>
      <c r="J26" s="9">
        <f>Tabelle1[[#This Row],[Schaden insg 75%]]/Tabelle1[[#This Row],[Zeitraum]]</f>
        <v>3.1039834454216249</v>
      </c>
      <c r="K26" s="9">
        <f>Tabelle1[[#This Row],[Schaden insg 0%]]/I26</f>
        <v>12.415933781686499</v>
      </c>
      <c r="L26" s="9">
        <f>J26/Tabelle1[[#This Row],[Projektile]]</f>
        <v>3.1039834454216249</v>
      </c>
      <c r="M26" s="9">
        <f>K26/Tabelle1[[#This Row],[Projektile]]</f>
        <v>12.415933781686499</v>
      </c>
      <c r="N26" s="4" t="s">
        <v>22</v>
      </c>
      <c r="O26" s="35"/>
      <c r="P26" s="35"/>
      <c r="Q26" s="35"/>
      <c r="R26" s="35"/>
    </row>
    <row r="27" spans="1:18" s="10" customFormat="1" x14ac:dyDescent="0.25">
      <c r="A27" s="2" t="s">
        <v>71</v>
      </c>
      <c r="B27" s="6">
        <v>1</v>
      </c>
      <c r="C27" s="6">
        <v>6</v>
      </c>
      <c r="D27" s="6">
        <v>26</v>
      </c>
      <c r="E27" s="6">
        <f t="shared" si="0"/>
        <v>6</v>
      </c>
      <c r="F27" s="6">
        <f t="shared" si="1"/>
        <v>26</v>
      </c>
      <c r="G27" s="6">
        <v>60</v>
      </c>
      <c r="H27" s="6">
        <f>Tabelle1[[#This Row],[Schaden insg 75%]]*(Tabelle1[[#This Row],[Schaden 0%]]/Tabelle1[[#This Row],[Schaden 75%]])</f>
        <v>260</v>
      </c>
      <c r="I27" s="6">
        <v>19.23</v>
      </c>
      <c r="J27" s="9">
        <f>Tabelle1[[#This Row],[Schaden insg 75%]]/Tabelle1[[#This Row],[Zeitraum]]</f>
        <v>3.1201248049921997</v>
      </c>
      <c r="K27" s="9">
        <f>Tabelle1[[#This Row],[Schaden insg 0%]]/I27</f>
        <v>13.520540821632865</v>
      </c>
      <c r="L27" s="9">
        <f>J27/Tabelle1[[#This Row],[Projektile]]</f>
        <v>3.1201248049921997</v>
      </c>
      <c r="M27" s="9">
        <f>K27/Tabelle1[[#This Row],[Projektile]]</f>
        <v>13.520540821632865</v>
      </c>
      <c r="N27" s="4"/>
      <c r="O27" s="35"/>
      <c r="P27" s="35"/>
      <c r="Q27" s="35"/>
      <c r="R27" s="35"/>
    </row>
    <row r="28" spans="1:18" s="18" customFormat="1" ht="15.75" thickBot="1" x14ac:dyDescent="0.3">
      <c r="A28" s="14" t="s">
        <v>72</v>
      </c>
      <c r="B28" s="15">
        <v>3</v>
      </c>
      <c r="C28" s="15">
        <v>18</v>
      </c>
      <c r="D28" s="15">
        <v>78</v>
      </c>
      <c r="E28" s="15">
        <f t="shared" si="0"/>
        <v>6</v>
      </c>
      <c r="F28" s="15">
        <f t="shared" si="1"/>
        <v>26</v>
      </c>
      <c r="G28" s="15">
        <v>180</v>
      </c>
      <c r="H28" s="15">
        <f>Tabelle1[[#This Row],[Schaden insg 75%]]*(Tabelle1[[#This Row],[Schaden 0%]]/Tabelle1[[#This Row],[Schaden 75%]])</f>
        <v>780</v>
      </c>
      <c r="I28" s="15">
        <v>14.47</v>
      </c>
      <c r="J28" s="16">
        <f>Tabelle1[[#This Row],[Schaden insg 75%]]/Tabelle1[[#This Row],[Zeitraum]]</f>
        <v>12.439530062197649</v>
      </c>
      <c r="K28" s="16">
        <f>Tabelle1[[#This Row],[Schaden insg 0%]]/I28</f>
        <v>53.904630269523146</v>
      </c>
      <c r="L28" s="16">
        <f>J28/Tabelle1[[#This Row],[Projektile]]</f>
        <v>4.14651002073255</v>
      </c>
      <c r="M28" s="16">
        <f>K28/Tabelle1[[#This Row],[Projektile]]</f>
        <v>17.968210089841048</v>
      </c>
      <c r="N28" s="17" t="s">
        <v>30</v>
      </c>
      <c r="O28" s="39"/>
      <c r="P28" s="39"/>
      <c r="Q28" s="39"/>
      <c r="R28" s="39"/>
    </row>
    <row r="29" spans="1:18" s="13" customFormat="1" x14ac:dyDescent="0.25">
      <c r="A29" s="1" t="s">
        <v>73</v>
      </c>
      <c r="B29" s="11">
        <v>1</v>
      </c>
      <c r="C29" s="11">
        <v>25</v>
      </c>
      <c r="D29" s="11">
        <v>25</v>
      </c>
      <c r="E29" s="11">
        <f t="shared" si="0"/>
        <v>25</v>
      </c>
      <c r="F29" s="11">
        <f t="shared" si="1"/>
        <v>25</v>
      </c>
      <c r="G29" s="11">
        <v>500</v>
      </c>
      <c r="H29" s="11">
        <f>Tabelle1[[#This Row],[Schaden insg 75%]]*(Tabelle1[[#This Row],[Schaden 0%]]/Tabelle1[[#This Row],[Schaden 75%]])</f>
        <v>500</v>
      </c>
      <c r="I29" s="11">
        <v>19.23</v>
      </c>
      <c r="J29" s="12">
        <f>Tabelle1[[#This Row],[Schaden insg 75%]]/Tabelle1[[#This Row],[Zeitraum]]</f>
        <v>26.001040041601662</v>
      </c>
      <c r="K29" s="12">
        <f>Tabelle1[[#This Row],[Schaden insg 0%]]/I29</f>
        <v>26.001040041601662</v>
      </c>
      <c r="L29" s="12">
        <f>J29/Tabelle1[[#This Row],[Projektile]]</f>
        <v>26.001040041601662</v>
      </c>
      <c r="M29" s="12">
        <f>K29/Tabelle1[[#This Row],[Projektile]]</f>
        <v>26.001040041601662</v>
      </c>
      <c r="N29" s="5"/>
      <c r="O29" s="40"/>
      <c r="P29" s="40"/>
      <c r="Q29" s="40"/>
      <c r="R29" s="40"/>
    </row>
    <row r="30" spans="1:18" s="10" customFormat="1" x14ac:dyDescent="0.25">
      <c r="A30" s="2" t="s">
        <v>74</v>
      </c>
      <c r="B30" s="6">
        <v>2</v>
      </c>
      <c r="C30" s="6">
        <v>50</v>
      </c>
      <c r="D30" s="6">
        <v>50</v>
      </c>
      <c r="E30" s="6">
        <f t="shared" si="0"/>
        <v>25</v>
      </c>
      <c r="F30" s="6">
        <f t="shared" si="1"/>
        <v>25</v>
      </c>
      <c r="G30" s="6">
        <v>500</v>
      </c>
      <c r="H30" s="6">
        <f>Tabelle1[[#This Row],[Schaden insg 75%]]*(Tabelle1[[#This Row],[Schaden 0%]]/Tabelle1[[#This Row],[Schaden 75%]])</f>
        <v>500</v>
      </c>
      <c r="I30" s="6">
        <v>9.6300000000000008</v>
      </c>
      <c r="J30" s="9">
        <f>Tabelle1[[#This Row],[Schaden insg 75%]]/Tabelle1[[#This Row],[Zeitraum]]</f>
        <v>51.921079958463132</v>
      </c>
      <c r="K30" s="9">
        <f>Tabelle1[[#This Row],[Schaden insg 0%]]/I30</f>
        <v>51.921079958463132</v>
      </c>
      <c r="L30" s="9">
        <f>J30/Tabelle1[[#This Row],[Projektile]]</f>
        <v>25.960539979231566</v>
      </c>
      <c r="M30" s="9">
        <f>K30/Tabelle1[[#This Row],[Projektile]]</f>
        <v>25.960539979231566</v>
      </c>
      <c r="N30" s="4" t="s">
        <v>31</v>
      </c>
      <c r="O30" s="35"/>
      <c r="P30" s="35"/>
      <c r="Q30" s="35"/>
      <c r="R30" s="35"/>
    </row>
    <row r="31" spans="1:18" s="10" customFormat="1" x14ac:dyDescent="0.25">
      <c r="A31" s="2" t="s">
        <v>75</v>
      </c>
      <c r="B31" s="6">
        <v>1</v>
      </c>
      <c r="C31" s="6">
        <v>25</v>
      </c>
      <c r="D31" s="6">
        <v>25</v>
      </c>
      <c r="E31" s="6">
        <f t="shared" si="0"/>
        <v>25</v>
      </c>
      <c r="F31" s="6">
        <f t="shared" si="1"/>
        <v>25</v>
      </c>
      <c r="G31" s="6">
        <v>500</v>
      </c>
      <c r="H31" s="6">
        <f>Tabelle1[[#This Row],[Schaden insg 75%]]*(Tabelle1[[#This Row],[Schaden 0%]]/Tabelle1[[#This Row],[Schaden 75%]])</f>
        <v>500</v>
      </c>
      <c r="I31" s="6">
        <v>30.03</v>
      </c>
      <c r="J31" s="9">
        <f>Tabelle1[[#This Row],[Schaden insg 75%]]/Tabelle1[[#This Row],[Zeitraum]]</f>
        <v>16.650016650016649</v>
      </c>
      <c r="K31" s="9">
        <f>Tabelle1[[#This Row],[Schaden insg 0%]]/I31</f>
        <v>16.650016650016649</v>
      </c>
      <c r="L31" s="9">
        <f>J31/Tabelle1[[#This Row],[Projektile]]</f>
        <v>16.650016650016649</v>
      </c>
      <c r="M31" s="9">
        <f>K31/Tabelle1[[#This Row],[Projektile]]</f>
        <v>16.650016650016649</v>
      </c>
      <c r="N31" s="4" t="s">
        <v>81</v>
      </c>
      <c r="O31" s="35"/>
      <c r="P31" s="35"/>
      <c r="Q31" s="35"/>
      <c r="R31" s="35"/>
    </row>
    <row r="32" spans="1:18" s="18" customFormat="1" ht="15.75" thickBot="1" x14ac:dyDescent="0.3">
      <c r="A32" s="14" t="s">
        <v>76</v>
      </c>
      <c r="B32" s="15">
        <v>2</v>
      </c>
      <c r="C32" s="15">
        <v>50</v>
      </c>
      <c r="D32" s="15">
        <v>50</v>
      </c>
      <c r="E32" s="15">
        <f t="shared" si="0"/>
        <v>25</v>
      </c>
      <c r="F32" s="15">
        <f t="shared" si="1"/>
        <v>25</v>
      </c>
      <c r="G32" s="15">
        <v>500</v>
      </c>
      <c r="H32" s="15">
        <f>Tabelle1[[#This Row],[Schaden insg 75%]]*(Tabelle1[[#This Row],[Schaden 0%]]/Tabelle1[[#This Row],[Schaden 75%]])</f>
        <v>500</v>
      </c>
      <c r="I32" s="15">
        <v>15.37</v>
      </c>
      <c r="J32" s="16">
        <f>Tabelle1[[#This Row],[Schaden insg 75%]]/Tabelle1[[#This Row],[Zeitraum]]</f>
        <v>32.530904359141189</v>
      </c>
      <c r="K32" s="16">
        <f>Tabelle1[[#This Row],[Schaden insg 0%]]/I32</f>
        <v>32.530904359141189</v>
      </c>
      <c r="L32" s="16">
        <f>J32/Tabelle1[[#This Row],[Projektile]]</f>
        <v>16.265452179570595</v>
      </c>
      <c r="M32" s="16">
        <f>K32/Tabelle1[[#This Row],[Projektile]]</f>
        <v>16.265452179570595</v>
      </c>
      <c r="N32" s="17" t="s">
        <v>82</v>
      </c>
      <c r="O32" s="39"/>
      <c r="P32" s="39"/>
      <c r="Q32" s="39"/>
      <c r="R32" s="39"/>
    </row>
    <row r="33" spans="1:18" s="13" customFormat="1" x14ac:dyDescent="0.25">
      <c r="A33" s="1" t="s">
        <v>77</v>
      </c>
      <c r="B33" s="11">
        <v>1</v>
      </c>
      <c r="C33" s="11">
        <v>25</v>
      </c>
      <c r="D33" s="11">
        <v>25</v>
      </c>
      <c r="E33" s="11">
        <f t="shared" si="0"/>
        <v>25</v>
      </c>
      <c r="F33" s="11">
        <f t="shared" si="1"/>
        <v>25</v>
      </c>
      <c r="G33" s="11">
        <v>500</v>
      </c>
      <c r="H33" s="11">
        <f>Tabelle1[[#This Row],[Schaden insg 75%]]*(Tabelle1[[#This Row],[Schaden 0%]]/Tabelle1[[#This Row],[Schaden 75%]])</f>
        <v>500</v>
      </c>
      <c r="I33" s="11">
        <v>19.23</v>
      </c>
      <c r="J33" s="12">
        <f>Tabelle1[[#This Row],[Schaden insg 75%]]/Tabelle1[[#This Row],[Zeitraum]]</f>
        <v>26.001040041601662</v>
      </c>
      <c r="K33" s="12">
        <f>Tabelle1[[#This Row],[Schaden insg 0%]]/I33</f>
        <v>26.001040041601662</v>
      </c>
      <c r="L33" s="12">
        <f>J33/Tabelle1[[#This Row],[Projektile]]</f>
        <v>26.001040041601662</v>
      </c>
      <c r="M33" s="12">
        <f>K33/Tabelle1[[#This Row],[Projektile]]</f>
        <v>26.001040041601662</v>
      </c>
      <c r="N33" s="5"/>
      <c r="O33" s="40"/>
      <c r="P33" s="40"/>
      <c r="Q33" s="40"/>
      <c r="R33" s="40"/>
    </row>
    <row r="34" spans="1:18" s="10" customFormat="1" x14ac:dyDescent="0.25">
      <c r="A34" s="2" t="s">
        <v>78</v>
      </c>
      <c r="B34" s="6">
        <v>2</v>
      </c>
      <c r="C34" s="6">
        <v>50</v>
      </c>
      <c r="D34" s="6">
        <v>50</v>
      </c>
      <c r="E34" s="6">
        <f t="shared" ref="E34:E65" si="2">C34/B34</f>
        <v>25</v>
      </c>
      <c r="F34" s="6">
        <f t="shared" ref="F34:F65" si="3">D34/B34</f>
        <v>25</v>
      </c>
      <c r="G34" s="6">
        <v>500</v>
      </c>
      <c r="H34" s="6">
        <f>Tabelle1[[#This Row],[Schaden insg 75%]]*(Tabelle1[[#This Row],[Schaden 0%]]/Tabelle1[[#This Row],[Schaden 75%]])</f>
        <v>500</v>
      </c>
      <c r="I34" s="6">
        <v>8.8000000000000007</v>
      </c>
      <c r="J34" s="9">
        <f>Tabelle1[[#This Row],[Schaden insg 75%]]/Tabelle1[[#This Row],[Zeitraum]]</f>
        <v>56.818181818181813</v>
      </c>
      <c r="K34" s="9">
        <f>Tabelle1[[#This Row],[Schaden insg 0%]]/I34</f>
        <v>56.818181818181813</v>
      </c>
      <c r="L34" s="9">
        <f>J34/Tabelle1[[#This Row],[Projektile]]</f>
        <v>28.409090909090907</v>
      </c>
      <c r="M34" s="9">
        <f>K34/Tabelle1[[#This Row],[Projektile]]</f>
        <v>28.409090909090907</v>
      </c>
      <c r="N34" s="4" t="s">
        <v>31</v>
      </c>
      <c r="O34" s="35"/>
      <c r="P34" s="35"/>
      <c r="Q34" s="35"/>
      <c r="R34" s="35"/>
    </row>
    <row r="35" spans="1:18" s="10" customFormat="1" x14ac:dyDescent="0.25">
      <c r="A35" s="2" t="s">
        <v>79</v>
      </c>
      <c r="B35" s="6">
        <v>1</v>
      </c>
      <c r="C35" s="6">
        <v>25</v>
      </c>
      <c r="D35" s="6">
        <v>25</v>
      </c>
      <c r="E35" s="6">
        <f t="shared" si="2"/>
        <v>25</v>
      </c>
      <c r="F35" s="6">
        <f t="shared" si="3"/>
        <v>25</v>
      </c>
      <c r="G35" s="6">
        <v>500</v>
      </c>
      <c r="H35" s="6">
        <f>Tabelle1[[#This Row],[Schaden insg 75%]]*(Tabelle1[[#This Row],[Schaden 0%]]/Tabelle1[[#This Row],[Schaden 75%]])</f>
        <v>500</v>
      </c>
      <c r="I35" s="6">
        <v>28.93</v>
      </c>
      <c r="J35" s="9">
        <f>Tabelle1[[#This Row],[Schaden insg 75%]]/Tabelle1[[#This Row],[Zeitraum]]</f>
        <v>17.283097131005878</v>
      </c>
      <c r="K35" s="9">
        <f>Tabelle1[[#This Row],[Schaden insg 0%]]/I35</f>
        <v>17.283097131005878</v>
      </c>
      <c r="L35" s="9">
        <f>J35/Tabelle1[[#This Row],[Projektile]]</f>
        <v>17.283097131005878</v>
      </c>
      <c r="M35" s="9">
        <f>K35/Tabelle1[[#This Row],[Projektile]]</f>
        <v>17.283097131005878</v>
      </c>
      <c r="N35" s="4" t="s">
        <v>81</v>
      </c>
      <c r="O35" s="35"/>
      <c r="P35" s="35"/>
      <c r="Q35" s="35"/>
      <c r="R35" s="35"/>
    </row>
    <row r="36" spans="1:18" s="18" customFormat="1" ht="15.75" thickBot="1" x14ac:dyDescent="0.3">
      <c r="A36" s="14" t="s">
        <v>80</v>
      </c>
      <c r="B36" s="15">
        <v>2</v>
      </c>
      <c r="C36" s="15">
        <v>50</v>
      </c>
      <c r="D36" s="15">
        <v>50</v>
      </c>
      <c r="E36" s="15">
        <f t="shared" si="2"/>
        <v>25</v>
      </c>
      <c r="F36" s="15">
        <f t="shared" si="3"/>
        <v>25</v>
      </c>
      <c r="G36" s="15">
        <v>500</v>
      </c>
      <c r="H36" s="15">
        <f>Tabelle1[[#This Row],[Schaden insg 75%]]*(Tabelle1[[#This Row],[Schaden 0%]]/Tabelle1[[#This Row],[Schaden 75%]])</f>
        <v>500</v>
      </c>
      <c r="I36" s="15">
        <v>14.57</v>
      </c>
      <c r="J36" s="16">
        <f>Tabelle1[[#This Row],[Schaden insg 75%]]/Tabelle1[[#This Row],[Zeitraum]]</f>
        <v>34.317089910775564</v>
      </c>
      <c r="K36" s="16">
        <f>Tabelle1[[#This Row],[Schaden insg 0%]]/I36</f>
        <v>34.317089910775564</v>
      </c>
      <c r="L36" s="16">
        <f>J36/Tabelle1[[#This Row],[Projektile]]</f>
        <v>17.158544955387782</v>
      </c>
      <c r="M36" s="16">
        <f>K36/Tabelle1[[#This Row],[Projektile]]</f>
        <v>17.158544955387782</v>
      </c>
      <c r="N36" s="17" t="s">
        <v>82</v>
      </c>
      <c r="O36" s="39"/>
      <c r="P36" s="39"/>
      <c r="Q36" s="39"/>
      <c r="R36" s="39"/>
    </row>
    <row r="37" spans="1:18" s="13" customFormat="1" x14ac:dyDescent="0.25">
      <c r="A37" s="1" t="s">
        <v>9</v>
      </c>
      <c r="B37" s="11">
        <v>1</v>
      </c>
      <c r="C37" s="11">
        <v>2</v>
      </c>
      <c r="D37" s="11">
        <v>8</v>
      </c>
      <c r="E37" s="11">
        <f t="shared" si="2"/>
        <v>2</v>
      </c>
      <c r="F37" s="11">
        <f t="shared" si="3"/>
        <v>8</v>
      </c>
      <c r="G37" s="11">
        <v>50</v>
      </c>
      <c r="H37" s="11">
        <f>Tabelle1[[#This Row],[Schaden insg 75%]]*(Tabelle1[[#This Row],[Schaden 0%]]/Tabelle1[[#This Row],[Schaden 75%]])</f>
        <v>200</v>
      </c>
      <c r="I37" s="11">
        <v>25.8</v>
      </c>
      <c r="J37" s="12">
        <f>Tabelle1[[#This Row],[Schaden insg 75%]]/Tabelle1[[#This Row],[Zeitraum]]</f>
        <v>1.9379844961240309</v>
      </c>
      <c r="K37" s="12">
        <f>Tabelle1[[#This Row],[Schaden insg 0%]]/I37</f>
        <v>7.7519379844961236</v>
      </c>
      <c r="L37" s="12">
        <f>J37/Tabelle1[[#This Row],[Projektile]]</f>
        <v>1.9379844961240309</v>
      </c>
      <c r="M37" s="12">
        <f>K37/Tabelle1[[#This Row],[Projektile]]</f>
        <v>7.7519379844961236</v>
      </c>
      <c r="N37" s="5"/>
      <c r="O37" s="40"/>
      <c r="P37" s="40"/>
      <c r="Q37" s="40"/>
      <c r="R37" s="40"/>
    </row>
    <row r="38" spans="1:18" s="10" customFormat="1" x14ac:dyDescent="0.25">
      <c r="A38" s="2" t="s">
        <v>10</v>
      </c>
      <c r="B38" s="6">
        <v>1</v>
      </c>
      <c r="C38" s="6">
        <v>2</v>
      </c>
      <c r="D38" s="6">
        <v>8</v>
      </c>
      <c r="E38" s="6">
        <f t="shared" si="2"/>
        <v>2</v>
      </c>
      <c r="F38" s="6">
        <f t="shared" si="3"/>
        <v>8</v>
      </c>
      <c r="G38" s="6">
        <v>50</v>
      </c>
      <c r="H38" s="6">
        <f>Tabelle1[[#This Row],[Schaden insg 75%]]*(Tabelle1[[#This Row],[Schaden 0%]]/Tabelle1[[#This Row],[Schaden 75%]])</f>
        <v>200</v>
      </c>
      <c r="I38" s="6">
        <v>25.8</v>
      </c>
      <c r="J38" s="9">
        <f>Tabelle1[[#This Row],[Schaden insg 75%]]/Tabelle1[[#This Row],[Zeitraum]]</f>
        <v>1.9379844961240309</v>
      </c>
      <c r="K38" s="9">
        <f>Tabelle1[[#This Row],[Schaden insg 0%]]/I38</f>
        <v>7.7519379844961236</v>
      </c>
      <c r="L38" s="9">
        <f>J38/Tabelle1[[#This Row],[Projektile]]</f>
        <v>1.9379844961240309</v>
      </c>
      <c r="M38" s="9">
        <f>K38/Tabelle1[[#This Row],[Projektile]]</f>
        <v>7.7519379844961236</v>
      </c>
      <c r="N38" s="4" t="s">
        <v>25</v>
      </c>
      <c r="O38" s="35"/>
      <c r="P38" s="35"/>
      <c r="Q38" s="35"/>
      <c r="R38" s="35"/>
    </row>
    <row r="39" spans="1:18" s="10" customFormat="1" x14ac:dyDescent="0.25">
      <c r="A39" s="2" t="s">
        <v>11</v>
      </c>
      <c r="B39" s="6">
        <v>1</v>
      </c>
      <c r="C39" s="6">
        <v>2</v>
      </c>
      <c r="D39" s="6">
        <v>10</v>
      </c>
      <c r="E39" s="6">
        <f t="shared" si="2"/>
        <v>2</v>
      </c>
      <c r="F39" s="6">
        <f t="shared" si="3"/>
        <v>10</v>
      </c>
      <c r="G39" s="6">
        <v>50</v>
      </c>
      <c r="H39" s="6">
        <f>Tabelle1[[#This Row],[Schaden insg 75%]]*(Tabelle1[[#This Row],[Schaden 0%]]/Tabelle1[[#This Row],[Schaden 75%]])</f>
        <v>250</v>
      </c>
      <c r="I39" s="6">
        <v>25.03</v>
      </c>
      <c r="J39" s="9">
        <f>Tabelle1[[#This Row],[Schaden insg 75%]]/Tabelle1[[#This Row],[Zeitraum]]</f>
        <v>1.9976028765481422</v>
      </c>
      <c r="K39" s="9">
        <f>Tabelle1[[#This Row],[Schaden insg 0%]]/I39</f>
        <v>9.98801438274071</v>
      </c>
      <c r="L39" s="9">
        <f>J39/Tabelle1[[#This Row],[Projektile]]</f>
        <v>1.9976028765481422</v>
      </c>
      <c r="M39" s="9">
        <f>K39/Tabelle1[[#This Row],[Projektile]]</f>
        <v>9.98801438274071</v>
      </c>
      <c r="N39" s="4"/>
      <c r="O39" s="35"/>
      <c r="P39" s="35"/>
      <c r="Q39" s="35"/>
      <c r="R39" s="35"/>
    </row>
    <row r="40" spans="1:18" s="10" customFormat="1" x14ac:dyDescent="0.25">
      <c r="A40" s="2" t="s">
        <v>12</v>
      </c>
      <c r="B40" s="6">
        <v>1</v>
      </c>
      <c r="C40" s="6">
        <v>3</v>
      </c>
      <c r="D40" s="6">
        <v>14</v>
      </c>
      <c r="E40" s="6">
        <f t="shared" si="2"/>
        <v>3</v>
      </c>
      <c r="F40" s="6">
        <f t="shared" si="3"/>
        <v>14</v>
      </c>
      <c r="G40" s="6">
        <v>60</v>
      </c>
      <c r="H40" s="6">
        <f>Tabelle1[[#This Row],[Schaden insg 75%]]*(Tabelle1[[#This Row],[Schaden 0%]]/Tabelle1[[#This Row],[Schaden 75%]])</f>
        <v>280</v>
      </c>
      <c r="I40" s="6">
        <v>19.43</v>
      </c>
      <c r="J40" s="9">
        <f>Tabelle1[[#This Row],[Schaden insg 75%]]/Tabelle1[[#This Row],[Zeitraum]]</f>
        <v>3.0880082346886257</v>
      </c>
      <c r="K40" s="9">
        <f>Tabelle1[[#This Row],[Schaden insg 0%]]/I40</f>
        <v>14.410705095213588</v>
      </c>
      <c r="L40" s="9">
        <f>J40/Tabelle1[[#This Row],[Projektile]]</f>
        <v>3.0880082346886257</v>
      </c>
      <c r="M40" s="9">
        <f>K40/Tabelle1[[#This Row],[Projektile]]</f>
        <v>14.410705095213588</v>
      </c>
      <c r="N40" s="4"/>
      <c r="O40" s="35"/>
      <c r="P40" s="35"/>
      <c r="Q40" s="35"/>
      <c r="R40" s="35"/>
    </row>
    <row r="41" spans="1:18" s="10" customFormat="1" x14ac:dyDescent="0.25">
      <c r="A41" s="2" t="s">
        <v>13</v>
      </c>
      <c r="B41" s="6">
        <v>1</v>
      </c>
      <c r="C41" s="6">
        <v>4</v>
      </c>
      <c r="D41" s="6">
        <v>16</v>
      </c>
      <c r="E41" s="6">
        <f t="shared" si="2"/>
        <v>4</v>
      </c>
      <c r="F41" s="6">
        <f t="shared" si="3"/>
        <v>16</v>
      </c>
      <c r="G41" s="6">
        <v>40</v>
      </c>
      <c r="H41" s="6">
        <f>Tabelle1[[#This Row],[Schaden insg 75%]]*(Tabelle1[[#This Row],[Schaden 0%]]/Tabelle1[[#This Row],[Schaden 75%]])</f>
        <v>160</v>
      </c>
      <c r="I41" s="6">
        <v>8.8699999999999992</v>
      </c>
      <c r="J41" s="9">
        <f>Tabelle1[[#This Row],[Schaden insg 75%]]/Tabelle1[[#This Row],[Zeitraum]]</f>
        <v>4.509582863585119</v>
      </c>
      <c r="K41" s="9">
        <f>Tabelle1[[#This Row],[Schaden insg 0%]]/I41</f>
        <v>18.038331454340476</v>
      </c>
      <c r="L41" s="9">
        <f>J41/Tabelle1[[#This Row],[Projektile]]</f>
        <v>4.509582863585119</v>
      </c>
      <c r="M41" s="9">
        <f>K41/Tabelle1[[#This Row],[Projektile]]</f>
        <v>18.038331454340476</v>
      </c>
      <c r="N41" s="4" t="s">
        <v>22</v>
      </c>
      <c r="O41" s="35"/>
      <c r="P41" s="35"/>
      <c r="Q41" s="35"/>
      <c r="R41" s="35"/>
    </row>
    <row r="42" spans="1:18" s="18" customFormat="1" ht="15.75" thickBot="1" x14ac:dyDescent="0.3">
      <c r="A42" s="14" t="s">
        <v>14</v>
      </c>
      <c r="B42" s="15">
        <v>1</v>
      </c>
      <c r="C42" s="15">
        <v>4</v>
      </c>
      <c r="D42" s="15">
        <v>16</v>
      </c>
      <c r="E42" s="15">
        <f t="shared" si="2"/>
        <v>4</v>
      </c>
      <c r="F42" s="15">
        <f t="shared" si="3"/>
        <v>16</v>
      </c>
      <c r="G42" s="15">
        <v>100</v>
      </c>
      <c r="H42" s="15">
        <f>Tabelle1[[#This Row],[Schaden insg 75%]]*(Tabelle1[[#This Row],[Schaden 0%]]/Tabelle1[[#This Row],[Schaden 75%]])</f>
        <v>400</v>
      </c>
      <c r="I42" s="15">
        <v>24.87</v>
      </c>
      <c r="J42" s="16">
        <f>Tabelle1[[#This Row],[Schaden insg 75%]]/Tabelle1[[#This Row],[Zeitraum]]</f>
        <v>4.0209087253719336</v>
      </c>
      <c r="K42" s="16">
        <f>Tabelle1[[#This Row],[Schaden insg 0%]]/I42</f>
        <v>16.083634901487734</v>
      </c>
      <c r="L42" s="16">
        <f>J42/Tabelle1[[#This Row],[Projektile]]</f>
        <v>4.0209087253719336</v>
      </c>
      <c r="M42" s="16">
        <f>K42/Tabelle1[[#This Row],[Projektile]]</f>
        <v>16.083634901487734</v>
      </c>
      <c r="N42" s="17" t="s">
        <v>24</v>
      </c>
      <c r="O42" s="39"/>
      <c r="P42" s="39"/>
      <c r="Q42" s="39"/>
      <c r="R42" s="39"/>
    </row>
    <row r="43" spans="1:18" s="13" customFormat="1" x14ac:dyDescent="0.25">
      <c r="A43" s="1" t="s">
        <v>15</v>
      </c>
      <c r="B43" s="11">
        <v>1</v>
      </c>
      <c r="C43" s="11">
        <v>2</v>
      </c>
      <c r="D43" s="11">
        <v>8</v>
      </c>
      <c r="E43" s="11">
        <f t="shared" si="2"/>
        <v>2</v>
      </c>
      <c r="F43" s="11">
        <f t="shared" si="3"/>
        <v>8</v>
      </c>
      <c r="G43" s="11">
        <v>50</v>
      </c>
      <c r="H43" s="11">
        <f>Tabelle1[[#This Row],[Schaden insg 75%]]*(Tabelle1[[#This Row],[Schaden 0%]]/Tabelle1[[#This Row],[Schaden 75%]])</f>
        <v>200</v>
      </c>
      <c r="I43" s="11">
        <v>25.9</v>
      </c>
      <c r="J43" s="12">
        <f>Tabelle1[[#This Row],[Schaden insg 75%]]/Tabelle1[[#This Row],[Zeitraum]]</f>
        <v>1.9305019305019306</v>
      </c>
      <c r="K43" s="12">
        <f>Tabelle1[[#This Row],[Schaden insg 0%]]/I43</f>
        <v>7.7220077220077226</v>
      </c>
      <c r="L43" s="12">
        <f>J43/Tabelle1[[#This Row],[Projektile]]</f>
        <v>1.9305019305019306</v>
      </c>
      <c r="M43" s="12">
        <f>K43/Tabelle1[[#This Row],[Projektile]]</f>
        <v>7.7220077220077226</v>
      </c>
      <c r="N43" s="5"/>
      <c r="O43" s="40"/>
      <c r="P43" s="40"/>
      <c r="Q43" s="40"/>
      <c r="R43" s="40"/>
    </row>
    <row r="44" spans="1:18" s="10" customFormat="1" x14ac:dyDescent="0.25">
      <c r="A44" s="2" t="s">
        <v>16</v>
      </c>
      <c r="B44" s="6">
        <v>1</v>
      </c>
      <c r="C44" s="6">
        <v>2</v>
      </c>
      <c r="D44" s="6">
        <v>8</v>
      </c>
      <c r="E44" s="6">
        <f t="shared" si="2"/>
        <v>2</v>
      </c>
      <c r="F44" s="6">
        <f t="shared" si="3"/>
        <v>8</v>
      </c>
      <c r="G44" s="6">
        <v>50</v>
      </c>
      <c r="H44" s="6">
        <f>Tabelle1[[#This Row],[Schaden insg 75%]]*(Tabelle1[[#This Row],[Schaden 0%]]/Tabelle1[[#This Row],[Schaden 75%]])</f>
        <v>200</v>
      </c>
      <c r="I44" s="6">
        <v>25.03</v>
      </c>
      <c r="J44" s="9">
        <f>Tabelle1[[#This Row],[Schaden insg 75%]]/Tabelle1[[#This Row],[Zeitraum]]</f>
        <v>1.9976028765481422</v>
      </c>
      <c r="K44" s="9">
        <f>Tabelle1[[#This Row],[Schaden insg 0%]]/I44</f>
        <v>7.9904115061925687</v>
      </c>
      <c r="L44" s="9">
        <f>J44/Tabelle1[[#This Row],[Projektile]]</f>
        <v>1.9976028765481422</v>
      </c>
      <c r="M44" s="9">
        <f>K44/Tabelle1[[#This Row],[Projektile]]</f>
        <v>7.9904115061925687</v>
      </c>
      <c r="N44" s="4" t="s">
        <v>25</v>
      </c>
      <c r="O44" s="35"/>
      <c r="P44" s="35"/>
      <c r="Q44" s="35"/>
      <c r="R44" s="35"/>
    </row>
    <row r="45" spans="1:18" s="10" customFormat="1" x14ac:dyDescent="0.25">
      <c r="A45" s="2" t="s">
        <v>17</v>
      </c>
      <c r="B45" s="6">
        <v>1</v>
      </c>
      <c r="C45" s="6">
        <v>2</v>
      </c>
      <c r="D45" s="6">
        <v>10</v>
      </c>
      <c r="E45" s="6">
        <f t="shared" si="2"/>
        <v>2</v>
      </c>
      <c r="F45" s="6">
        <f t="shared" si="3"/>
        <v>10</v>
      </c>
      <c r="G45" s="6">
        <v>50</v>
      </c>
      <c r="H45" s="6">
        <f>Tabelle1[[#This Row],[Schaden insg 75%]]*(Tabelle1[[#This Row],[Schaden 0%]]/Tabelle1[[#This Row],[Schaden 75%]])</f>
        <v>250</v>
      </c>
      <c r="I45" s="6">
        <v>24.2</v>
      </c>
      <c r="J45" s="9">
        <f>Tabelle1[[#This Row],[Schaden insg 75%]]/Tabelle1[[#This Row],[Zeitraum]]</f>
        <v>2.0661157024793391</v>
      </c>
      <c r="K45" s="9">
        <f>Tabelle1[[#This Row],[Schaden insg 0%]]/I45</f>
        <v>10.330578512396695</v>
      </c>
      <c r="L45" s="9">
        <f>J45/Tabelle1[[#This Row],[Projektile]]</f>
        <v>2.0661157024793391</v>
      </c>
      <c r="M45" s="9">
        <f>K45/Tabelle1[[#This Row],[Projektile]]</f>
        <v>10.330578512396695</v>
      </c>
      <c r="N45" s="4"/>
      <c r="O45" s="35"/>
      <c r="P45" s="35"/>
      <c r="Q45" s="35"/>
      <c r="R45" s="35"/>
    </row>
    <row r="46" spans="1:18" s="10" customFormat="1" x14ac:dyDescent="0.25">
      <c r="A46" s="2" t="s">
        <v>18</v>
      </c>
      <c r="B46" s="6">
        <v>1</v>
      </c>
      <c r="C46" s="6">
        <v>3</v>
      </c>
      <c r="D46" s="6">
        <v>14</v>
      </c>
      <c r="E46" s="6">
        <f t="shared" si="2"/>
        <v>3</v>
      </c>
      <c r="F46" s="6">
        <f t="shared" si="3"/>
        <v>14</v>
      </c>
      <c r="G46" s="6">
        <v>60</v>
      </c>
      <c r="H46" s="6">
        <f>Tabelle1[[#This Row],[Schaden insg 75%]]*(Tabelle1[[#This Row],[Schaden 0%]]/Tabelle1[[#This Row],[Schaden 75%]])</f>
        <v>280</v>
      </c>
      <c r="I46" s="6">
        <v>20.170000000000002</v>
      </c>
      <c r="J46" s="9">
        <f>Tabelle1[[#This Row],[Schaden insg 75%]]/Tabelle1[[#This Row],[Zeitraum]]</f>
        <v>2.9747149231531975</v>
      </c>
      <c r="K46" s="9">
        <f>Tabelle1[[#This Row],[Schaden insg 0%]]/I46</f>
        <v>13.882002974714922</v>
      </c>
      <c r="L46" s="9">
        <f>J46/Tabelle1[[#This Row],[Projektile]]</f>
        <v>2.9747149231531975</v>
      </c>
      <c r="M46" s="9">
        <f>K46/Tabelle1[[#This Row],[Projektile]]</f>
        <v>13.882002974714922</v>
      </c>
      <c r="N46" s="4"/>
      <c r="O46" s="35"/>
      <c r="P46" s="35"/>
      <c r="Q46" s="35"/>
      <c r="R46" s="35"/>
    </row>
    <row r="47" spans="1:18" s="10" customFormat="1" x14ac:dyDescent="0.25">
      <c r="A47" s="2" t="s">
        <v>19</v>
      </c>
      <c r="B47" s="6">
        <v>1</v>
      </c>
      <c r="C47" s="6">
        <v>4</v>
      </c>
      <c r="D47" s="6">
        <v>16</v>
      </c>
      <c r="E47" s="6">
        <f t="shared" si="2"/>
        <v>4</v>
      </c>
      <c r="F47" s="6">
        <f t="shared" si="3"/>
        <v>16</v>
      </c>
      <c r="G47" s="6">
        <v>40</v>
      </c>
      <c r="H47" s="6">
        <f>Tabelle1[[#This Row],[Schaden insg 75%]]*(Tabelle1[[#This Row],[Schaden 0%]]/Tabelle1[[#This Row],[Schaden 75%]])</f>
        <v>160</v>
      </c>
      <c r="I47" s="6">
        <v>9.6999999999999993</v>
      </c>
      <c r="J47" s="9">
        <f>Tabelle1[[#This Row],[Schaden insg 75%]]/Tabelle1[[#This Row],[Zeitraum]]</f>
        <v>4.123711340206186</v>
      </c>
      <c r="K47" s="9">
        <f>Tabelle1[[#This Row],[Schaden insg 0%]]/I47</f>
        <v>16.494845360824744</v>
      </c>
      <c r="L47" s="9">
        <f>J47/Tabelle1[[#This Row],[Projektile]]</f>
        <v>4.123711340206186</v>
      </c>
      <c r="M47" s="9">
        <f>K47/Tabelle1[[#This Row],[Projektile]]</f>
        <v>16.494845360824744</v>
      </c>
      <c r="N47" s="4" t="s">
        <v>22</v>
      </c>
      <c r="O47" s="35"/>
      <c r="P47" s="35"/>
      <c r="Q47" s="35"/>
      <c r="R47" s="35"/>
    </row>
    <row r="48" spans="1:18" s="18" customFormat="1" ht="15.75" thickBot="1" x14ac:dyDescent="0.3">
      <c r="A48" s="14" t="s">
        <v>20</v>
      </c>
      <c r="B48" s="15">
        <v>1</v>
      </c>
      <c r="C48" s="15">
        <v>4</v>
      </c>
      <c r="D48" s="15">
        <v>16</v>
      </c>
      <c r="E48" s="15">
        <f t="shared" si="2"/>
        <v>4</v>
      </c>
      <c r="F48" s="15">
        <f t="shared" si="3"/>
        <v>16</v>
      </c>
      <c r="G48" s="15">
        <v>100</v>
      </c>
      <c r="H48" s="15">
        <f>Tabelle1[[#This Row],[Schaden insg 75%]]*(Tabelle1[[#This Row],[Schaden 0%]]/Tabelle1[[#This Row],[Schaden 75%]])</f>
        <v>400</v>
      </c>
      <c r="I48" s="15">
        <v>25.7</v>
      </c>
      <c r="J48" s="16">
        <f>Tabelle1[[#This Row],[Schaden insg 75%]]/Tabelle1[[#This Row],[Zeitraum]]</f>
        <v>3.8910505836575875</v>
      </c>
      <c r="K48" s="16">
        <f>Tabelle1[[#This Row],[Schaden insg 0%]]/I48</f>
        <v>15.56420233463035</v>
      </c>
      <c r="L48" s="16">
        <f>J48/Tabelle1[[#This Row],[Projektile]]</f>
        <v>3.8910505836575875</v>
      </c>
      <c r="M48" s="16">
        <f>K48/Tabelle1[[#This Row],[Projektile]]</f>
        <v>15.56420233463035</v>
      </c>
      <c r="N48" s="17" t="s">
        <v>24</v>
      </c>
      <c r="O48" s="39"/>
      <c r="P48" s="39"/>
      <c r="Q48" s="39"/>
      <c r="R48" s="39"/>
    </row>
    <row r="49" spans="1:18" s="13" customFormat="1" x14ac:dyDescent="0.25">
      <c r="A49" s="1" t="s">
        <v>83</v>
      </c>
      <c r="B49" s="11">
        <v>1</v>
      </c>
      <c r="C49" s="11">
        <v>7</v>
      </c>
      <c r="D49" s="11">
        <v>30</v>
      </c>
      <c r="E49" s="11">
        <f t="shared" si="2"/>
        <v>7</v>
      </c>
      <c r="F49" s="11">
        <f t="shared" si="3"/>
        <v>30</v>
      </c>
      <c r="G49" s="11">
        <v>350</v>
      </c>
      <c r="H49" s="11">
        <f>Tabelle1[[#This Row],[Schaden insg 75%]]*(Tabelle1[[#This Row],[Schaden 0%]]/Tabelle1[[#This Row],[Schaden 75%]])</f>
        <v>1500</v>
      </c>
      <c r="I49" s="11">
        <v>52.4</v>
      </c>
      <c r="J49" s="12">
        <f>Tabelle1[[#This Row],[Schaden insg 75%]]/Tabelle1[[#This Row],[Zeitraum]]</f>
        <v>6.6793893129770998</v>
      </c>
      <c r="K49" s="12">
        <f>Tabelle1[[#This Row],[Schaden insg 0%]]/I49</f>
        <v>28.625954198473284</v>
      </c>
      <c r="L49" s="12">
        <f>J49/Tabelle1[[#This Row],[Projektile]]</f>
        <v>6.6793893129770998</v>
      </c>
      <c r="M49" s="12">
        <f>K49/Tabelle1[[#This Row],[Projektile]]</f>
        <v>28.625954198473284</v>
      </c>
      <c r="N49" s="5"/>
      <c r="O49" s="40"/>
      <c r="P49" s="40"/>
      <c r="Q49" s="40"/>
      <c r="R49" s="40"/>
    </row>
    <row r="50" spans="1:18" s="10" customFormat="1" x14ac:dyDescent="0.25">
      <c r="A50" s="2" t="s">
        <v>108</v>
      </c>
      <c r="B50" s="6">
        <v>2</v>
      </c>
      <c r="C50" s="6">
        <v>14</v>
      </c>
      <c r="D50" s="6">
        <v>60</v>
      </c>
      <c r="E50" s="6">
        <f t="shared" si="2"/>
        <v>7</v>
      </c>
      <c r="F50" s="6">
        <f t="shared" si="3"/>
        <v>30</v>
      </c>
      <c r="G50" s="6">
        <v>420</v>
      </c>
      <c r="H50" s="6">
        <f>Tabelle1[[#This Row],[Schaden insg 75%]]*(Tabelle1[[#This Row],[Schaden 0%]]/Tabelle1[[#This Row],[Schaden 75%]])</f>
        <v>1800</v>
      </c>
      <c r="I50" s="6">
        <v>46.33</v>
      </c>
      <c r="J50" s="9">
        <f>Tabelle1[[#This Row],[Schaden insg 75%]]/Tabelle1[[#This Row],[Zeitraum]]</f>
        <v>9.0654003885171601</v>
      </c>
      <c r="K50" s="9">
        <f>Tabelle1[[#This Row],[Schaden insg 0%]]/I50</f>
        <v>38.851715950787828</v>
      </c>
      <c r="L50" s="9">
        <f>J50/Tabelle1[[#This Row],[Projektile]]</f>
        <v>4.5327001942585801</v>
      </c>
      <c r="M50" s="9">
        <f>K50/Tabelle1[[#This Row],[Projektile]]</f>
        <v>19.425857975393914</v>
      </c>
      <c r="N50" s="4" t="s">
        <v>28</v>
      </c>
      <c r="O50" s="35"/>
      <c r="P50" s="35"/>
      <c r="Q50" s="35"/>
      <c r="R50" s="35"/>
    </row>
    <row r="51" spans="1:18" s="10" customFormat="1" x14ac:dyDescent="0.25">
      <c r="A51" s="2" t="s">
        <v>109</v>
      </c>
      <c r="B51" s="6">
        <v>1</v>
      </c>
      <c r="C51" s="6">
        <v>8</v>
      </c>
      <c r="D51" s="6">
        <v>33</v>
      </c>
      <c r="E51" s="6">
        <f t="shared" si="2"/>
        <v>8</v>
      </c>
      <c r="F51" s="6">
        <f t="shared" si="3"/>
        <v>33</v>
      </c>
      <c r="G51" s="6">
        <v>80</v>
      </c>
      <c r="H51" s="6">
        <f>Tabelle1[[#This Row],[Schaden insg 75%]]*(Tabelle1[[#This Row],[Schaden 0%]]/Tabelle1[[#This Row],[Schaden 75%]])</f>
        <v>330</v>
      </c>
      <c r="I51" s="6">
        <v>13.53</v>
      </c>
      <c r="J51" s="9">
        <f>Tabelle1[[#This Row],[Schaden insg 75%]]/Tabelle1[[#This Row],[Zeitraum]]</f>
        <v>5.9127864005912789</v>
      </c>
      <c r="K51" s="9">
        <f>Tabelle1[[#This Row],[Schaden insg 0%]]/I51</f>
        <v>24.390243902439025</v>
      </c>
      <c r="L51" s="9">
        <f>J51/Tabelle1[[#This Row],[Projektile]]</f>
        <v>5.9127864005912789</v>
      </c>
      <c r="M51" s="9">
        <f>K51/Tabelle1[[#This Row],[Projektile]]</f>
        <v>24.390243902439025</v>
      </c>
      <c r="N51" s="4" t="s">
        <v>22</v>
      </c>
      <c r="O51" s="35"/>
      <c r="P51" s="35"/>
      <c r="Q51" s="35"/>
      <c r="R51" s="35"/>
    </row>
    <row r="52" spans="1:18" s="10" customFormat="1" x14ac:dyDescent="0.25">
      <c r="A52" s="2" t="s">
        <v>110</v>
      </c>
      <c r="B52" s="6">
        <v>1</v>
      </c>
      <c r="C52" s="6">
        <v>9</v>
      </c>
      <c r="D52" s="6">
        <v>36</v>
      </c>
      <c r="E52" s="6">
        <f t="shared" si="2"/>
        <v>9</v>
      </c>
      <c r="F52" s="6">
        <f t="shared" si="3"/>
        <v>36</v>
      </c>
      <c r="G52" s="6">
        <v>90</v>
      </c>
      <c r="H52" s="6">
        <f>Tabelle1[[#This Row],[Schaden insg 75%]]*(Tabelle1[[#This Row],[Schaden 0%]]/Tabelle1[[#This Row],[Schaden 75%]])</f>
        <v>360</v>
      </c>
      <c r="I52" s="6">
        <v>14.57</v>
      </c>
      <c r="J52" s="9">
        <f>Tabelle1[[#This Row],[Schaden insg 75%]]/Tabelle1[[#This Row],[Zeitraum]]</f>
        <v>6.1770761839396018</v>
      </c>
      <c r="K52" s="9">
        <f>Tabelle1[[#This Row],[Schaden insg 0%]]/I52</f>
        <v>24.708304735758407</v>
      </c>
      <c r="L52" s="9">
        <f>J52/Tabelle1[[#This Row],[Projektile]]</f>
        <v>6.1770761839396018</v>
      </c>
      <c r="M52" s="9">
        <f>K52/Tabelle1[[#This Row],[Projektile]]</f>
        <v>24.708304735758407</v>
      </c>
      <c r="N52" s="4"/>
      <c r="O52" s="35"/>
      <c r="P52" s="35"/>
      <c r="Q52" s="35"/>
      <c r="R52" s="35"/>
    </row>
    <row r="53" spans="1:18" s="10" customFormat="1" x14ac:dyDescent="0.25">
      <c r="A53" s="2" t="s">
        <v>111</v>
      </c>
      <c r="B53" s="6">
        <v>2</v>
      </c>
      <c r="C53" s="6">
        <v>10</v>
      </c>
      <c r="D53" s="6">
        <v>40</v>
      </c>
      <c r="E53" s="6">
        <f t="shared" si="2"/>
        <v>5</v>
      </c>
      <c r="F53" s="6">
        <f t="shared" si="3"/>
        <v>20</v>
      </c>
      <c r="G53" s="6">
        <v>100</v>
      </c>
      <c r="H53" s="6">
        <f>Tabelle1[[#This Row],[Schaden insg 75%]]*(Tabelle1[[#This Row],[Schaden 0%]]/Tabelle1[[#This Row],[Schaden 75%]])</f>
        <v>400</v>
      </c>
      <c r="I53" s="6">
        <v>14.37</v>
      </c>
      <c r="J53" s="9">
        <f>Tabelle1[[#This Row],[Schaden insg 75%]]/Tabelle1[[#This Row],[Zeitraum]]</f>
        <v>6.9589422407794022</v>
      </c>
      <c r="K53" s="9">
        <f>Tabelle1[[#This Row],[Schaden insg 0%]]/I53</f>
        <v>27.835768963117609</v>
      </c>
      <c r="L53" s="9">
        <f>J53/Tabelle1[[#This Row],[Projektile]]</f>
        <v>3.4794711203897011</v>
      </c>
      <c r="M53" s="9">
        <f>K53/Tabelle1[[#This Row],[Projektile]]</f>
        <v>13.917884481558804</v>
      </c>
      <c r="N53" s="4" t="s">
        <v>22</v>
      </c>
      <c r="O53" s="35"/>
      <c r="P53" s="35"/>
      <c r="Q53" s="35"/>
      <c r="R53" s="35"/>
    </row>
    <row r="54" spans="1:18" s="18" customFormat="1" ht="15.75" thickBot="1" x14ac:dyDescent="0.3">
      <c r="A54" s="14" t="s">
        <v>122</v>
      </c>
      <c r="B54" s="15">
        <v>2</v>
      </c>
      <c r="C54" s="15">
        <v>20</v>
      </c>
      <c r="D54" s="15">
        <v>80</v>
      </c>
      <c r="E54" s="15">
        <f t="shared" si="2"/>
        <v>10</v>
      </c>
      <c r="F54" s="15">
        <f t="shared" si="3"/>
        <v>40</v>
      </c>
      <c r="G54" s="15">
        <v>200</v>
      </c>
      <c r="H54" s="15">
        <f>Tabelle1[[#This Row],[Schaden insg 75%]]*(Tabelle1[[#This Row],[Schaden 0%]]/Tabelle1[[#This Row],[Schaden 75%]])</f>
        <v>800</v>
      </c>
      <c r="I54" s="15">
        <v>14.37</v>
      </c>
      <c r="J54" s="16">
        <f>Tabelle1[[#This Row],[Schaden insg 75%]]/Tabelle1[[#This Row],[Zeitraum]]</f>
        <v>13.917884481558804</v>
      </c>
      <c r="K54" s="16">
        <f>Tabelle1[[#This Row],[Schaden insg 0%]]/I54</f>
        <v>55.671537926235217</v>
      </c>
      <c r="L54" s="16">
        <f>J54/Tabelle1[[#This Row],[Projektile]]</f>
        <v>6.9589422407794022</v>
      </c>
      <c r="M54" s="16">
        <f>K54/Tabelle1[[#This Row],[Projektile]]</f>
        <v>27.835768963117609</v>
      </c>
      <c r="N54" s="17" t="s">
        <v>29</v>
      </c>
      <c r="O54" s="39"/>
      <c r="P54" s="39"/>
      <c r="Q54" s="39"/>
      <c r="R54" s="39"/>
    </row>
    <row r="55" spans="1:18" s="13" customFormat="1" x14ac:dyDescent="0.25">
      <c r="A55" s="1" t="s">
        <v>84</v>
      </c>
      <c r="B55" s="11">
        <v>1</v>
      </c>
      <c r="C55" s="11">
        <v>19</v>
      </c>
      <c r="D55" s="11">
        <v>76</v>
      </c>
      <c r="E55" s="11">
        <f t="shared" si="2"/>
        <v>19</v>
      </c>
      <c r="F55" s="11">
        <f t="shared" si="3"/>
        <v>76</v>
      </c>
      <c r="G55" s="11">
        <v>190</v>
      </c>
      <c r="H55" s="11">
        <f>Tabelle1[[#This Row],[Schaden insg 75%]]*(Tabelle1[[#This Row],[Schaden 0%]]/Tabelle1[[#This Row],[Schaden 75%]])</f>
        <v>760</v>
      </c>
      <c r="I55" s="11">
        <v>28.1</v>
      </c>
      <c r="J55" s="12">
        <f>Tabelle1[[#This Row],[Schaden insg 75%]]/Tabelle1[[#This Row],[Zeitraum]]</f>
        <v>6.7615658362989324</v>
      </c>
      <c r="K55" s="12">
        <f>Tabelle1[[#This Row],[Schaden insg 0%]]/I55</f>
        <v>27.046263345195729</v>
      </c>
      <c r="L55" s="12">
        <f>J55/Tabelle1[[#This Row],[Projektile]]</f>
        <v>6.7615658362989324</v>
      </c>
      <c r="M55" s="12">
        <f>K55/Tabelle1[[#This Row],[Projektile]]</f>
        <v>27.046263345195729</v>
      </c>
      <c r="N55" s="5"/>
      <c r="O55" s="40"/>
      <c r="P55" s="40"/>
      <c r="Q55" s="40"/>
      <c r="R55" s="40"/>
    </row>
    <row r="56" spans="1:18" s="10" customFormat="1" x14ac:dyDescent="0.25">
      <c r="A56" s="2" t="s">
        <v>85</v>
      </c>
      <c r="B56" s="6">
        <v>1</v>
      </c>
      <c r="C56" s="6">
        <v>19</v>
      </c>
      <c r="D56" s="6">
        <v>76</v>
      </c>
      <c r="E56" s="6">
        <f t="shared" si="2"/>
        <v>19</v>
      </c>
      <c r="F56" s="6">
        <f t="shared" si="3"/>
        <v>76</v>
      </c>
      <c r="G56" s="6">
        <v>380</v>
      </c>
      <c r="H56" s="6">
        <f>Tabelle1[[#This Row],[Schaden insg 75%]]*(Tabelle1[[#This Row],[Schaden 0%]]/Tabelle1[[#This Row],[Schaden 75%]])</f>
        <v>1520</v>
      </c>
      <c r="I56" s="6">
        <v>20.100000000000001</v>
      </c>
      <c r="J56" s="9">
        <f>Tabelle1[[#This Row],[Schaden insg 75%]]/Tabelle1[[#This Row],[Zeitraum]]</f>
        <v>18.905472636815919</v>
      </c>
      <c r="K56" s="9">
        <f>Tabelle1[[#This Row],[Schaden insg 0%]]/I56</f>
        <v>75.621890547263675</v>
      </c>
      <c r="L56" s="9">
        <f>J56/Tabelle1[[#This Row],[Projektile]]</f>
        <v>18.905472636815919</v>
      </c>
      <c r="M56" s="9">
        <f>K56/Tabelle1[[#This Row],[Projektile]]</f>
        <v>75.621890547263675</v>
      </c>
      <c r="N56" s="4" t="s">
        <v>36</v>
      </c>
      <c r="O56" s="35"/>
      <c r="P56" s="35"/>
      <c r="Q56" s="35"/>
      <c r="R56" s="35"/>
    </row>
    <row r="57" spans="1:18" s="10" customFormat="1" x14ac:dyDescent="0.25">
      <c r="A57" s="2" t="s">
        <v>86</v>
      </c>
      <c r="B57" s="6">
        <v>1</v>
      </c>
      <c r="C57" s="6">
        <v>21</v>
      </c>
      <c r="D57" s="6">
        <v>84</v>
      </c>
      <c r="E57" s="6">
        <f t="shared" si="2"/>
        <v>21</v>
      </c>
      <c r="F57" s="6">
        <f t="shared" si="3"/>
        <v>84</v>
      </c>
      <c r="G57" s="6">
        <v>210</v>
      </c>
      <c r="H57" s="6">
        <f>Tabelle1[[#This Row],[Schaden insg 75%]]*(Tabelle1[[#This Row],[Schaden 0%]]/Tabelle1[[#This Row],[Schaden 75%]])</f>
        <v>840</v>
      </c>
      <c r="I57" s="6">
        <v>28.2</v>
      </c>
      <c r="J57" s="9">
        <f>Tabelle1[[#This Row],[Schaden insg 75%]]/Tabelle1[[#This Row],[Zeitraum]]</f>
        <v>7.4468085106382977</v>
      </c>
      <c r="K57" s="9">
        <f>Tabelle1[[#This Row],[Schaden insg 0%]]/I57</f>
        <v>29.787234042553191</v>
      </c>
      <c r="L57" s="9">
        <f>J57/Tabelle1[[#This Row],[Projektile]]</f>
        <v>7.4468085106382977</v>
      </c>
      <c r="M57" s="9">
        <f>K57/Tabelle1[[#This Row],[Projektile]]</f>
        <v>29.787234042553191</v>
      </c>
      <c r="N57" s="4" t="s">
        <v>22</v>
      </c>
      <c r="O57" s="35"/>
      <c r="P57" s="35"/>
      <c r="Q57" s="35"/>
      <c r="R57" s="35"/>
    </row>
    <row r="58" spans="1:18" s="10" customFormat="1" x14ac:dyDescent="0.25">
      <c r="A58" s="2" t="s">
        <v>87</v>
      </c>
      <c r="B58" s="6">
        <v>1</v>
      </c>
      <c r="C58" s="6">
        <v>23</v>
      </c>
      <c r="D58" s="6">
        <v>92</v>
      </c>
      <c r="E58" s="6">
        <f t="shared" si="2"/>
        <v>23</v>
      </c>
      <c r="F58" s="6">
        <f t="shared" si="3"/>
        <v>92</v>
      </c>
      <c r="G58" s="6">
        <v>230</v>
      </c>
      <c r="H58" s="6">
        <f>Tabelle1[[#This Row],[Schaden insg 75%]]*(Tabelle1[[#This Row],[Schaden 0%]]/Tabelle1[[#This Row],[Schaden 75%]])</f>
        <v>920</v>
      </c>
      <c r="I58" s="6">
        <v>28.07</v>
      </c>
      <c r="J58" s="9">
        <f>Tabelle1[[#This Row],[Schaden insg 75%]]/Tabelle1[[#This Row],[Zeitraum]]</f>
        <v>8.1938012112575702</v>
      </c>
      <c r="K58" s="9">
        <f>Tabelle1[[#This Row],[Schaden insg 0%]]/I58</f>
        <v>32.775204845030281</v>
      </c>
      <c r="L58" s="9">
        <f>J58/Tabelle1[[#This Row],[Projektile]]</f>
        <v>8.1938012112575702</v>
      </c>
      <c r="M58" s="9">
        <f>K58/Tabelle1[[#This Row],[Projektile]]</f>
        <v>32.775204845030281</v>
      </c>
      <c r="N58" s="4"/>
      <c r="O58" s="35"/>
      <c r="P58" s="35"/>
      <c r="Q58" s="35"/>
      <c r="R58" s="35"/>
    </row>
    <row r="59" spans="1:18" s="10" customFormat="1" x14ac:dyDescent="0.25">
      <c r="A59" s="2" t="s">
        <v>88</v>
      </c>
      <c r="B59" s="6">
        <v>1</v>
      </c>
      <c r="C59" s="6">
        <v>25</v>
      </c>
      <c r="D59" s="6">
        <v>100</v>
      </c>
      <c r="E59" s="6">
        <f t="shared" si="2"/>
        <v>25</v>
      </c>
      <c r="F59" s="6">
        <f t="shared" si="3"/>
        <v>100</v>
      </c>
      <c r="G59" s="6">
        <v>250</v>
      </c>
      <c r="H59" s="6">
        <f>Tabelle1[[#This Row],[Schaden insg 75%]]*(Tabelle1[[#This Row],[Schaden 0%]]/Tabelle1[[#This Row],[Schaden 75%]])</f>
        <v>1000</v>
      </c>
      <c r="I59" s="6">
        <v>28.17</v>
      </c>
      <c r="J59" s="9">
        <f>Tabelle1[[#This Row],[Schaden insg 75%]]/Tabelle1[[#This Row],[Zeitraum]]</f>
        <v>8.8746893858714948</v>
      </c>
      <c r="K59" s="9">
        <f>Tabelle1[[#This Row],[Schaden insg 0%]]/I59</f>
        <v>35.498757543485979</v>
      </c>
      <c r="L59" s="9">
        <f>J59/Tabelle1[[#This Row],[Projektile]]</f>
        <v>8.8746893858714948</v>
      </c>
      <c r="M59" s="9">
        <f>K59/Tabelle1[[#This Row],[Projektile]]</f>
        <v>35.498757543485979</v>
      </c>
      <c r="N59" s="4" t="s">
        <v>22</v>
      </c>
      <c r="O59" s="35"/>
      <c r="P59" s="35"/>
      <c r="Q59" s="35"/>
      <c r="R59" s="35"/>
    </row>
    <row r="60" spans="1:18" s="18" customFormat="1" ht="15.75" thickBot="1" x14ac:dyDescent="0.3">
      <c r="A60" s="14" t="s">
        <v>89</v>
      </c>
      <c r="B60" s="15">
        <v>1</v>
      </c>
      <c r="C60" s="15">
        <v>25</v>
      </c>
      <c r="D60" s="15">
        <v>100</v>
      </c>
      <c r="E60" s="15">
        <f t="shared" si="2"/>
        <v>25</v>
      </c>
      <c r="F60" s="15">
        <f t="shared" si="3"/>
        <v>100</v>
      </c>
      <c r="G60" s="15">
        <v>500</v>
      </c>
      <c r="H60" s="15">
        <f>Tabelle1[[#This Row],[Schaden insg 75%]]*(Tabelle1[[#This Row],[Schaden 0%]]/Tabelle1[[#This Row],[Schaden 75%]])</f>
        <v>2000</v>
      </c>
      <c r="I60" s="15">
        <v>20.2</v>
      </c>
      <c r="J60" s="16">
        <f>Tabelle1[[#This Row],[Schaden insg 75%]]/Tabelle1[[#This Row],[Zeitraum]]</f>
        <v>24.752475247524753</v>
      </c>
      <c r="K60" s="16">
        <f>Tabelle1[[#This Row],[Schaden insg 0%]]/I60</f>
        <v>99.009900990099013</v>
      </c>
      <c r="L60" s="16">
        <f>J60/Tabelle1[[#This Row],[Projektile]]</f>
        <v>24.752475247524753</v>
      </c>
      <c r="M60" s="16">
        <f>K60/Tabelle1[[#This Row],[Projektile]]</f>
        <v>99.009900990099013</v>
      </c>
      <c r="N60" s="17" t="s">
        <v>38</v>
      </c>
      <c r="O60" s="39"/>
      <c r="P60" s="39"/>
      <c r="Q60" s="39"/>
      <c r="R60" s="39"/>
    </row>
    <row r="61" spans="1:18" s="13" customFormat="1" x14ac:dyDescent="0.25">
      <c r="A61" s="1" t="s">
        <v>90</v>
      </c>
      <c r="B61" s="11">
        <v>1</v>
      </c>
      <c r="C61" s="11">
        <v>19</v>
      </c>
      <c r="D61" s="11">
        <v>76</v>
      </c>
      <c r="E61" s="11">
        <f t="shared" si="2"/>
        <v>19</v>
      </c>
      <c r="F61" s="11">
        <f t="shared" si="3"/>
        <v>76</v>
      </c>
      <c r="G61" s="11">
        <v>380</v>
      </c>
      <c r="H61" s="11">
        <f>Tabelle1[[#This Row],[Schaden insg 75%]]*(Tabelle1[[#This Row],[Schaden 0%]]/Tabelle1[[#This Row],[Schaden 75%]])</f>
        <v>1520</v>
      </c>
      <c r="I61" s="11">
        <v>30.47</v>
      </c>
      <c r="J61" s="12">
        <f>Tabelle1[[#This Row],[Schaden insg 75%]]/Tabelle1[[#This Row],[Zeitraum]]</f>
        <v>12.471283229405973</v>
      </c>
      <c r="K61" s="12">
        <f>Tabelle1[[#This Row],[Schaden insg 0%]]/I61</f>
        <v>49.885132917623892</v>
      </c>
      <c r="L61" s="12">
        <f>J61/Tabelle1[[#This Row],[Projektile]]</f>
        <v>12.471283229405973</v>
      </c>
      <c r="M61" s="12">
        <f>K61/Tabelle1[[#This Row],[Projektile]]</f>
        <v>49.885132917623892</v>
      </c>
      <c r="N61" s="5"/>
      <c r="O61" s="40"/>
      <c r="P61" s="40"/>
      <c r="Q61" s="40"/>
      <c r="R61" s="40"/>
    </row>
    <row r="62" spans="1:18" s="10" customFormat="1" x14ac:dyDescent="0.25">
      <c r="A62" s="2" t="s">
        <v>91</v>
      </c>
      <c r="B62" s="6">
        <v>1</v>
      </c>
      <c r="C62" s="6">
        <v>19</v>
      </c>
      <c r="D62" s="6">
        <v>76</v>
      </c>
      <c r="E62" s="6">
        <f t="shared" si="2"/>
        <v>19</v>
      </c>
      <c r="F62" s="6">
        <f t="shared" si="3"/>
        <v>76</v>
      </c>
      <c r="G62" s="6">
        <v>380</v>
      </c>
      <c r="H62" s="6">
        <f>Tabelle1[[#This Row],[Schaden insg 75%]]*(Tabelle1[[#This Row],[Schaden 0%]]/Tabelle1[[#This Row],[Schaden 75%]])</f>
        <v>1520</v>
      </c>
      <c r="I62" s="6">
        <v>20.87</v>
      </c>
      <c r="J62" s="9">
        <f>Tabelle1[[#This Row],[Schaden insg 75%]]/Tabelle1[[#This Row],[Zeitraum]]</f>
        <v>18.207954000958313</v>
      </c>
      <c r="K62" s="9">
        <f>Tabelle1[[#This Row],[Schaden insg 0%]]/I62</f>
        <v>72.831816003833254</v>
      </c>
      <c r="L62" s="9">
        <f>J62/Tabelle1[[#This Row],[Projektile]]</f>
        <v>18.207954000958313</v>
      </c>
      <c r="M62" s="9">
        <f>K62/Tabelle1[[#This Row],[Projektile]]</f>
        <v>72.831816003833254</v>
      </c>
      <c r="N62" s="4" t="s">
        <v>36</v>
      </c>
      <c r="O62" s="35"/>
      <c r="P62" s="35"/>
      <c r="Q62" s="35"/>
      <c r="R62" s="35"/>
    </row>
    <row r="63" spans="1:18" s="10" customFormat="1" x14ac:dyDescent="0.25">
      <c r="A63" s="2" t="s">
        <v>92</v>
      </c>
      <c r="B63" s="6">
        <v>1</v>
      </c>
      <c r="C63" s="6">
        <v>19</v>
      </c>
      <c r="D63" s="6">
        <v>76</v>
      </c>
      <c r="E63" s="6">
        <f t="shared" si="2"/>
        <v>19</v>
      </c>
      <c r="F63" s="6">
        <f t="shared" si="3"/>
        <v>76</v>
      </c>
      <c r="G63" s="6">
        <v>380</v>
      </c>
      <c r="H63" s="6">
        <f>Tabelle1[[#This Row],[Schaden insg 75%]]*(Tabelle1[[#This Row],[Schaden 0%]]/Tabelle1[[#This Row],[Schaden 75%]])</f>
        <v>1520</v>
      </c>
      <c r="I63" s="6">
        <v>20.100000000000001</v>
      </c>
      <c r="J63" s="9">
        <f>Tabelle1[[#This Row],[Schaden insg 75%]]/Tabelle1[[#This Row],[Zeitraum]]</f>
        <v>18.905472636815919</v>
      </c>
      <c r="K63" s="9">
        <f>Tabelle1[[#This Row],[Schaden insg 0%]]/I63</f>
        <v>75.621890547263675</v>
      </c>
      <c r="L63" s="9">
        <f>J63/Tabelle1[[#This Row],[Projektile]]</f>
        <v>18.905472636815919</v>
      </c>
      <c r="M63" s="9">
        <f>K63/Tabelle1[[#This Row],[Projektile]]</f>
        <v>75.621890547263675</v>
      </c>
      <c r="N63" s="4" t="s">
        <v>36</v>
      </c>
      <c r="O63" s="35"/>
      <c r="P63" s="35"/>
      <c r="Q63" s="35"/>
      <c r="R63" s="35"/>
    </row>
    <row r="64" spans="1:18" s="10" customFormat="1" x14ac:dyDescent="0.25">
      <c r="A64" s="2" t="s">
        <v>93</v>
      </c>
      <c r="B64" s="6">
        <v>1</v>
      </c>
      <c r="C64" s="6">
        <v>21</v>
      </c>
      <c r="D64" s="6">
        <v>84</v>
      </c>
      <c r="E64" s="6">
        <f t="shared" si="2"/>
        <v>21</v>
      </c>
      <c r="F64" s="6">
        <f t="shared" si="3"/>
        <v>84</v>
      </c>
      <c r="G64" s="6">
        <v>420</v>
      </c>
      <c r="H64" s="6">
        <f>Tabelle1[[#This Row],[Schaden insg 75%]]*(Tabelle1[[#This Row],[Schaden 0%]]/Tabelle1[[#This Row],[Schaden 75%]])</f>
        <v>1680</v>
      </c>
      <c r="I64" s="6">
        <v>29.77</v>
      </c>
      <c r="J64" s="9">
        <f>Tabelle1[[#This Row],[Schaden insg 75%]]/Tabelle1[[#This Row],[Zeitraum]]</f>
        <v>14.1081625797783</v>
      </c>
      <c r="K64" s="9">
        <f>Tabelle1[[#This Row],[Schaden insg 0%]]/I64</f>
        <v>56.432650319113201</v>
      </c>
      <c r="L64" s="9">
        <f>J64/Tabelle1[[#This Row],[Projektile]]</f>
        <v>14.1081625797783</v>
      </c>
      <c r="M64" s="9">
        <f>K64/Tabelle1[[#This Row],[Projektile]]</f>
        <v>56.432650319113201</v>
      </c>
      <c r="N64" s="4" t="s">
        <v>22</v>
      </c>
      <c r="O64" s="35"/>
      <c r="P64" s="35"/>
      <c r="Q64" s="35"/>
      <c r="R64" s="35"/>
    </row>
    <row r="65" spans="1:18" s="10" customFormat="1" x14ac:dyDescent="0.25">
      <c r="A65" s="2" t="s">
        <v>94</v>
      </c>
      <c r="B65" s="6">
        <v>1</v>
      </c>
      <c r="C65" s="6">
        <v>23</v>
      </c>
      <c r="D65" s="6">
        <v>92</v>
      </c>
      <c r="E65" s="6">
        <f t="shared" si="2"/>
        <v>23</v>
      </c>
      <c r="F65" s="6">
        <f t="shared" si="3"/>
        <v>92</v>
      </c>
      <c r="G65" s="6">
        <v>460</v>
      </c>
      <c r="H65" s="6">
        <f>Tabelle1[[#This Row],[Schaden insg 75%]]*(Tabelle1[[#This Row],[Schaden 0%]]/Tabelle1[[#This Row],[Schaden 75%]])</f>
        <v>1840</v>
      </c>
      <c r="I65" s="6">
        <v>30.6</v>
      </c>
      <c r="J65" s="9">
        <f>Tabelle1[[#This Row],[Schaden insg 75%]]/Tabelle1[[#This Row],[Zeitraum]]</f>
        <v>15.032679738562091</v>
      </c>
      <c r="K65" s="9">
        <f>Tabelle1[[#This Row],[Schaden insg 0%]]/I65</f>
        <v>60.130718954248366</v>
      </c>
      <c r="L65" s="9">
        <f>J65/Tabelle1[[#This Row],[Projektile]]</f>
        <v>15.032679738562091</v>
      </c>
      <c r="M65" s="9">
        <f>K65/Tabelle1[[#This Row],[Projektile]]</f>
        <v>60.130718954248366</v>
      </c>
      <c r="N65" s="4"/>
      <c r="O65" s="35"/>
      <c r="P65" s="35"/>
      <c r="Q65" s="35"/>
      <c r="R65" s="35"/>
    </row>
    <row r="66" spans="1:18" s="10" customFormat="1" x14ac:dyDescent="0.25">
      <c r="A66" s="2" t="s">
        <v>95</v>
      </c>
      <c r="B66" s="6">
        <v>1</v>
      </c>
      <c r="C66" s="6">
        <v>25</v>
      </c>
      <c r="D66" s="6">
        <v>100</v>
      </c>
      <c r="E66" s="6">
        <f t="shared" ref="E66:E85" si="4">C66/B66</f>
        <v>25</v>
      </c>
      <c r="F66" s="6">
        <f t="shared" ref="F66:F82" si="5">D66/B66</f>
        <v>100</v>
      </c>
      <c r="G66" s="6">
        <v>500</v>
      </c>
      <c r="H66" s="6">
        <f>Tabelle1[[#This Row],[Schaden insg 75%]]*(Tabelle1[[#This Row],[Schaden 0%]]/Tabelle1[[#This Row],[Schaden 75%]])</f>
        <v>2000</v>
      </c>
      <c r="I66" s="6">
        <v>30.6</v>
      </c>
      <c r="J66" s="9">
        <f>Tabelle1[[#This Row],[Schaden insg 75%]]/Tabelle1[[#This Row],[Zeitraum]]</f>
        <v>16.33986928104575</v>
      </c>
      <c r="K66" s="9">
        <f>Tabelle1[[#This Row],[Schaden insg 0%]]/I66</f>
        <v>65.359477124183002</v>
      </c>
      <c r="L66" s="9">
        <f>J66/Tabelle1[[#This Row],[Projektile]]</f>
        <v>16.33986928104575</v>
      </c>
      <c r="M66" s="9">
        <f>K66/Tabelle1[[#This Row],[Projektile]]</f>
        <v>65.359477124183002</v>
      </c>
      <c r="N66" s="4" t="s">
        <v>22</v>
      </c>
      <c r="O66" s="35"/>
      <c r="P66" s="35"/>
      <c r="Q66" s="35"/>
      <c r="R66" s="35"/>
    </row>
    <row r="67" spans="1:18" s="18" customFormat="1" ht="15.75" thickBot="1" x14ac:dyDescent="0.3">
      <c r="A67" s="14" t="s">
        <v>96</v>
      </c>
      <c r="B67" s="15">
        <v>1</v>
      </c>
      <c r="C67" s="15">
        <v>25</v>
      </c>
      <c r="D67" s="15">
        <v>100</v>
      </c>
      <c r="E67" s="15">
        <f t="shared" si="4"/>
        <v>25</v>
      </c>
      <c r="F67" s="15">
        <f t="shared" si="5"/>
        <v>100</v>
      </c>
      <c r="G67" s="15">
        <v>500</v>
      </c>
      <c r="H67" s="15">
        <f>Tabelle1[[#This Row],[Schaden insg 75%]]*(Tabelle1[[#This Row],[Schaden 0%]]/Tabelle1[[#This Row],[Schaden 75%]])</f>
        <v>2000</v>
      </c>
      <c r="I67" s="15">
        <v>20.170000000000002</v>
      </c>
      <c r="J67" s="16">
        <f>Tabelle1[[#This Row],[Schaden insg 75%]]/Tabelle1[[#This Row],[Zeitraum]]</f>
        <v>24.789291026276647</v>
      </c>
      <c r="K67" s="16">
        <f>Tabelle1[[#This Row],[Schaden insg 0%]]/I67</f>
        <v>99.157164105106588</v>
      </c>
      <c r="L67" s="16">
        <f>J67/Tabelle1[[#This Row],[Projektile]]</f>
        <v>24.789291026276647</v>
      </c>
      <c r="M67" s="16">
        <f>K67/Tabelle1[[#This Row],[Projektile]]</f>
        <v>99.157164105106588</v>
      </c>
      <c r="N67" s="17" t="s">
        <v>37</v>
      </c>
      <c r="O67" s="39"/>
      <c r="P67" s="39"/>
      <c r="Q67" s="39"/>
      <c r="R67" s="39"/>
    </row>
    <row r="68" spans="1:18" s="13" customFormat="1" x14ac:dyDescent="0.25">
      <c r="A68" s="1" t="s">
        <v>97</v>
      </c>
      <c r="B68" s="11">
        <v>2</v>
      </c>
      <c r="C68" s="11">
        <v>14</v>
      </c>
      <c r="D68" s="11">
        <v>60</v>
      </c>
      <c r="E68" s="11">
        <f t="shared" si="4"/>
        <v>7</v>
      </c>
      <c r="F68" s="11">
        <f t="shared" si="5"/>
        <v>30</v>
      </c>
      <c r="G68" s="11">
        <v>140</v>
      </c>
      <c r="H68" s="11">
        <f>Tabelle1[[#This Row],[Schaden insg 75%]]*(Tabelle1[[#This Row],[Schaden 0%]]/Tabelle1[[#This Row],[Schaden 75%]])</f>
        <v>600</v>
      </c>
      <c r="I68" s="11">
        <v>14.43</v>
      </c>
      <c r="J68" s="12">
        <f>Tabelle1[[#This Row],[Schaden insg 75%]]/Tabelle1[[#This Row],[Zeitraum]]</f>
        <v>9.7020097020097023</v>
      </c>
      <c r="K68" s="12">
        <f>Tabelle1[[#This Row],[Schaden insg 0%]]/I68</f>
        <v>41.580041580041581</v>
      </c>
      <c r="L68" s="12">
        <f>J68/Tabelle1[[#This Row],[Projektile]]</f>
        <v>4.8510048510048511</v>
      </c>
      <c r="M68" s="12">
        <f>K68/Tabelle1[[#This Row],[Projektile]]</f>
        <v>20.79002079002079</v>
      </c>
      <c r="N68" s="5"/>
      <c r="O68" s="40"/>
      <c r="P68" s="40"/>
      <c r="Q68" s="40"/>
      <c r="R68" s="40"/>
    </row>
    <row r="69" spans="1:18" s="10" customFormat="1" x14ac:dyDescent="0.25">
      <c r="A69" s="2" t="s">
        <v>98</v>
      </c>
      <c r="B69" s="6">
        <v>4</v>
      </c>
      <c r="C69" s="6">
        <v>28</v>
      </c>
      <c r="D69" s="6">
        <v>118</v>
      </c>
      <c r="E69" s="6">
        <f t="shared" si="4"/>
        <v>7</v>
      </c>
      <c r="F69" s="6">
        <f t="shared" si="5"/>
        <v>29.5</v>
      </c>
      <c r="G69" s="6">
        <v>280</v>
      </c>
      <c r="H69" s="6">
        <f>Tabelle1[[#This Row],[Schaden insg 75%]]*(Tabelle1[[#This Row],[Schaden 0%]]/Tabelle1[[#This Row],[Schaden 75%]])</f>
        <v>1180</v>
      </c>
      <c r="I69" s="6">
        <v>14.53</v>
      </c>
      <c r="J69" s="9">
        <f>Tabelle1[[#This Row],[Schaden insg 75%]]/Tabelle1[[#This Row],[Zeitraum]]</f>
        <v>19.270474879559533</v>
      </c>
      <c r="K69" s="9">
        <f>Tabelle1[[#This Row],[Schaden insg 0%]]/I69</f>
        <v>81.211286992429464</v>
      </c>
      <c r="L69" s="9">
        <f>J69/Tabelle1[[#This Row],[Projektile]]</f>
        <v>4.8176187198898832</v>
      </c>
      <c r="M69" s="9">
        <f>K69/Tabelle1[[#This Row],[Projektile]]</f>
        <v>20.302821748107366</v>
      </c>
      <c r="N69" s="4" t="s">
        <v>25</v>
      </c>
      <c r="O69" s="35"/>
      <c r="P69" s="35"/>
      <c r="Q69" s="35"/>
      <c r="R69" s="35"/>
    </row>
    <row r="70" spans="1:18" s="10" customFormat="1" x14ac:dyDescent="0.25">
      <c r="A70" s="2" t="s">
        <v>99</v>
      </c>
      <c r="B70" s="6">
        <v>2</v>
      </c>
      <c r="C70" s="6">
        <v>14</v>
      </c>
      <c r="D70" s="6">
        <v>66</v>
      </c>
      <c r="E70" s="6">
        <f t="shared" si="4"/>
        <v>7</v>
      </c>
      <c r="F70" s="6">
        <f t="shared" si="5"/>
        <v>33</v>
      </c>
      <c r="G70" s="6">
        <v>140</v>
      </c>
      <c r="H70" s="6">
        <f>Tabelle1[[#This Row],[Schaden insg 75%]]*(Tabelle1[[#This Row],[Schaden 0%]]/Tabelle1[[#This Row],[Schaden 75%]])</f>
        <v>660</v>
      </c>
      <c r="I70" s="6">
        <v>14.5</v>
      </c>
      <c r="J70" s="9">
        <f>Tabelle1[[#This Row],[Schaden insg 75%]]/Tabelle1[[#This Row],[Zeitraum]]</f>
        <v>9.6551724137931032</v>
      </c>
      <c r="K70" s="9">
        <f>Tabelle1[[#This Row],[Schaden insg 0%]]/I70</f>
        <v>45.517241379310342</v>
      </c>
      <c r="L70" s="9">
        <f>J70/Tabelle1[[#This Row],[Projektile]]</f>
        <v>4.8275862068965516</v>
      </c>
      <c r="M70" s="9">
        <f>K70/Tabelle1[[#This Row],[Projektile]]</f>
        <v>22.758620689655171</v>
      </c>
      <c r="N70" s="4"/>
      <c r="O70" s="35"/>
      <c r="P70" s="35"/>
      <c r="Q70" s="35"/>
      <c r="R70" s="35"/>
    </row>
    <row r="71" spans="1:18" s="10" customFormat="1" x14ac:dyDescent="0.25">
      <c r="A71" s="2" t="s">
        <v>100</v>
      </c>
      <c r="B71" s="6">
        <v>2</v>
      </c>
      <c r="C71" s="6">
        <v>16</v>
      </c>
      <c r="D71" s="6">
        <v>72</v>
      </c>
      <c r="E71" s="6">
        <f t="shared" si="4"/>
        <v>8</v>
      </c>
      <c r="F71" s="6">
        <f t="shared" si="5"/>
        <v>36</v>
      </c>
      <c r="G71" s="6">
        <v>160</v>
      </c>
      <c r="H71" s="6">
        <f>Tabelle1[[#This Row],[Schaden insg 75%]]*(Tabelle1[[#This Row],[Schaden 0%]]/Tabelle1[[#This Row],[Schaden 75%]])</f>
        <v>720</v>
      </c>
      <c r="I71" s="6">
        <v>13.73</v>
      </c>
      <c r="J71" s="9">
        <f>Tabelle1[[#This Row],[Schaden insg 75%]]/Tabelle1[[#This Row],[Zeitraum]]</f>
        <v>11.653313911143481</v>
      </c>
      <c r="K71" s="9">
        <f>Tabelle1[[#This Row],[Schaden insg 0%]]/I71</f>
        <v>52.439912600145668</v>
      </c>
      <c r="L71" s="9">
        <f>J71/Tabelle1[[#This Row],[Projektile]]</f>
        <v>5.8266569555717407</v>
      </c>
      <c r="M71" s="9">
        <f>K71/Tabelle1[[#This Row],[Projektile]]</f>
        <v>26.219956300072834</v>
      </c>
      <c r="N71" s="4" t="s">
        <v>22</v>
      </c>
      <c r="O71" s="35"/>
      <c r="P71" s="35"/>
      <c r="Q71" s="35"/>
      <c r="R71" s="35"/>
    </row>
    <row r="72" spans="1:18" s="10" customFormat="1" x14ac:dyDescent="0.25">
      <c r="A72" s="2" t="s">
        <v>101</v>
      </c>
      <c r="B72" s="6">
        <v>2</v>
      </c>
      <c r="C72" s="6">
        <v>16</v>
      </c>
      <c r="D72" s="6">
        <v>72</v>
      </c>
      <c r="E72" s="6">
        <f t="shared" si="4"/>
        <v>8</v>
      </c>
      <c r="F72" s="6">
        <f t="shared" si="5"/>
        <v>36</v>
      </c>
      <c r="G72" s="6">
        <v>160</v>
      </c>
      <c r="H72" s="6">
        <f>Tabelle1[[#This Row],[Schaden insg 75%]]*(Tabelle1[[#This Row],[Schaden 0%]]/Tabelle1[[#This Row],[Schaden 75%]])</f>
        <v>720</v>
      </c>
      <c r="I72" s="6">
        <v>13.67</v>
      </c>
      <c r="J72" s="9">
        <f>Tabelle1[[#This Row],[Schaden insg 75%]]/Tabelle1[[#This Row],[Zeitraum]]</f>
        <v>11.704462326261888</v>
      </c>
      <c r="K72" s="9">
        <f>Tabelle1[[#This Row],[Schaden insg 0%]]/I72</f>
        <v>52.67008046817849</v>
      </c>
      <c r="L72" s="9">
        <f>J72/Tabelle1[[#This Row],[Projektile]]</f>
        <v>5.852231163130944</v>
      </c>
      <c r="M72" s="9">
        <f>K72/Tabelle1[[#This Row],[Projektile]]</f>
        <v>26.335040234089245</v>
      </c>
      <c r="N72" s="4" t="s">
        <v>22</v>
      </c>
      <c r="O72" s="35"/>
      <c r="P72" s="35"/>
      <c r="Q72" s="35"/>
      <c r="R72" s="35"/>
    </row>
    <row r="73" spans="1:18" s="18" customFormat="1" ht="15.75" thickBot="1" x14ac:dyDescent="0.3">
      <c r="A73" s="14" t="s">
        <v>102</v>
      </c>
      <c r="B73" s="15">
        <v>4</v>
      </c>
      <c r="C73" s="15">
        <v>33</v>
      </c>
      <c r="D73" s="15">
        <v>146</v>
      </c>
      <c r="E73" s="15">
        <f t="shared" si="4"/>
        <v>8.25</v>
      </c>
      <c r="F73" s="15">
        <f t="shared" si="5"/>
        <v>36.5</v>
      </c>
      <c r="G73" s="15">
        <v>330</v>
      </c>
      <c r="H73" s="15">
        <f>Tabelle1[[#This Row],[Schaden insg 75%]]*(Tabelle1[[#This Row],[Schaden 0%]]/Tabelle1[[#This Row],[Schaden 75%]])</f>
        <v>1459.9999999999998</v>
      </c>
      <c r="I73" s="15">
        <v>14.47</v>
      </c>
      <c r="J73" s="16">
        <f>Tabelle1[[#This Row],[Schaden insg 75%]]/Tabelle1[[#This Row],[Zeitraum]]</f>
        <v>22.805805114029024</v>
      </c>
      <c r="K73" s="16">
        <f>Tabelle1[[#This Row],[Schaden insg 0%]]/I73</f>
        <v>100.89841050449203</v>
      </c>
      <c r="L73" s="16">
        <f>J73/Tabelle1[[#This Row],[Projektile]]</f>
        <v>5.701451278507256</v>
      </c>
      <c r="M73" s="16">
        <f>K73/Tabelle1[[#This Row],[Projektile]]</f>
        <v>25.224602626123009</v>
      </c>
      <c r="N73" s="17" t="s">
        <v>39</v>
      </c>
      <c r="O73" s="39"/>
      <c r="P73" s="39"/>
      <c r="Q73" s="39"/>
      <c r="R73" s="39"/>
    </row>
    <row r="74" spans="1:18" s="13" customFormat="1" x14ac:dyDescent="0.25">
      <c r="A74" s="1" t="s">
        <v>103</v>
      </c>
      <c r="B74" s="11">
        <v>2</v>
      </c>
      <c r="C74" s="11">
        <v>24</v>
      </c>
      <c r="D74" s="11">
        <v>96</v>
      </c>
      <c r="E74" s="11">
        <f t="shared" si="4"/>
        <v>12</v>
      </c>
      <c r="F74" s="11">
        <f t="shared" si="5"/>
        <v>48</v>
      </c>
      <c r="G74" s="11">
        <v>480</v>
      </c>
      <c r="H74" s="11">
        <f>Tabelle1[[#This Row],[Schaden insg 75%]]*(Tabelle1[[#This Row],[Schaden 0%]]/Tabelle1[[#This Row],[Schaden 75%]])</f>
        <v>1920</v>
      </c>
      <c r="I74" s="11">
        <v>20.13</v>
      </c>
      <c r="J74" s="12">
        <f>Tabelle1[[#This Row],[Schaden insg 75%]]/Tabelle1[[#This Row],[Zeitraum]]</f>
        <v>23.845007451564829</v>
      </c>
      <c r="K74" s="12">
        <f>Tabelle1[[#This Row],[Schaden insg 0%]]/I74</f>
        <v>95.380029806259316</v>
      </c>
      <c r="L74" s="12">
        <f>J74/Tabelle1[[#This Row],[Projektile]]</f>
        <v>11.922503725782414</v>
      </c>
      <c r="M74" s="12">
        <f>K74/Tabelle1[[#This Row],[Projektile]]</f>
        <v>47.690014903129658</v>
      </c>
      <c r="N74" s="5"/>
      <c r="O74" s="40"/>
      <c r="P74" s="40"/>
      <c r="Q74" s="40"/>
      <c r="R74" s="40"/>
    </row>
    <row r="75" spans="1:18" s="10" customFormat="1" x14ac:dyDescent="0.25">
      <c r="A75" s="2" t="s">
        <v>106</v>
      </c>
      <c r="B75" s="6">
        <v>4</v>
      </c>
      <c r="C75" s="6">
        <v>48</v>
      </c>
      <c r="D75" s="6">
        <v>192</v>
      </c>
      <c r="E75" s="6">
        <f t="shared" si="4"/>
        <v>12</v>
      </c>
      <c r="F75" s="6">
        <f t="shared" si="5"/>
        <v>48</v>
      </c>
      <c r="G75" s="6">
        <v>480</v>
      </c>
      <c r="H75" s="6">
        <f>Tabelle1[[#This Row],[Schaden insg 75%]]*(Tabelle1[[#This Row],[Schaden 0%]]/Tabelle1[[#This Row],[Schaden 75%]])</f>
        <v>1920</v>
      </c>
      <c r="I75" s="6">
        <v>14.5</v>
      </c>
      <c r="J75" s="9">
        <f>Tabelle1[[#This Row],[Schaden insg 75%]]/Tabelle1[[#This Row],[Zeitraum]]</f>
        <v>33.103448275862071</v>
      </c>
      <c r="K75" s="9">
        <f>Tabelle1[[#This Row],[Schaden insg 0%]]/I75</f>
        <v>132.41379310344828</v>
      </c>
      <c r="L75" s="9">
        <f>J75/Tabelle1[[#This Row],[Projektile]]</f>
        <v>8.2758620689655178</v>
      </c>
      <c r="M75" s="9">
        <f>K75/Tabelle1[[#This Row],[Projektile]]</f>
        <v>33.103448275862071</v>
      </c>
      <c r="N75" s="4" t="s">
        <v>40</v>
      </c>
      <c r="O75" s="35"/>
      <c r="P75" s="35"/>
      <c r="Q75" s="35"/>
      <c r="R75" s="35"/>
    </row>
    <row r="76" spans="1:18" s="10" customFormat="1" x14ac:dyDescent="0.25">
      <c r="A76" s="2" t="s">
        <v>104</v>
      </c>
      <c r="B76" s="6">
        <v>2</v>
      </c>
      <c r="C76" s="6">
        <v>24</v>
      </c>
      <c r="D76" s="6">
        <v>96</v>
      </c>
      <c r="E76" s="6">
        <f t="shared" si="4"/>
        <v>12</v>
      </c>
      <c r="F76" s="6">
        <f t="shared" si="5"/>
        <v>48</v>
      </c>
      <c r="G76" s="6">
        <v>480</v>
      </c>
      <c r="H76" s="6">
        <f>Tabelle1[[#This Row],[Schaden insg 75%]]*(Tabelle1[[#This Row],[Schaden 0%]]/Tabelle1[[#This Row],[Schaden 75%]])</f>
        <v>1920</v>
      </c>
      <c r="I76" s="6">
        <v>20</v>
      </c>
      <c r="J76" s="9">
        <f>Tabelle1[[#This Row],[Schaden insg 75%]]/Tabelle1[[#This Row],[Zeitraum]]</f>
        <v>24</v>
      </c>
      <c r="K76" s="9">
        <f>Tabelle1[[#This Row],[Schaden insg 0%]]/I76</f>
        <v>96</v>
      </c>
      <c r="L76" s="9">
        <f>J76/Tabelle1[[#This Row],[Projektile]]</f>
        <v>12</v>
      </c>
      <c r="M76" s="9">
        <f>K76/Tabelle1[[#This Row],[Projektile]]</f>
        <v>48</v>
      </c>
      <c r="N76" s="4" t="s">
        <v>22</v>
      </c>
      <c r="O76" s="35"/>
      <c r="P76" s="35"/>
      <c r="Q76" s="35"/>
      <c r="R76" s="35"/>
    </row>
    <row r="77" spans="1:18" s="10" customFormat="1" x14ac:dyDescent="0.25">
      <c r="A77" s="2" t="s">
        <v>105</v>
      </c>
      <c r="B77" s="6">
        <v>2</v>
      </c>
      <c r="C77" s="6">
        <v>26</v>
      </c>
      <c r="D77" s="6">
        <v>104</v>
      </c>
      <c r="E77" s="6">
        <f t="shared" si="4"/>
        <v>13</v>
      </c>
      <c r="F77" s="6">
        <f t="shared" si="5"/>
        <v>52</v>
      </c>
      <c r="G77" s="6">
        <v>520</v>
      </c>
      <c r="H77" s="6">
        <f>Tabelle1[[#This Row],[Schaden insg 75%]]*(Tabelle1[[#This Row],[Schaden 0%]]/Tabelle1[[#This Row],[Schaden 75%]])</f>
        <v>2080</v>
      </c>
      <c r="I77" s="6">
        <v>20.13</v>
      </c>
      <c r="J77" s="9">
        <f>Tabelle1[[#This Row],[Schaden insg 75%]]/Tabelle1[[#This Row],[Zeitraum]]</f>
        <v>25.832091405861899</v>
      </c>
      <c r="K77" s="9">
        <f>Tabelle1[[#This Row],[Schaden insg 0%]]/I77</f>
        <v>103.3283656234476</v>
      </c>
      <c r="L77" s="9">
        <f>J77/Tabelle1[[#This Row],[Projektile]]</f>
        <v>12.916045702930949</v>
      </c>
      <c r="M77" s="9">
        <f>K77/Tabelle1[[#This Row],[Projektile]]</f>
        <v>51.664182811723798</v>
      </c>
      <c r="N77" s="4" t="s">
        <v>22</v>
      </c>
      <c r="O77" s="35"/>
      <c r="P77" s="35"/>
      <c r="Q77" s="35"/>
      <c r="R77" s="35"/>
    </row>
    <row r="78" spans="1:18" s="10" customFormat="1" x14ac:dyDescent="0.25">
      <c r="A78" s="2" t="s">
        <v>107</v>
      </c>
      <c r="B78" s="6">
        <v>2</v>
      </c>
      <c r="C78" s="6">
        <v>28</v>
      </c>
      <c r="D78" s="6">
        <v>112</v>
      </c>
      <c r="E78" s="6">
        <f t="shared" si="4"/>
        <v>14</v>
      </c>
      <c r="F78" s="6">
        <f t="shared" si="5"/>
        <v>56</v>
      </c>
      <c r="G78" s="6">
        <v>560</v>
      </c>
      <c r="H78" s="6">
        <f>Tabelle1[[#This Row],[Schaden insg 75%]]*(Tabelle1[[#This Row],[Schaden 0%]]/Tabelle1[[#This Row],[Schaden 75%]])</f>
        <v>2240</v>
      </c>
      <c r="I78" s="6">
        <v>20.059999999999999</v>
      </c>
      <c r="J78" s="9">
        <f>Tabelle1[[#This Row],[Schaden insg 75%]]/Tabelle1[[#This Row],[Zeitraum]]</f>
        <v>27.916251246261218</v>
      </c>
      <c r="K78" s="9">
        <f>Tabelle1[[#This Row],[Schaden insg 0%]]/I78</f>
        <v>111.66500498504487</v>
      </c>
      <c r="L78" s="9">
        <f>J78/Tabelle1[[#This Row],[Projektile]]</f>
        <v>13.958125623130609</v>
      </c>
      <c r="M78" s="9">
        <f>K78/Tabelle1[[#This Row],[Projektile]]</f>
        <v>55.832502492522437</v>
      </c>
      <c r="N78" s="4" t="s">
        <v>22</v>
      </c>
      <c r="O78" s="35"/>
      <c r="P78" s="35"/>
      <c r="Q78" s="35"/>
      <c r="R78" s="35"/>
    </row>
    <row r="79" spans="1:18" s="18" customFormat="1" ht="15.75" thickBot="1" x14ac:dyDescent="0.3">
      <c r="A79" s="14" t="s">
        <v>123</v>
      </c>
      <c r="B79" s="15">
        <v>4</v>
      </c>
      <c r="C79" s="15">
        <v>56</v>
      </c>
      <c r="D79" s="15">
        <v>224</v>
      </c>
      <c r="E79" s="15">
        <f t="shared" si="4"/>
        <v>14</v>
      </c>
      <c r="F79" s="15">
        <f t="shared" si="5"/>
        <v>56</v>
      </c>
      <c r="G79" s="15">
        <v>560</v>
      </c>
      <c r="H79" s="15">
        <f>Tabelle1[[#This Row],[Schaden insg 75%]]*(Tabelle1[[#This Row],[Schaden 0%]]/Tabelle1[[#This Row],[Schaden 75%]])</f>
        <v>2240</v>
      </c>
      <c r="I79" s="15">
        <v>14.5</v>
      </c>
      <c r="J79" s="16">
        <f>Tabelle1[[#This Row],[Schaden insg 75%]]/Tabelle1[[#This Row],[Zeitraum]]</f>
        <v>38.620689655172413</v>
      </c>
      <c r="K79" s="16">
        <f>Tabelle1[[#This Row],[Schaden insg 0%]]/I79</f>
        <v>154.48275862068965</v>
      </c>
      <c r="L79" s="16">
        <f>J79/Tabelle1[[#This Row],[Projektile]]</f>
        <v>9.6551724137931032</v>
      </c>
      <c r="M79" s="16">
        <f>K79/Tabelle1[[#This Row],[Projektile]]</f>
        <v>38.620689655172413</v>
      </c>
      <c r="N79" s="17" t="s">
        <v>41</v>
      </c>
      <c r="O79" s="39"/>
      <c r="P79" s="39"/>
      <c r="Q79" s="39"/>
      <c r="R79" s="39"/>
    </row>
    <row r="80" spans="1:18" s="13" customFormat="1" x14ac:dyDescent="0.25">
      <c r="A80" s="1" t="s">
        <v>112</v>
      </c>
      <c r="B80" s="11">
        <v>1</v>
      </c>
      <c r="C80" s="11">
        <v>50</v>
      </c>
      <c r="D80" s="11">
        <v>50</v>
      </c>
      <c r="E80" s="11">
        <f t="shared" si="4"/>
        <v>50</v>
      </c>
      <c r="F80" s="11">
        <f t="shared" si="5"/>
        <v>50</v>
      </c>
      <c r="G80" s="11">
        <v>500</v>
      </c>
      <c r="H80" s="11">
        <f>Tabelle1[[#This Row],[Schaden insg 75%]]*(Tabelle1[[#This Row],[Schaden 0%]]/Tabelle1[[#This Row],[Schaden 75%]])</f>
        <v>500</v>
      </c>
      <c r="I80" s="11">
        <v>9.6999999999999993</v>
      </c>
      <c r="J80" s="12">
        <f>Tabelle1[[#This Row],[Schaden insg 75%]]/Tabelle1[[#This Row],[Zeitraum]]</f>
        <v>51.546391752577321</v>
      </c>
      <c r="K80" s="12">
        <f>Tabelle1[[#This Row],[Schaden insg 0%]]/I80</f>
        <v>51.546391752577321</v>
      </c>
      <c r="L80" s="12">
        <f>J80/Tabelle1[[#This Row],[Projektile]]</f>
        <v>51.546391752577321</v>
      </c>
      <c r="M80" s="12">
        <f>K80/Tabelle1[[#This Row],[Projektile]]</f>
        <v>51.546391752577321</v>
      </c>
      <c r="N80" s="5"/>
      <c r="O80" s="40"/>
      <c r="P80" s="40"/>
      <c r="Q80" s="40"/>
      <c r="R80" s="40"/>
    </row>
    <row r="81" spans="1:18" s="10" customFormat="1" x14ac:dyDescent="0.25">
      <c r="A81" s="2" t="s">
        <v>113</v>
      </c>
      <c r="B81" s="6">
        <v>1</v>
      </c>
      <c r="C81" s="6">
        <v>50</v>
      </c>
      <c r="D81" s="6">
        <v>50</v>
      </c>
      <c r="E81" s="6">
        <f t="shared" si="4"/>
        <v>50</v>
      </c>
      <c r="F81" s="6">
        <f t="shared" si="5"/>
        <v>50</v>
      </c>
      <c r="G81" s="6">
        <v>500</v>
      </c>
      <c r="H81" s="6">
        <f>Tabelle1[[#This Row],[Schaden insg 75%]]*(Tabelle1[[#This Row],[Schaden 0%]]/Tabelle1[[#This Row],[Schaden 75%]])</f>
        <v>500</v>
      </c>
      <c r="I81" s="6">
        <v>13.7</v>
      </c>
      <c r="J81" s="9">
        <f>Tabelle1[[#This Row],[Schaden insg 75%]]/Tabelle1[[#This Row],[Zeitraum]]</f>
        <v>36.496350364963504</v>
      </c>
      <c r="K81" s="9">
        <f>Tabelle1[[#This Row],[Schaden insg 0%]]/I81</f>
        <v>36.496350364963504</v>
      </c>
      <c r="L81" s="9">
        <f>J81/Tabelle1[[#This Row],[Projektile]]</f>
        <v>36.496350364963504</v>
      </c>
      <c r="M81" s="9">
        <f>K81/Tabelle1[[#This Row],[Projektile]]</f>
        <v>36.496350364963504</v>
      </c>
      <c r="N81" s="4" t="s">
        <v>120</v>
      </c>
      <c r="O81" s="35"/>
      <c r="P81" s="35"/>
      <c r="Q81" s="35"/>
      <c r="R81" s="35"/>
    </row>
    <row r="82" spans="1:18" s="10" customFormat="1" x14ac:dyDescent="0.25">
      <c r="A82" s="2" t="s">
        <v>114</v>
      </c>
      <c r="B82" s="6">
        <v>2</v>
      </c>
      <c r="C82" s="6">
        <v>100</v>
      </c>
      <c r="D82" s="6">
        <v>100</v>
      </c>
      <c r="E82" s="6">
        <f t="shared" si="4"/>
        <v>50</v>
      </c>
      <c r="F82" s="6">
        <f t="shared" si="5"/>
        <v>50</v>
      </c>
      <c r="G82" s="6">
        <v>1000</v>
      </c>
      <c r="H82" s="6">
        <f>Tabelle1[[#This Row],[Schaden insg 75%]]*(Tabelle1[[#This Row],[Schaden 0%]]/Tabelle1[[#This Row],[Schaden 75%]])</f>
        <v>1000</v>
      </c>
      <c r="I82" s="6">
        <v>9.6999999999999993</v>
      </c>
      <c r="J82" s="9">
        <f>Tabelle1[[#This Row],[Schaden insg 75%]]/Tabelle1[[#This Row],[Zeitraum]]</f>
        <v>103.09278350515464</v>
      </c>
      <c r="K82" s="9">
        <f>Tabelle1[[#This Row],[Schaden insg 0%]]/I82</f>
        <v>103.09278350515464</v>
      </c>
      <c r="L82" s="9">
        <f>J82/Tabelle1[[#This Row],[Projektile]]</f>
        <v>51.546391752577321</v>
      </c>
      <c r="M82" s="9">
        <f>K82/Tabelle1[[#This Row],[Projektile]]</f>
        <v>51.546391752577321</v>
      </c>
      <c r="N82" s="4" t="s">
        <v>31</v>
      </c>
      <c r="O82" s="35"/>
      <c r="P82" s="35"/>
      <c r="Q82" s="35"/>
      <c r="R82" s="35"/>
    </row>
    <row r="83" spans="1:18" s="10" customFormat="1" x14ac:dyDescent="0.25">
      <c r="A83" s="2" t="s">
        <v>115</v>
      </c>
      <c r="B83" s="6">
        <v>2</v>
      </c>
      <c r="C83" s="6">
        <v>100</v>
      </c>
      <c r="D83" s="6">
        <v>100</v>
      </c>
      <c r="E83" s="6">
        <f t="shared" si="4"/>
        <v>50</v>
      </c>
      <c r="F83" s="6">
        <v>50</v>
      </c>
      <c r="G83" s="6">
        <v>1000</v>
      </c>
      <c r="H83" s="6">
        <f>Tabelle1[[#This Row],[Schaden insg 75%]]*(Tabelle1[[#This Row],[Schaden 0%]]/Tabelle1[[#This Row],[Schaden 75%]])</f>
        <v>1000</v>
      </c>
      <c r="I83" s="6">
        <v>14.47</v>
      </c>
      <c r="J83" s="9">
        <f>Tabelle1[[#This Row],[Schaden insg 75%]]/Tabelle1[[#This Row],[Zeitraum]]</f>
        <v>69.108500345542495</v>
      </c>
      <c r="K83" s="9">
        <f>Tabelle1[[#This Row],[Schaden insg 0%]]/I83</f>
        <v>69.108500345542495</v>
      </c>
      <c r="L83" s="9">
        <f>J83/Tabelle1[[#This Row],[Projektile]]</f>
        <v>34.554250172771248</v>
      </c>
      <c r="M83" s="9">
        <f>K83/Tabelle1[[#This Row],[Projektile]]</f>
        <v>34.554250172771248</v>
      </c>
      <c r="N83" s="4" t="s">
        <v>119</v>
      </c>
      <c r="O83" s="35"/>
      <c r="P83" s="35"/>
      <c r="Q83" s="35"/>
      <c r="R83" s="35"/>
    </row>
    <row r="84" spans="1:18" s="10" customFormat="1" x14ac:dyDescent="0.25">
      <c r="A84" s="2" t="s">
        <v>116</v>
      </c>
      <c r="B84" s="6">
        <v>2</v>
      </c>
      <c r="C84" s="6">
        <v>100</v>
      </c>
      <c r="D84" s="6">
        <v>100</v>
      </c>
      <c r="E84" s="6">
        <f t="shared" si="4"/>
        <v>50</v>
      </c>
      <c r="F84" s="6">
        <f>D84/B84</f>
        <v>50</v>
      </c>
      <c r="G84" s="6">
        <v>1000</v>
      </c>
      <c r="H84" s="6">
        <f>Tabelle1[[#This Row],[Schaden insg 75%]]*(Tabelle1[[#This Row],[Schaden 0%]]/Tabelle1[[#This Row],[Schaden 75%]])</f>
        <v>1000</v>
      </c>
      <c r="I84" s="6">
        <v>9.67</v>
      </c>
      <c r="J84" s="9">
        <f>Tabelle1[[#This Row],[Schaden insg 75%]]/Tabelle1[[#This Row],[Zeitraum]]</f>
        <v>103.41261633919338</v>
      </c>
      <c r="K84" s="9">
        <f>Tabelle1[[#This Row],[Schaden insg 0%]]/I84</f>
        <v>103.41261633919338</v>
      </c>
      <c r="L84" s="9">
        <f>J84/Tabelle1[[#This Row],[Projektile]]</f>
        <v>51.706308169596689</v>
      </c>
      <c r="M84" s="9">
        <f>K84/Tabelle1[[#This Row],[Projektile]]</f>
        <v>51.706308169596689</v>
      </c>
      <c r="N84" s="4" t="s">
        <v>33</v>
      </c>
      <c r="O84" s="35"/>
      <c r="P84" s="35"/>
      <c r="Q84" s="35"/>
      <c r="R84" s="35"/>
    </row>
    <row r="85" spans="1:18" s="18" customFormat="1" ht="15.75" thickBot="1" x14ac:dyDescent="0.3">
      <c r="A85" s="14" t="s">
        <v>117</v>
      </c>
      <c r="B85" s="15">
        <v>2</v>
      </c>
      <c r="C85" s="15">
        <v>100</v>
      </c>
      <c r="D85" s="15">
        <v>100</v>
      </c>
      <c r="E85" s="15">
        <f t="shared" si="4"/>
        <v>50</v>
      </c>
      <c r="F85" s="15">
        <f>D85/B85</f>
        <v>50</v>
      </c>
      <c r="G85" s="15">
        <v>1000</v>
      </c>
      <c r="H85" s="15">
        <f>Tabelle1[[#This Row],[Schaden insg 75%]]*(Tabelle1[[#This Row],[Schaden 0%]]/Tabelle1[[#This Row],[Schaden 75%]])</f>
        <v>1000</v>
      </c>
      <c r="I85" s="15">
        <v>13.67</v>
      </c>
      <c r="J85" s="16">
        <f>Tabelle1[[#This Row],[Schaden insg 75%]]/Tabelle1[[#This Row],[Zeitraum]]</f>
        <v>73.152889539136794</v>
      </c>
      <c r="K85" s="16">
        <f>Tabelle1[[#This Row],[Schaden insg 0%]]/I85</f>
        <v>73.152889539136794</v>
      </c>
      <c r="L85" s="16">
        <f>J85/Tabelle1[[#This Row],[Projektile]]</f>
        <v>36.576444769568397</v>
      </c>
      <c r="M85" s="16">
        <f>K85/Tabelle1[[#This Row],[Projektile]]</f>
        <v>36.576444769568397</v>
      </c>
      <c r="N85" s="17" t="s">
        <v>118</v>
      </c>
      <c r="O85" s="39"/>
      <c r="P85" s="39"/>
      <c r="Q85" s="39"/>
      <c r="R85" s="39"/>
    </row>
    <row r="86" spans="1:18" s="10" customFormat="1" x14ac:dyDescent="0.25">
      <c r="A86" s="35"/>
      <c r="B86" s="36"/>
      <c r="C86" s="36"/>
      <c r="D86" s="36"/>
      <c r="E86" s="36"/>
      <c r="F86" s="36"/>
      <c r="G86" s="36"/>
      <c r="H86" s="36"/>
      <c r="I86" s="36"/>
      <c r="J86" s="37"/>
      <c r="K86" s="37"/>
      <c r="L86" s="37"/>
      <c r="M86" s="37"/>
      <c r="N86" s="38"/>
      <c r="O86" s="35"/>
      <c r="P86" s="35"/>
      <c r="Q86" s="35"/>
      <c r="R86" s="35"/>
    </row>
    <row r="87" spans="1:18" s="10" customFormat="1" x14ac:dyDescent="0.25">
      <c r="A87" s="35"/>
      <c r="B87" s="36"/>
      <c r="C87" s="36"/>
      <c r="D87" s="36"/>
      <c r="E87" s="36"/>
      <c r="F87" s="36"/>
      <c r="G87" s="36"/>
      <c r="H87" s="36"/>
      <c r="I87" s="36"/>
      <c r="J87" s="37"/>
      <c r="K87" s="37"/>
      <c r="L87" s="37"/>
      <c r="M87" s="37"/>
      <c r="N87" s="38"/>
      <c r="O87" s="35"/>
      <c r="P87" s="35"/>
      <c r="Q87" s="35"/>
      <c r="R87" s="35"/>
    </row>
    <row r="88" spans="1:18" s="10" customFormat="1" x14ac:dyDescent="0.25">
      <c r="A88" s="35"/>
      <c r="B88" s="36"/>
      <c r="C88" s="36"/>
      <c r="D88" s="36"/>
      <c r="E88" s="36"/>
      <c r="F88" s="36"/>
      <c r="G88" s="36"/>
      <c r="H88" s="36"/>
      <c r="I88" s="36"/>
      <c r="J88" s="37"/>
      <c r="K88" s="37"/>
      <c r="L88" s="37"/>
      <c r="M88" s="37"/>
      <c r="N88" s="38"/>
      <c r="O88" s="35"/>
      <c r="P88" s="35"/>
      <c r="Q88" s="35"/>
      <c r="R88" s="35"/>
    </row>
    <row r="89" spans="1:18" s="10" customFormat="1" x14ac:dyDescent="0.25">
      <c r="A89" s="35"/>
      <c r="B89" s="36"/>
      <c r="C89" s="36"/>
      <c r="D89" s="36"/>
      <c r="E89" s="36"/>
      <c r="F89" s="36"/>
      <c r="G89" s="36"/>
      <c r="H89" s="36"/>
      <c r="I89" s="36"/>
      <c r="J89" s="37"/>
      <c r="K89" s="37"/>
      <c r="L89" s="37"/>
      <c r="M89" s="37"/>
      <c r="N89" s="38"/>
      <c r="O89" s="35"/>
      <c r="P89" s="35"/>
      <c r="Q89" s="35"/>
      <c r="R89" s="35"/>
    </row>
    <row r="90" spans="1:18" s="10" customFormat="1" x14ac:dyDescent="0.25">
      <c r="B90" s="19"/>
      <c r="C90" s="19"/>
      <c r="D90" s="19"/>
      <c r="E90" s="19"/>
      <c r="F90" s="19"/>
      <c r="G90" s="19"/>
      <c r="H90" s="19"/>
      <c r="I90" s="19"/>
      <c r="J90" s="20"/>
      <c r="K90" s="20"/>
      <c r="L90" s="20"/>
      <c r="M90" s="20"/>
      <c r="N90" s="21"/>
    </row>
    <row r="91" spans="1:18" s="10" customFormat="1" x14ac:dyDescent="0.25">
      <c r="B91" s="19"/>
      <c r="C91" s="19"/>
      <c r="D91" s="19"/>
      <c r="E91" s="19"/>
      <c r="F91" s="19"/>
      <c r="G91" s="19"/>
      <c r="H91" s="19"/>
      <c r="I91" s="19"/>
      <c r="J91" s="20"/>
      <c r="K91" s="20"/>
      <c r="L91" s="20"/>
      <c r="M91" s="20"/>
      <c r="N91" s="21"/>
    </row>
    <row r="92" spans="1:18" s="10" customFormat="1" x14ac:dyDescent="0.25">
      <c r="B92" s="19"/>
      <c r="C92" s="19"/>
      <c r="D92" s="19"/>
      <c r="E92" s="19"/>
      <c r="F92" s="19"/>
      <c r="G92" s="19"/>
      <c r="H92" s="19"/>
      <c r="I92" s="19"/>
      <c r="J92" s="20"/>
      <c r="K92" s="20"/>
      <c r="L92" s="20"/>
      <c r="M92" s="20"/>
      <c r="N92" s="21"/>
    </row>
    <row r="93" spans="1:18" s="10" customFormat="1" x14ac:dyDescent="0.25">
      <c r="B93" s="19"/>
      <c r="C93" s="19"/>
      <c r="D93" s="19"/>
      <c r="E93" s="19"/>
      <c r="F93" s="19"/>
      <c r="G93" s="19"/>
      <c r="H93" s="19"/>
      <c r="I93" s="19"/>
      <c r="J93" s="20"/>
      <c r="K93" s="20"/>
      <c r="L93" s="20"/>
      <c r="M93" s="20"/>
      <c r="N93" s="21"/>
    </row>
    <row r="94" spans="1:18" s="10" customFormat="1" x14ac:dyDescent="0.25">
      <c r="B94" s="19"/>
      <c r="C94" s="19"/>
      <c r="D94" s="19"/>
      <c r="E94" s="19"/>
      <c r="F94" s="19"/>
      <c r="G94" s="19"/>
      <c r="H94" s="19"/>
      <c r="I94" s="19"/>
      <c r="J94" s="20"/>
      <c r="K94" s="20"/>
      <c r="L94" s="20"/>
      <c r="M94" s="20"/>
      <c r="N94" s="21"/>
    </row>
    <row r="95" spans="1:18" s="10" customFormat="1" x14ac:dyDescent="0.25">
      <c r="B95" s="19"/>
      <c r="C95" s="19"/>
      <c r="D95" s="19"/>
      <c r="E95" s="19"/>
      <c r="F95" s="19"/>
      <c r="G95" s="19"/>
      <c r="H95" s="19"/>
      <c r="I95" s="19"/>
      <c r="J95" s="20"/>
      <c r="K95" s="20"/>
      <c r="L95" s="20"/>
      <c r="M95" s="20"/>
      <c r="N95" s="21"/>
    </row>
    <row r="96" spans="1:18" s="10" customFormat="1" x14ac:dyDescent="0.25">
      <c r="B96" s="19"/>
      <c r="C96" s="19"/>
      <c r="D96" s="19"/>
      <c r="E96" s="19"/>
      <c r="F96" s="19"/>
      <c r="G96" s="19"/>
      <c r="H96" s="19"/>
      <c r="I96" s="19"/>
      <c r="J96" s="20"/>
      <c r="K96" s="20"/>
      <c r="L96" s="20"/>
      <c r="M96" s="20"/>
      <c r="N96" s="21"/>
    </row>
    <row r="97" spans="2:14" s="10" customFormat="1" x14ac:dyDescent="0.25">
      <c r="B97" s="19"/>
      <c r="C97" s="19"/>
      <c r="D97" s="19"/>
      <c r="E97" s="19"/>
      <c r="F97" s="19"/>
      <c r="G97" s="19"/>
      <c r="H97" s="19"/>
      <c r="I97" s="19"/>
      <c r="J97" s="20"/>
      <c r="K97" s="20"/>
      <c r="L97" s="20"/>
      <c r="M97" s="20"/>
      <c r="N97" s="21"/>
    </row>
    <row r="98" spans="2:14" s="10" customFormat="1" x14ac:dyDescent="0.25">
      <c r="B98" s="19"/>
      <c r="C98" s="19"/>
      <c r="D98" s="19"/>
      <c r="E98" s="19"/>
      <c r="F98" s="19"/>
      <c r="G98" s="19"/>
      <c r="H98" s="19"/>
      <c r="I98" s="19"/>
      <c r="J98" s="20"/>
      <c r="K98" s="20"/>
      <c r="L98" s="20"/>
      <c r="M98" s="20"/>
      <c r="N98" s="21"/>
    </row>
    <row r="99" spans="2:14" s="10" customFormat="1" x14ac:dyDescent="0.25">
      <c r="B99" s="19"/>
      <c r="C99" s="19"/>
      <c r="D99" s="19"/>
      <c r="E99" s="19"/>
      <c r="F99" s="19"/>
      <c r="G99" s="19"/>
      <c r="H99" s="19"/>
      <c r="I99" s="19"/>
      <c r="J99" s="20"/>
      <c r="K99" s="20"/>
      <c r="L99" s="20"/>
      <c r="M99" s="20"/>
      <c r="N99" s="21"/>
    </row>
    <row r="100" spans="2:14" s="10" customFormat="1" x14ac:dyDescent="0.25">
      <c r="B100" s="19"/>
      <c r="C100" s="19"/>
      <c r="D100" s="19"/>
      <c r="E100" s="19"/>
      <c r="F100" s="19"/>
      <c r="G100" s="19"/>
      <c r="H100" s="19"/>
      <c r="I100" s="19"/>
      <c r="J100" s="20"/>
      <c r="K100" s="20"/>
      <c r="L100" s="20"/>
      <c r="M100" s="20"/>
      <c r="N100" s="21"/>
    </row>
    <row r="101" spans="2:14" s="10" customFormat="1" x14ac:dyDescent="0.25">
      <c r="B101" s="19"/>
      <c r="C101" s="19"/>
      <c r="D101" s="19"/>
      <c r="E101" s="19"/>
      <c r="F101" s="19"/>
      <c r="G101" s="19"/>
      <c r="H101" s="19"/>
      <c r="I101" s="19"/>
      <c r="J101" s="20"/>
      <c r="K101" s="20"/>
      <c r="L101" s="20"/>
      <c r="M101" s="20"/>
      <c r="N101" s="21"/>
    </row>
    <row r="102" spans="2:14" s="10" customFormat="1" x14ac:dyDescent="0.25">
      <c r="B102" s="19"/>
      <c r="C102" s="19"/>
      <c r="D102" s="19"/>
      <c r="E102" s="19"/>
      <c r="F102" s="19"/>
      <c r="G102" s="19"/>
      <c r="H102" s="19"/>
      <c r="I102" s="19"/>
      <c r="J102" s="20"/>
      <c r="K102" s="20"/>
      <c r="L102" s="20"/>
      <c r="M102" s="20"/>
      <c r="N102" s="21"/>
    </row>
    <row r="103" spans="2:14" s="10" customFormat="1" x14ac:dyDescent="0.25">
      <c r="B103" s="19"/>
      <c r="C103" s="19"/>
      <c r="D103" s="19"/>
      <c r="E103" s="19"/>
      <c r="F103" s="19"/>
      <c r="G103" s="19"/>
      <c r="H103" s="19"/>
      <c r="I103" s="19"/>
      <c r="J103" s="20"/>
      <c r="K103" s="20"/>
      <c r="L103" s="20"/>
      <c r="M103" s="20"/>
      <c r="N103" s="21"/>
    </row>
    <row r="104" spans="2:14" s="10" customFormat="1" x14ac:dyDescent="0.25">
      <c r="B104" s="19"/>
      <c r="C104" s="19"/>
      <c r="D104" s="19"/>
      <c r="E104" s="19"/>
      <c r="F104" s="19"/>
      <c r="G104" s="19"/>
      <c r="H104" s="19"/>
      <c r="I104" s="19"/>
      <c r="J104" s="20"/>
      <c r="K104" s="20"/>
      <c r="L104" s="20"/>
      <c r="M104" s="20"/>
      <c r="N104" s="21"/>
    </row>
    <row r="105" spans="2:14" s="10" customFormat="1" x14ac:dyDescent="0.25">
      <c r="B105" s="19"/>
      <c r="C105" s="19"/>
      <c r="D105" s="19"/>
      <c r="E105" s="19"/>
      <c r="F105" s="19"/>
      <c r="G105" s="19"/>
      <c r="H105" s="19"/>
      <c r="I105" s="19"/>
      <c r="J105" s="20"/>
      <c r="K105" s="20"/>
      <c r="L105" s="20"/>
      <c r="M105" s="20"/>
      <c r="N105" s="21"/>
    </row>
    <row r="106" spans="2:14" s="10" customFormat="1" x14ac:dyDescent="0.25">
      <c r="B106" s="19"/>
      <c r="C106" s="19"/>
      <c r="D106" s="19"/>
      <c r="E106" s="19"/>
      <c r="F106" s="19"/>
      <c r="G106" s="19"/>
      <c r="H106" s="19"/>
      <c r="I106" s="19"/>
      <c r="J106" s="20"/>
      <c r="K106" s="20"/>
      <c r="L106" s="20"/>
      <c r="M106" s="20"/>
      <c r="N106" s="21"/>
    </row>
    <row r="107" spans="2:14" s="10" customFormat="1" x14ac:dyDescent="0.25">
      <c r="B107" s="19"/>
      <c r="C107" s="19"/>
      <c r="D107" s="19"/>
      <c r="E107" s="19"/>
      <c r="F107" s="19"/>
      <c r="G107" s="19"/>
      <c r="H107" s="19"/>
      <c r="I107" s="19"/>
      <c r="J107" s="20"/>
      <c r="K107" s="20"/>
      <c r="L107" s="20"/>
      <c r="M107" s="20"/>
      <c r="N107" s="21"/>
    </row>
    <row r="108" spans="2:14" s="10" customFormat="1" x14ac:dyDescent="0.25">
      <c r="B108" s="19"/>
      <c r="C108" s="19"/>
      <c r="D108" s="19"/>
      <c r="E108" s="19"/>
      <c r="F108" s="19"/>
      <c r="G108" s="19"/>
      <c r="H108" s="19"/>
      <c r="I108" s="19"/>
      <c r="J108" s="20"/>
      <c r="K108" s="20"/>
      <c r="L108" s="20"/>
      <c r="M108" s="20"/>
      <c r="N108" s="21"/>
    </row>
    <row r="109" spans="2:14" s="10" customFormat="1" x14ac:dyDescent="0.25">
      <c r="B109" s="19"/>
      <c r="C109" s="19"/>
      <c r="D109" s="19"/>
      <c r="E109" s="19"/>
      <c r="F109" s="19"/>
      <c r="G109" s="19"/>
      <c r="H109" s="19"/>
      <c r="I109" s="19"/>
      <c r="J109" s="20"/>
      <c r="K109" s="20"/>
      <c r="L109" s="20"/>
      <c r="M109" s="20"/>
      <c r="N109" s="21"/>
    </row>
    <row r="110" spans="2:14" s="10" customFormat="1" x14ac:dyDescent="0.25">
      <c r="B110" s="19"/>
      <c r="C110" s="19"/>
      <c r="D110" s="19"/>
      <c r="E110" s="19"/>
      <c r="F110" s="19"/>
      <c r="G110" s="19"/>
      <c r="H110" s="19"/>
      <c r="I110" s="19"/>
      <c r="J110" s="20"/>
      <c r="K110" s="20"/>
      <c r="L110" s="20"/>
      <c r="M110" s="20"/>
      <c r="N110" s="21"/>
    </row>
    <row r="111" spans="2:14" s="10" customFormat="1" x14ac:dyDescent="0.25">
      <c r="B111" s="19"/>
      <c r="C111" s="19"/>
      <c r="D111" s="19"/>
      <c r="E111" s="19"/>
      <c r="F111" s="19"/>
      <c r="G111" s="19"/>
      <c r="H111" s="19"/>
      <c r="I111" s="19"/>
      <c r="J111" s="20"/>
      <c r="K111" s="20"/>
      <c r="L111" s="20"/>
      <c r="M111" s="20"/>
      <c r="N111" s="21"/>
    </row>
    <row r="112" spans="2:14" s="10" customFormat="1" x14ac:dyDescent="0.25">
      <c r="B112" s="19"/>
      <c r="C112" s="19"/>
      <c r="D112" s="19"/>
      <c r="E112" s="19"/>
      <c r="F112" s="19"/>
      <c r="G112" s="19"/>
      <c r="H112" s="19"/>
      <c r="I112" s="19"/>
      <c r="J112" s="20"/>
      <c r="K112" s="20"/>
      <c r="L112" s="20"/>
      <c r="M112" s="20"/>
      <c r="N112" s="21"/>
    </row>
    <row r="113" spans="2:14" s="10" customFormat="1" x14ac:dyDescent="0.25">
      <c r="B113" s="19"/>
      <c r="C113" s="19"/>
      <c r="D113" s="19"/>
      <c r="E113" s="19"/>
      <c r="F113" s="19"/>
      <c r="G113" s="19"/>
      <c r="H113" s="19"/>
      <c r="I113" s="19"/>
      <c r="J113" s="20"/>
      <c r="K113" s="20"/>
      <c r="L113" s="20"/>
      <c r="M113" s="20"/>
      <c r="N113" s="21"/>
    </row>
    <row r="114" spans="2:14" s="10" customFormat="1" x14ac:dyDescent="0.25">
      <c r="B114" s="19"/>
      <c r="C114" s="19"/>
      <c r="D114" s="19"/>
      <c r="E114" s="19"/>
      <c r="F114" s="19"/>
      <c r="G114" s="19"/>
      <c r="H114" s="19"/>
      <c r="I114" s="19"/>
      <c r="J114" s="20"/>
      <c r="K114" s="20"/>
      <c r="L114" s="20"/>
      <c r="M114" s="20"/>
      <c r="N114" s="21"/>
    </row>
    <row r="115" spans="2:14" s="10" customFormat="1" x14ac:dyDescent="0.25">
      <c r="B115" s="19"/>
      <c r="C115" s="19"/>
      <c r="D115" s="19"/>
      <c r="E115" s="19"/>
      <c r="F115" s="19"/>
      <c r="G115" s="19"/>
      <c r="H115" s="19"/>
      <c r="I115" s="19"/>
      <c r="J115" s="20"/>
      <c r="K115" s="20"/>
      <c r="L115" s="20"/>
      <c r="M115" s="20"/>
      <c r="N115" s="21"/>
    </row>
    <row r="116" spans="2:14" s="10" customFormat="1" x14ac:dyDescent="0.25">
      <c r="B116" s="19"/>
      <c r="C116" s="19"/>
      <c r="D116" s="19"/>
      <c r="E116" s="19"/>
      <c r="F116" s="19"/>
      <c r="G116" s="19"/>
      <c r="H116" s="19"/>
      <c r="I116" s="19"/>
      <c r="J116" s="20"/>
      <c r="K116" s="20"/>
      <c r="L116" s="20"/>
      <c r="M116" s="20"/>
      <c r="N116" s="21"/>
    </row>
    <row r="117" spans="2:14" s="10" customFormat="1" x14ac:dyDescent="0.25">
      <c r="B117" s="19"/>
      <c r="C117" s="19"/>
      <c r="D117" s="19"/>
      <c r="E117" s="19"/>
      <c r="F117" s="19"/>
      <c r="G117" s="19"/>
      <c r="H117" s="19"/>
      <c r="I117" s="19"/>
      <c r="J117" s="20"/>
      <c r="K117" s="20"/>
      <c r="L117" s="20"/>
      <c r="M117" s="20"/>
      <c r="N117" s="21"/>
    </row>
    <row r="118" spans="2:14" s="10" customFormat="1" x14ac:dyDescent="0.25">
      <c r="B118" s="19"/>
      <c r="C118" s="19"/>
      <c r="D118" s="19"/>
      <c r="E118" s="19"/>
      <c r="F118" s="19"/>
      <c r="G118" s="19"/>
      <c r="H118" s="19"/>
      <c r="I118" s="19"/>
      <c r="J118" s="20"/>
      <c r="K118" s="20"/>
      <c r="L118" s="20"/>
      <c r="M118" s="20"/>
      <c r="N118" s="21"/>
    </row>
    <row r="119" spans="2:14" s="10" customFormat="1" x14ac:dyDescent="0.25">
      <c r="B119" s="19"/>
      <c r="C119" s="19"/>
      <c r="D119" s="19"/>
      <c r="E119" s="19"/>
      <c r="F119" s="19"/>
      <c r="G119" s="19"/>
      <c r="H119" s="19"/>
      <c r="I119" s="19"/>
      <c r="J119" s="20"/>
      <c r="K119" s="20"/>
      <c r="L119" s="20"/>
      <c r="M119" s="20"/>
      <c r="N119" s="21"/>
    </row>
    <row r="120" spans="2:14" s="10" customFormat="1" x14ac:dyDescent="0.25">
      <c r="B120" s="19"/>
      <c r="C120" s="19"/>
      <c r="D120" s="19"/>
      <c r="E120" s="19"/>
      <c r="F120" s="19"/>
      <c r="G120" s="19"/>
      <c r="H120" s="19"/>
      <c r="I120" s="19"/>
      <c r="J120" s="20"/>
      <c r="K120" s="20"/>
      <c r="L120" s="20"/>
      <c r="M120" s="20"/>
      <c r="N120" s="21"/>
    </row>
    <row r="121" spans="2:14" s="10" customFormat="1" x14ac:dyDescent="0.25">
      <c r="B121" s="19"/>
      <c r="C121" s="19"/>
      <c r="D121" s="19"/>
      <c r="E121" s="19"/>
      <c r="F121" s="19"/>
      <c r="G121" s="19"/>
      <c r="H121" s="19"/>
      <c r="I121" s="19"/>
      <c r="J121" s="20"/>
      <c r="K121" s="20"/>
      <c r="L121" s="20"/>
      <c r="M121" s="20"/>
      <c r="N121" s="21"/>
    </row>
    <row r="122" spans="2:14" s="10" customFormat="1" x14ac:dyDescent="0.25">
      <c r="B122" s="19"/>
      <c r="C122" s="19"/>
      <c r="D122" s="19"/>
      <c r="E122" s="19"/>
      <c r="F122" s="19"/>
      <c r="G122" s="19"/>
      <c r="H122" s="19"/>
      <c r="I122" s="19"/>
      <c r="J122" s="20"/>
      <c r="K122" s="20"/>
      <c r="L122" s="20"/>
      <c r="M122" s="20"/>
      <c r="N122" s="21"/>
    </row>
    <row r="123" spans="2:14" s="10" customFormat="1" x14ac:dyDescent="0.25">
      <c r="B123" s="19"/>
      <c r="C123" s="19"/>
      <c r="D123" s="19"/>
      <c r="E123" s="19"/>
      <c r="F123" s="19"/>
      <c r="G123" s="19"/>
      <c r="H123" s="19"/>
      <c r="I123" s="19"/>
      <c r="J123" s="20"/>
      <c r="K123" s="20"/>
      <c r="L123" s="20"/>
      <c r="M123" s="20"/>
      <c r="N123" s="21"/>
    </row>
    <row r="124" spans="2:14" s="10" customFormat="1" x14ac:dyDescent="0.25">
      <c r="B124" s="19"/>
      <c r="C124" s="19"/>
      <c r="D124" s="19"/>
      <c r="E124" s="19"/>
      <c r="F124" s="19"/>
      <c r="G124" s="19"/>
      <c r="H124" s="19"/>
      <c r="I124" s="19"/>
      <c r="J124" s="20"/>
      <c r="K124" s="20"/>
      <c r="L124" s="20"/>
      <c r="M124" s="20"/>
      <c r="N124" s="21"/>
    </row>
    <row r="125" spans="2:14" s="10" customFormat="1" x14ac:dyDescent="0.25">
      <c r="B125" s="19"/>
      <c r="C125" s="19"/>
      <c r="D125" s="19"/>
      <c r="E125" s="19"/>
      <c r="F125" s="19"/>
      <c r="G125" s="19"/>
      <c r="H125" s="19"/>
      <c r="I125" s="19"/>
      <c r="J125" s="20"/>
      <c r="K125" s="20"/>
      <c r="L125" s="20"/>
      <c r="M125" s="20"/>
      <c r="N125" s="21"/>
    </row>
    <row r="126" spans="2:14" s="10" customFormat="1" x14ac:dyDescent="0.25">
      <c r="B126" s="19"/>
      <c r="C126" s="19"/>
      <c r="D126" s="19"/>
      <c r="E126" s="19"/>
      <c r="F126" s="19"/>
      <c r="G126" s="19"/>
      <c r="H126" s="19"/>
      <c r="I126" s="19"/>
      <c r="J126" s="20"/>
      <c r="K126" s="20"/>
      <c r="L126" s="20"/>
      <c r="M126" s="20"/>
      <c r="N126" s="21"/>
    </row>
    <row r="127" spans="2:14" s="10" customFormat="1" x14ac:dyDescent="0.25">
      <c r="B127" s="19"/>
      <c r="C127" s="19"/>
      <c r="D127" s="19"/>
      <c r="E127" s="19"/>
      <c r="F127" s="19"/>
      <c r="G127" s="19"/>
      <c r="H127" s="19"/>
      <c r="I127" s="19"/>
      <c r="J127" s="20"/>
      <c r="K127" s="20"/>
      <c r="L127" s="20"/>
      <c r="M127" s="20"/>
      <c r="N127" s="21"/>
    </row>
    <row r="128" spans="2:14" s="10" customFormat="1" x14ac:dyDescent="0.25">
      <c r="B128" s="19"/>
      <c r="C128" s="19"/>
      <c r="D128" s="19"/>
      <c r="E128" s="19"/>
      <c r="F128" s="19"/>
      <c r="G128" s="19"/>
      <c r="H128" s="19"/>
      <c r="I128" s="19"/>
      <c r="J128" s="20"/>
      <c r="K128" s="20"/>
      <c r="L128" s="20"/>
      <c r="M128" s="20"/>
      <c r="N128" s="21"/>
    </row>
    <row r="129" spans="2:14" s="10" customFormat="1" x14ac:dyDescent="0.25">
      <c r="B129" s="19"/>
      <c r="C129" s="19"/>
      <c r="D129" s="19"/>
      <c r="E129" s="19"/>
      <c r="F129" s="19"/>
      <c r="G129" s="19"/>
      <c r="H129" s="19"/>
      <c r="I129" s="19"/>
      <c r="J129" s="20"/>
      <c r="K129" s="20"/>
      <c r="L129" s="20"/>
      <c r="M129" s="20"/>
      <c r="N129" s="21"/>
    </row>
    <row r="130" spans="2:14" s="10" customFormat="1" x14ac:dyDescent="0.25">
      <c r="B130" s="19"/>
      <c r="C130" s="19"/>
      <c r="D130" s="19"/>
      <c r="E130" s="19"/>
      <c r="F130" s="19"/>
      <c r="G130" s="19"/>
      <c r="H130" s="19"/>
      <c r="I130" s="19"/>
      <c r="J130" s="20"/>
      <c r="K130" s="20"/>
      <c r="L130" s="20"/>
      <c r="M130" s="20"/>
      <c r="N130" s="21"/>
    </row>
    <row r="131" spans="2:14" s="10" customFormat="1" x14ac:dyDescent="0.25">
      <c r="B131" s="19"/>
      <c r="C131" s="19"/>
      <c r="D131" s="19"/>
      <c r="E131" s="19"/>
      <c r="F131" s="19"/>
      <c r="G131" s="19"/>
      <c r="H131" s="19"/>
      <c r="I131" s="19"/>
      <c r="J131" s="20"/>
      <c r="K131" s="20"/>
      <c r="L131" s="20"/>
      <c r="M131" s="20"/>
      <c r="N131" s="21"/>
    </row>
    <row r="132" spans="2:14" s="10" customFormat="1" x14ac:dyDescent="0.25">
      <c r="B132" s="19"/>
      <c r="C132" s="19"/>
      <c r="D132" s="19"/>
      <c r="E132" s="19"/>
      <c r="F132" s="19"/>
      <c r="G132" s="19"/>
      <c r="H132" s="19"/>
      <c r="I132" s="19"/>
      <c r="J132" s="20"/>
      <c r="K132" s="20"/>
      <c r="L132" s="20"/>
      <c r="M132" s="20"/>
      <c r="N132" s="21"/>
    </row>
    <row r="133" spans="2:14" s="10" customFormat="1" x14ac:dyDescent="0.25">
      <c r="B133" s="19"/>
      <c r="C133" s="19"/>
      <c r="D133" s="19"/>
      <c r="E133" s="19"/>
      <c r="F133" s="19"/>
      <c r="G133" s="19"/>
      <c r="H133" s="19"/>
      <c r="I133" s="19"/>
      <c r="J133" s="20"/>
      <c r="K133" s="20"/>
      <c r="L133" s="20"/>
      <c r="M133" s="20"/>
      <c r="N133" s="21"/>
    </row>
    <row r="134" spans="2:14" s="10" customFormat="1" x14ac:dyDescent="0.25">
      <c r="B134" s="19"/>
      <c r="C134" s="19"/>
      <c r="D134" s="19"/>
      <c r="E134" s="19"/>
      <c r="F134" s="19"/>
      <c r="G134" s="19"/>
      <c r="H134" s="19"/>
      <c r="I134" s="19"/>
      <c r="J134" s="20"/>
      <c r="K134" s="20"/>
      <c r="L134" s="20"/>
      <c r="M134" s="20"/>
      <c r="N134" s="21"/>
    </row>
    <row r="135" spans="2:14" s="10" customFormat="1" x14ac:dyDescent="0.25">
      <c r="B135" s="19"/>
      <c r="C135" s="19"/>
      <c r="D135" s="19"/>
      <c r="E135" s="19"/>
      <c r="F135" s="19"/>
      <c r="G135" s="19"/>
      <c r="H135" s="19"/>
      <c r="I135" s="19"/>
      <c r="J135" s="20"/>
      <c r="K135" s="20"/>
      <c r="L135" s="20"/>
      <c r="M135" s="20"/>
      <c r="N135" s="21"/>
    </row>
    <row r="136" spans="2:14" s="10" customFormat="1" x14ac:dyDescent="0.25">
      <c r="B136" s="19"/>
      <c r="C136" s="19"/>
      <c r="D136" s="19"/>
      <c r="E136" s="19"/>
      <c r="F136" s="19"/>
      <c r="G136" s="19"/>
      <c r="H136" s="19"/>
      <c r="I136" s="19"/>
      <c r="J136" s="20"/>
      <c r="K136" s="20"/>
      <c r="L136" s="20"/>
      <c r="M136" s="20"/>
      <c r="N136" s="21"/>
    </row>
    <row r="137" spans="2:14" s="10" customFormat="1" x14ac:dyDescent="0.25">
      <c r="B137" s="19"/>
      <c r="C137" s="19"/>
      <c r="D137" s="19"/>
      <c r="E137" s="19"/>
      <c r="F137" s="19"/>
      <c r="G137" s="19"/>
      <c r="H137" s="19"/>
      <c r="I137" s="19"/>
      <c r="J137" s="20"/>
      <c r="K137" s="20"/>
      <c r="L137" s="20"/>
      <c r="M137" s="20"/>
      <c r="N137" s="21"/>
    </row>
    <row r="138" spans="2:14" s="10" customFormat="1" x14ac:dyDescent="0.25">
      <c r="B138" s="19"/>
      <c r="C138" s="19"/>
      <c r="D138" s="19"/>
      <c r="E138" s="19"/>
      <c r="F138" s="19"/>
      <c r="G138" s="19"/>
      <c r="H138" s="19"/>
      <c r="I138" s="19"/>
      <c r="J138" s="20"/>
      <c r="K138" s="20"/>
      <c r="L138" s="20"/>
      <c r="M138" s="20"/>
      <c r="N138" s="21"/>
    </row>
    <row r="139" spans="2:14" s="10" customFormat="1" x14ac:dyDescent="0.25">
      <c r="B139" s="19"/>
      <c r="C139" s="19"/>
      <c r="D139" s="19"/>
      <c r="E139" s="19"/>
      <c r="F139" s="19"/>
      <c r="G139" s="19"/>
      <c r="H139" s="19"/>
      <c r="I139" s="19"/>
      <c r="J139" s="20"/>
      <c r="K139" s="20"/>
      <c r="L139" s="20"/>
      <c r="M139" s="20"/>
      <c r="N139" s="21"/>
    </row>
    <row r="140" spans="2:14" s="10" customFormat="1" x14ac:dyDescent="0.25">
      <c r="B140" s="19"/>
      <c r="C140" s="19"/>
      <c r="D140" s="19"/>
      <c r="E140" s="19"/>
      <c r="F140" s="19"/>
      <c r="G140" s="19"/>
      <c r="H140" s="19"/>
      <c r="I140" s="19"/>
      <c r="J140" s="20"/>
      <c r="K140" s="20"/>
      <c r="L140" s="20"/>
      <c r="M140" s="20"/>
      <c r="N140" s="21"/>
    </row>
    <row r="141" spans="2:14" s="10" customFormat="1" x14ac:dyDescent="0.25">
      <c r="B141" s="19"/>
      <c r="C141" s="19"/>
      <c r="D141" s="19"/>
      <c r="E141" s="19"/>
      <c r="F141" s="19"/>
      <c r="G141" s="19"/>
      <c r="H141" s="19"/>
      <c r="I141" s="19"/>
      <c r="J141" s="20"/>
      <c r="K141" s="20"/>
      <c r="L141" s="20"/>
      <c r="M141" s="20"/>
      <c r="N141" s="21"/>
    </row>
    <row r="142" spans="2:14" s="10" customFormat="1" x14ac:dyDescent="0.25">
      <c r="B142" s="19"/>
      <c r="C142" s="19"/>
      <c r="D142" s="19"/>
      <c r="E142" s="19"/>
      <c r="F142" s="19"/>
      <c r="G142" s="19"/>
      <c r="H142" s="19"/>
      <c r="I142" s="19"/>
      <c r="J142" s="20"/>
      <c r="K142" s="20"/>
      <c r="L142" s="20"/>
      <c r="M142" s="20"/>
      <c r="N142" s="21"/>
    </row>
    <row r="143" spans="2:14" s="10" customFormat="1" x14ac:dyDescent="0.25">
      <c r="B143" s="19"/>
      <c r="C143" s="19"/>
      <c r="D143" s="19"/>
      <c r="E143" s="19"/>
      <c r="F143" s="19"/>
      <c r="G143" s="19"/>
      <c r="H143" s="19"/>
      <c r="I143" s="19"/>
      <c r="J143" s="20"/>
      <c r="K143" s="20"/>
      <c r="L143" s="20"/>
      <c r="M143" s="20"/>
      <c r="N143" s="21"/>
    </row>
    <row r="144" spans="2:14" s="10" customFormat="1" x14ac:dyDescent="0.25">
      <c r="B144" s="19"/>
      <c r="C144" s="19"/>
      <c r="D144" s="19"/>
      <c r="E144" s="19"/>
      <c r="F144" s="19"/>
      <c r="G144" s="19"/>
      <c r="H144" s="19"/>
      <c r="I144" s="19"/>
      <c r="J144" s="20"/>
      <c r="K144" s="20"/>
      <c r="L144" s="20"/>
      <c r="M144" s="20"/>
      <c r="N144" s="21"/>
    </row>
    <row r="145" spans="2:14" s="10" customFormat="1" x14ac:dyDescent="0.25">
      <c r="B145" s="19"/>
      <c r="C145" s="19"/>
      <c r="D145" s="19"/>
      <c r="E145" s="19"/>
      <c r="F145" s="19"/>
      <c r="G145" s="19"/>
      <c r="H145" s="19"/>
      <c r="I145" s="19"/>
      <c r="J145" s="20"/>
      <c r="K145" s="20"/>
      <c r="L145" s="20"/>
      <c r="M145" s="20"/>
      <c r="N145" s="21"/>
    </row>
    <row r="146" spans="2:14" s="10" customFormat="1" x14ac:dyDescent="0.25">
      <c r="B146" s="19"/>
      <c r="C146" s="19"/>
      <c r="D146" s="19"/>
      <c r="E146" s="19"/>
      <c r="F146" s="19"/>
      <c r="G146" s="19"/>
      <c r="H146" s="19"/>
      <c r="I146" s="19"/>
      <c r="J146" s="20"/>
      <c r="K146" s="20"/>
      <c r="L146" s="20"/>
      <c r="M146" s="20"/>
      <c r="N146" s="21"/>
    </row>
    <row r="147" spans="2:14" s="10" customFormat="1" x14ac:dyDescent="0.25">
      <c r="B147" s="19"/>
      <c r="C147" s="19"/>
      <c r="D147" s="19"/>
      <c r="E147" s="19"/>
      <c r="F147" s="19"/>
      <c r="G147" s="19"/>
      <c r="H147" s="19"/>
      <c r="I147" s="19"/>
      <c r="J147" s="20"/>
      <c r="K147" s="20"/>
      <c r="L147" s="20"/>
      <c r="M147" s="20"/>
      <c r="N147" s="21"/>
    </row>
    <row r="148" spans="2:14" s="10" customFormat="1" x14ac:dyDescent="0.25">
      <c r="B148" s="19"/>
      <c r="C148" s="19"/>
      <c r="D148" s="19"/>
      <c r="E148" s="19"/>
      <c r="F148" s="19"/>
      <c r="G148" s="19"/>
      <c r="H148" s="19"/>
      <c r="I148" s="19"/>
      <c r="J148" s="20"/>
      <c r="K148" s="20"/>
      <c r="L148" s="20"/>
      <c r="M148" s="20"/>
      <c r="N148" s="21"/>
    </row>
    <row r="149" spans="2:14" s="10" customFormat="1" x14ac:dyDescent="0.25">
      <c r="B149" s="19"/>
      <c r="C149" s="19"/>
      <c r="D149" s="19"/>
      <c r="E149" s="19"/>
      <c r="F149" s="19"/>
      <c r="G149" s="19"/>
      <c r="H149" s="19"/>
      <c r="I149" s="19"/>
      <c r="J149" s="20"/>
      <c r="K149" s="20"/>
      <c r="L149" s="20"/>
      <c r="M149" s="20"/>
      <c r="N149" s="21"/>
    </row>
    <row r="150" spans="2:14" s="10" customFormat="1" x14ac:dyDescent="0.25">
      <c r="B150" s="19"/>
      <c r="C150" s="19"/>
      <c r="D150" s="19"/>
      <c r="E150" s="19"/>
      <c r="F150" s="19"/>
      <c r="G150" s="19"/>
      <c r="H150" s="19"/>
      <c r="I150" s="19"/>
      <c r="J150" s="20"/>
      <c r="K150" s="20"/>
      <c r="L150" s="20"/>
      <c r="M150" s="20"/>
      <c r="N150" s="21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6FD0-FAEE-4C9C-BD1A-B10E5A5759E6}">
  <dimension ref="A1:Q89"/>
  <sheetViews>
    <sheetView topLeftCell="A61" workbookViewId="0">
      <selection activeCell="M89" sqref="A86:M89"/>
    </sheetView>
  </sheetViews>
  <sheetFormatPr baseColWidth="10" defaultRowHeight="15" x14ac:dyDescent="0.25"/>
  <cols>
    <col min="1" max="1" width="36.42578125" bestFit="1" customWidth="1"/>
    <col min="2" max="2" width="11.85546875" customWidth="1"/>
    <col min="3" max="3" width="14.5703125" customWidth="1"/>
    <col min="4" max="4" width="13.5703125" customWidth="1"/>
    <col min="5" max="5" width="17.28515625" customWidth="1"/>
    <col min="6" max="6" width="16.28515625" customWidth="1"/>
    <col min="7" max="7" width="18.5703125" customWidth="1"/>
    <col min="8" max="8" width="17.5703125" customWidth="1"/>
    <col min="9" max="9" width="11.140625" customWidth="1"/>
    <col min="10" max="11" width="12" bestFit="1" customWidth="1"/>
    <col min="12" max="12" width="21.7109375" customWidth="1"/>
    <col min="13" max="13" width="20.7109375" customWidth="1"/>
  </cols>
  <sheetData>
    <row r="1" spans="1:17" ht="15.75" thickBot="1" x14ac:dyDescent="0.3">
      <c r="A1" t="s">
        <v>1</v>
      </c>
      <c r="B1" t="s">
        <v>5</v>
      </c>
      <c r="C1" t="s">
        <v>3</v>
      </c>
      <c r="D1" t="s">
        <v>2</v>
      </c>
      <c r="E1" t="s">
        <v>42</v>
      </c>
      <c r="F1" t="s">
        <v>43</v>
      </c>
      <c r="G1" t="s">
        <v>44</v>
      </c>
      <c r="H1" t="s">
        <v>45</v>
      </c>
      <c r="I1" t="s">
        <v>0</v>
      </c>
      <c r="J1" t="s">
        <v>4</v>
      </c>
      <c r="K1" t="s">
        <v>8</v>
      </c>
      <c r="L1" s="22" t="s">
        <v>6</v>
      </c>
      <c r="M1" s="22" t="s">
        <v>7</v>
      </c>
      <c r="N1" s="24" t="s">
        <v>121</v>
      </c>
      <c r="O1" s="34"/>
      <c r="P1" s="34"/>
      <c r="Q1" s="34"/>
    </row>
    <row r="2" spans="1:17" x14ac:dyDescent="0.25">
      <c r="A2" s="25" t="str">
        <f>'Pure Werte'!A2</f>
        <v>Granatenwerfer</v>
      </c>
      <c r="B2" s="13">
        <f>'Pure Werte'!B2</f>
        <v>2</v>
      </c>
      <c r="C2" s="13">
        <f>IF($N$2=0,'Pure Werte'!C2*1,IF($N$2=1,'Pure Werte'!C2*1.1,IF($N$2=2,'Pure Werte'!C2*1.2,IF($N$2=3,'Pure Werte'!C2*1.3,IF($N$2=4,'Pure Werte'!C2*1.4,IF($N$2=5,'Pure Werte'!C2*1.5,IF($N$2=6,'Pure Werte'!C2*1.6,IF($N$2=7,'Pure Werte'!C2*1.7,IF($N$2=8,'Pure Werte'!C2*1.8,IF($N$2=9,'Pure Werte'!C2*1.9,'Pure Werte'!C2*2))))))))))</f>
        <v>32</v>
      </c>
      <c r="D2" s="13">
        <f>IF($N$2=0,'Pure Werte'!D2*1,IF($N$2=1,'Pure Werte'!D2*1.1,IF($N$2=2,'Pure Werte'!D2*1.2,IF($N$2=3,'Pure Werte'!D2*1.3,IF($N$2=4,'Pure Werte'!D2*1.4,IF($N$2=5,'Pure Werte'!D2*1.5,IF($N$2=6,'Pure Werte'!D2*1.6,IF($N$2=7,'Pure Werte'!D2*1.7,IF($N$2=8,'Pure Werte'!D2*1.8,IF($N$2=9,'Pure Werte'!D2*1.9,'Pure Werte'!D2*2))))))))))</f>
        <v>136</v>
      </c>
      <c r="E2" s="13">
        <f>IF($N$2=0,'Pure Werte'!E2*1,IF($N$2=1,'Pure Werte'!E2*1.1,IF($N$2=2,'Pure Werte'!E2*1.2,IF($N$2=3,'Pure Werte'!E2*1.3,IF($N$2=4,'Pure Werte'!E2*1.4,IF($N$2=5,'Pure Werte'!E2*1.5,IF($N$2=6,'Pure Werte'!E2*1.6,IF($N$2=7,'Pure Werte'!E2*1.7,IF($N$2=8,'Pure Werte'!E2*1.8,IF($N$2=9,'Pure Werte'!E2*1.9,'Pure Werte'!E2*2))))))))))</f>
        <v>16</v>
      </c>
      <c r="F2" s="13">
        <f>IF($N$2=0,'Pure Werte'!F2*1,IF($N$2=1,'Pure Werte'!F2*1.1,IF($N$2=2,'Pure Werte'!F2*1.2,IF($N$2=3,'Pure Werte'!F2*1.3,IF($N$2=4,'Pure Werte'!F2*1.4,IF($N$2=5,'Pure Werte'!F2*1.5,IF($N$2=6,'Pure Werte'!F2*1.6,IF($N$2=7,'Pure Werte'!F2*1.7,IF($N$2=8,'Pure Werte'!F2*1.8,IF($N$2=9,'Pure Werte'!F2*1.9,'Pure Werte'!F2*2))))))))))</f>
        <v>68</v>
      </c>
      <c r="G2" s="13">
        <f>IF($N$2=0,'Pure Werte'!G2*1,IF($N$2=1,'Pure Werte'!G2*1.1,IF($N$2=2,'Pure Werte'!G2*1.2,IF($N$2=3,'Pure Werte'!G2*1.3,IF($N$2=4,'Pure Werte'!G2*1.4,IF($N$2=5,'Pure Werte'!G2*1.5,IF($N$2=6,'Pure Werte'!G2*1.6,IF($N$2=7,'Pure Werte'!G2*1.7,IF($N$2=8,'Pure Werte'!G2*1.8,IF($N$2=9,'Pure Werte'!G2*1.9,'Pure Werte'!G2*2))))))))))</f>
        <v>800</v>
      </c>
      <c r="H2" s="13">
        <f>IF($N$2=0,'Pure Werte'!H2*1,IF($N$2=1,'Pure Werte'!H2*1.1,IF($N$2=2,'Pure Werte'!H2*1.2,IF($N$2=3,'Pure Werte'!H2*1.3,IF($N$2=4,'Pure Werte'!H2*1.4,IF($N$2=5,'Pure Werte'!H2*1.5,IF($N$2=6,'Pure Werte'!H2*1.6,IF($N$2=7,'Pure Werte'!H2*1.7,IF($N$2=8,'Pure Werte'!H2*1.8,IF($N$2=9,'Pure Werte'!H2*1.9,'Pure Werte'!H2*2))))))))))</f>
        <v>3400</v>
      </c>
      <c r="I2" s="13">
        <f>IF($N$2=0,'Pure Werte'!I2/1,IF($N$2=1,'Pure Werte'!I2/1.1,IF($N$2=2,'Pure Werte'!I2/1.2,IF($N$2=3,'Pure Werte'!I2/1.3,IF($N$2=4,'Pure Werte'!I2/1.4,IF($N$2=5,'Pure Werte'!I2/1.5,IF($N$2=6,'Pure Werte'!I2/1.6,IF($N$2=7,'Pure Werte'!I2/1.7,IF($N$2=8,'Pure Werte'!I2/1.8,IF($N$2=9,'Pure Werte'!I2/1.9,'Pure Werte'!I2/2))))))))))</f>
        <v>19.184999999999999</v>
      </c>
      <c r="J2" s="26">
        <f>G2/$I$2</f>
        <v>41.699244201198859</v>
      </c>
      <c r="K2" s="26">
        <f>H2/$I$2</f>
        <v>177.22178785509513</v>
      </c>
      <c r="L2" s="26">
        <f>J2/$B$2</f>
        <v>20.849622100599429</v>
      </c>
      <c r="M2" s="27">
        <f>K2/$B$2</f>
        <v>88.610893927547565</v>
      </c>
      <c r="N2" s="23">
        <v>10</v>
      </c>
      <c r="O2" s="34"/>
      <c r="P2" s="34"/>
      <c r="Q2" s="34"/>
    </row>
    <row r="3" spans="1:17" x14ac:dyDescent="0.25">
      <c r="A3" s="28" t="str">
        <f>'Pure Werte'!A3</f>
        <v>Granatenwerfer Upg1</v>
      </c>
      <c r="B3" s="10">
        <f>'Pure Werte'!B3</f>
        <v>3</v>
      </c>
      <c r="C3" s="10">
        <f>IF($N$2=0,'Pure Werte'!C3*1,IF($N$2=1,'Pure Werte'!C3*1.1,IF($N$2=2,'Pure Werte'!C3*1.2,IF($N$2=3,'Pure Werte'!C3*1.3,IF($N$2=4,'Pure Werte'!C3*1.4,IF($N$2=5,'Pure Werte'!C3*1.5,IF($N$2=6,'Pure Werte'!C3*1.6,IF($N$2=7,'Pure Werte'!C3*1.7,IF($N$2=8,'Pure Werte'!C3*1.8,IF($N$2=9,'Pure Werte'!C3*1.9,'Pure Werte'!C3*2))))))))))</f>
        <v>48</v>
      </c>
      <c r="D3" s="10">
        <f>IF($N$2=0,'Pure Werte'!D3*1,IF($N$2=1,'Pure Werte'!D3*1.1,IF($N$2=2,'Pure Werte'!D3*1.2,IF($N$2=3,'Pure Werte'!D3*1.3,IF($N$2=4,'Pure Werte'!D3*1.4,IF($N$2=5,'Pure Werte'!D3*1.5,IF($N$2=6,'Pure Werte'!D3*1.6,IF($N$2=7,'Pure Werte'!D3*1.7,IF($N$2=8,'Pure Werte'!D3*1.8,IF($N$2=9,'Pure Werte'!D3*1.9,'Pure Werte'!D3*2))))))))))</f>
        <v>204</v>
      </c>
      <c r="E3" s="10">
        <f>IF($N$2=0,'Pure Werte'!E3*1,IF($N$2=1,'Pure Werte'!E3*1.1,IF($N$2=2,'Pure Werte'!E3*1.2,IF($N$2=3,'Pure Werte'!E3*1.3,IF($N$2=4,'Pure Werte'!E3*1.4,IF($N$2=5,'Pure Werte'!E3*1.5,IF($N$2=6,'Pure Werte'!E3*1.6,IF($N$2=7,'Pure Werte'!E3*1.7,IF($N$2=8,'Pure Werte'!E3*1.8,IF($N$2=9,'Pure Werte'!E3*1.9,'Pure Werte'!E3*2))))))))))</f>
        <v>16</v>
      </c>
      <c r="F3" s="10">
        <f>IF($N$2=0,'Pure Werte'!F3*1,IF($N$2=1,'Pure Werte'!F3*1.1,IF($N$2=2,'Pure Werte'!F3*1.2,IF($N$2=3,'Pure Werte'!F3*1.3,IF($N$2=4,'Pure Werte'!F3*1.4,IF($N$2=5,'Pure Werte'!F3*1.5,IF($N$2=6,'Pure Werte'!F3*1.6,IF($N$2=7,'Pure Werte'!F3*1.7,IF($N$2=8,'Pure Werte'!F3*1.8,IF($N$2=9,'Pure Werte'!F3*1.9,'Pure Werte'!F3*2))))))))))</f>
        <v>68</v>
      </c>
      <c r="G3" s="10">
        <f>IF($N$2=0,'Pure Werte'!G3*1,IF($N$2=1,'Pure Werte'!G3*1.1,IF($N$2=2,'Pure Werte'!G3*1.2,IF($N$2=3,'Pure Werte'!G3*1.3,IF($N$2=4,'Pure Werte'!G3*1.4,IF($N$2=5,'Pure Werte'!G3*1.5,IF($N$2=6,'Pure Werte'!G3*1.6,IF($N$2=7,'Pure Werte'!G3*1.7,IF($N$2=8,'Pure Werte'!G3*1.8,IF($N$2=9,'Pure Werte'!G3*1.9,'Pure Werte'!G3*2))))))))))</f>
        <v>1200</v>
      </c>
      <c r="H3" s="10">
        <f>IF($N$2=0,'Pure Werte'!H3*1,IF($N$2=1,'Pure Werte'!H3*1.1,IF($N$2=2,'Pure Werte'!H3*1.2,IF($N$2=3,'Pure Werte'!H3*1.3,IF($N$2=4,'Pure Werte'!H3*1.4,IF($N$2=5,'Pure Werte'!H3*1.5,IF($N$2=6,'Pure Werte'!H3*1.6,IF($N$2=7,'Pure Werte'!H3*1.7,IF($N$2=8,'Pure Werte'!H3*1.8,IF($N$2=9,'Pure Werte'!H3*1.9,'Pure Werte'!H3*2))))))))))</f>
        <v>5100</v>
      </c>
      <c r="I3" s="10">
        <f>IF($N$2=0,'Pure Werte'!I3/1,IF($N$2=1,'Pure Werte'!I3/1.1,IF($N$2=2,'Pure Werte'!I3/1.2,IF($N$2=3,'Pure Werte'!I3/1.3,IF($N$2=4,'Pure Werte'!I3/1.4,IF($N$2=5,'Pure Werte'!I3/1.5,IF($N$2=6,'Pure Werte'!I3/1.6,IF($N$2=7,'Pure Werte'!I3/1.7,IF($N$2=8,'Pure Werte'!I3/1.8,IF($N$2=9,'Pure Werte'!I3/1.9,'Pure Werte'!I3/2))))))))))</f>
        <v>19.184999999999999</v>
      </c>
      <c r="J3" s="29">
        <f t="shared" ref="J2:J33" si="0">G3/$I$2</f>
        <v>62.548866301798284</v>
      </c>
      <c r="K3" s="29">
        <f t="shared" ref="K2:K33" si="1">H3/$I$2</f>
        <v>265.83268178264268</v>
      </c>
      <c r="L3" s="29">
        <f t="shared" ref="L2:L33" si="2">J3/$B$2</f>
        <v>31.274433150899142</v>
      </c>
      <c r="M3" s="30">
        <f t="shared" ref="M2:M33" si="3">K3/$B$2</f>
        <v>132.91634089132134</v>
      </c>
      <c r="N3" s="34"/>
      <c r="O3" s="34"/>
      <c r="P3" s="34"/>
      <c r="Q3" s="34"/>
    </row>
    <row r="4" spans="1:17" x14ac:dyDescent="0.25">
      <c r="A4" s="28" t="str">
        <f>'Pure Werte'!A4</f>
        <v>Granatenwerfer Ammo1</v>
      </c>
      <c r="B4" s="10">
        <f>'Pure Werte'!B4</f>
        <v>2</v>
      </c>
      <c r="C4" s="10">
        <f>IF($N$2=0,'Pure Werte'!C4*1,IF($N$2=1,'Pure Werte'!C4*1.1,IF($N$2=2,'Pure Werte'!C4*1.2,IF($N$2=3,'Pure Werte'!C4*1.3,IF($N$2=4,'Pure Werte'!C4*1.4,IF($N$2=5,'Pure Werte'!C4*1.5,IF($N$2=6,'Pure Werte'!C4*1.6,IF($N$2=7,'Pure Werte'!C4*1.7,IF($N$2=8,'Pure Werte'!C4*1.8,IF($N$2=9,'Pure Werte'!C4*1.9,'Pure Werte'!C4*2))))))))))</f>
        <v>36</v>
      </c>
      <c r="D4" s="10">
        <f>IF($N$2=0,'Pure Werte'!D4*1,IF($N$2=1,'Pure Werte'!D4*1.1,IF($N$2=2,'Pure Werte'!D4*1.2,IF($N$2=3,'Pure Werte'!D4*1.3,IF($N$2=4,'Pure Werte'!D4*1.4,IF($N$2=5,'Pure Werte'!D4*1.5,IF($N$2=6,'Pure Werte'!D4*1.6,IF($N$2=7,'Pure Werte'!D4*1.7,IF($N$2=8,'Pure Werte'!D4*1.8,IF($N$2=9,'Pure Werte'!D4*1.9,'Pure Werte'!D4*2))))))))))</f>
        <v>152</v>
      </c>
      <c r="E4" s="10">
        <f>IF($N$2=0,'Pure Werte'!E4*1,IF($N$2=1,'Pure Werte'!E4*1.1,IF($N$2=2,'Pure Werte'!E4*1.2,IF($N$2=3,'Pure Werte'!E4*1.3,IF($N$2=4,'Pure Werte'!E4*1.4,IF($N$2=5,'Pure Werte'!E4*1.5,IF($N$2=6,'Pure Werte'!E4*1.6,IF($N$2=7,'Pure Werte'!E4*1.7,IF($N$2=8,'Pure Werte'!E4*1.8,IF($N$2=9,'Pure Werte'!E4*1.9,'Pure Werte'!E4*2))))))))))</f>
        <v>18</v>
      </c>
      <c r="F4" s="10">
        <f>IF($N$2=0,'Pure Werte'!F4*1,IF($N$2=1,'Pure Werte'!F4*1.1,IF($N$2=2,'Pure Werte'!F4*1.2,IF($N$2=3,'Pure Werte'!F4*1.3,IF($N$2=4,'Pure Werte'!F4*1.4,IF($N$2=5,'Pure Werte'!F4*1.5,IF($N$2=6,'Pure Werte'!F4*1.6,IF($N$2=7,'Pure Werte'!F4*1.7,IF($N$2=8,'Pure Werte'!F4*1.8,IF($N$2=9,'Pure Werte'!F4*1.9,'Pure Werte'!F4*2))))))))))</f>
        <v>76</v>
      </c>
      <c r="G4" s="10">
        <f>IF($N$2=0,'Pure Werte'!G4*1,IF($N$2=1,'Pure Werte'!G4*1.1,IF($N$2=2,'Pure Werte'!G4*1.2,IF($N$2=3,'Pure Werte'!G4*1.3,IF($N$2=4,'Pure Werte'!G4*1.4,IF($N$2=5,'Pure Werte'!G4*1.5,IF($N$2=6,'Pure Werte'!G4*1.6,IF($N$2=7,'Pure Werte'!G4*1.7,IF($N$2=8,'Pure Werte'!G4*1.8,IF($N$2=9,'Pure Werte'!G4*1.9,'Pure Werte'!G4*2))))))))))</f>
        <v>360</v>
      </c>
      <c r="H4" s="10">
        <f>IF($N$2=0,'Pure Werte'!H4*1,IF($N$2=1,'Pure Werte'!H4*1.1,IF($N$2=2,'Pure Werte'!H4*1.2,IF($N$2=3,'Pure Werte'!H4*1.3,IF($N$2=4,'Pure Werte'!H4*1.4,IF($N$2=5,'Pure Werte'!H4*1.5,IF($N$2=6,'Pure Werte'!H4*1.6,IF($N$2=7,'Pure Werte'!H4*1.7,IF($N$2=8,'Pure Werte'!H4*1.8,IF($N$2=9,'Pure Werte'!H4*1.9,'Pure Werte'!H4*2))))))))))</f>
        <v>1520</v>
      </c>
      <c r="I4" s="10">
        <f>IF($N$2=0,'Pure Werte'!I4/1,IF($N$2=1,'Pure Werte'!I4/1.1,IF($N$2=2,'Pure Werte'!I4/1.2,IF($N$2=3,'Pure Werte'!I4/1.3,IF($N$2=4,'Pure Werte'!I4/1.4,IF($N$2=5,'Pure Werte'!I4/1.5,IF($N$2=6,'Pure Werte'!I4/1.6,IF($N$2=7,'Pure Werte'!I4/1.7,IF($N$2=8,'Pure Werte'!I4/1.8,IF($N$2=9,'Pure Werte'!I4/1.9,'Pure Werte'!I4/2))))))))))</f>
        <v>7.25</v>
      </c>
      <c r="J4" s="29">
        <f t="shared" si="0"/>
        <v>18.764659890539484</v>
      </c>
      <c r="K4" s="29">
        <f t="shared" si="1"/>
        <v>79.228563982277834</v>
      </c>
      <c r="L4" s="29">
        <f t="shared" si="2"/>
        <v>9.382329945269742</v>
      </c>
      <c r="M4" s="30">
        <f t="shared" si="3"/>
        <v>39.614281991138917</v>
      </c>
      <c r="N4" s="34"/>
      <c r="O4" s="34"/>
      <c r="P4" s="34"/>
      <c r="Q4" s="34"/>
    </row>
    <row r="5" spans="1:17" x14ac:dyDescent="0.25">
      <c r="A5" s="28" t="str">
        <f>'Pure Werte'!A5</f>
        <v>Granatenwerfer Ammo2</v>
      </c>
      <c r="B5" s="10">
        <f>'Pure Werte'!B5</f>
        <v>2</v>
      </c>
      <c r="C5" s="10">
        <f>IF($N$2=0,'Pure Werte'!C5*1,IF($N$2=1,'Pure Werte'!C5*1.1,IF($N$2=2,'Pure Werte'!C5*1.2,IF($N$2=3,'Pure Werte'!C5*1.3,IF($N$2=4,'Pure Werte'!C5*1.4,IF($N$2=5,'Pure Werte'!C5*1.5,IF($N$2=6,'Pure Werte'!C5*1.6,IF($N$2=7,'Pure Werte'!C5*1.7,IF($N$2=8,'Pure Werte'!C5*1.8,IF($N$2=9,'Pure Werte'!C5*1.9,'Pure Werte'!C5*2))))))))))</f>
        <v>28</v>
      </c>
      <c r="D5" s="10">
        <f>IF($N$2=0,'Pure Werte'!D5*1,IF($N$2=1,'Pure Werte'!D5*1.1,IF($N$2=2,'Pure Werte'!D5*1.2,IF($N$2=3,'Pure Werte'!D5*1.3,IF($N$2=4,'Pure Werte'!D5*1.4,IF($N$2=5,'Pure Werte'!D5*1.5,IF($N$2=6,'Pure Werte'!D5*1.6,IF($N$2=7,'Pure Werte'!D5*1.7,IF($N$2=8,'Pure Werte'!D5*1.8,IF($N$2=9,'Pure Werte'!D5*1.9,'Pure Werte'!D5*2))))))))))</f>
        <v>136</v>
      </c>
      <c r="E5" s="10">
        <f>IF($N$2=0,'Pure Werte'!E5*1,IF($N$2=1,'Pure Werte'!E5*1.1,IF($N$2=2,'Pure Werte'!E5*1.2,IF($N$2=3,'Pure Werte'!E5*1.3,IF($N$2=4,'Pure Werte'!E5*1.4,IF($N$2=5,'Pure Werte'!E5*1.5,IF($N$2=6,'Pure Werte'!E5*1.6,IF($N$2=7,'Pure Werte'!E5*1.7,IF($N$2=8,'Pure Werte'!E5*1.8,IF($N$2=9,'Pure Werte'!E5*1.9,'Pure Werte'!E5*2))))))))))</f>
        <v>14</v>
      </c>
      <c r="F5" s="10">
        <f>IF($N$2=0,'Pure Werte'!F5*1,IF($N$2=1,'Pure Werte'!F5*1.1,IF($N$2=2,'Pure Werte'!F5*1.2,IF($N$2=3,'Pure Werte'!F5*1.3,IF($N$2=4,'Pure Werte'!F5*1.4,IF($N$2=5,'Pure Werte'!F5*1.5,IF($N$2=6,'Pure Werte'!F5*1.6,IF($N$2=7,'Pure Werte'!F5*1.7,IF($N$2=8,'Pure Werte'!F5*1.8,IF($N$2=9,'Pure Werte'!F5*1.9,'Pure Werte'!F5*2))))))))))</f>
        <v>68</v>
      </c>
      <c r="G5" s="10">
        <f>IF($N$2=0,'Pure Werte'!G5*1,IF($N$2=1,'Pure Werte'!G5*1.1,IF($N$2=2,'Pure Werte'!G5*1.2,IF($N$2=3,'Pure Werte'!G5*1.3,IF($N$2=4,'Pure Werte'!G5*1.4,IF($N$2=5,'Pure Werte'!G5*1.5,IF($N$2=6,'Pure Werte'!G5*1.6,IF($N$2=7,'Pure Werte'!G5*1.7,IF($N$2=8,'Pure Werte'!G5*1.8,IF($N$2=9,'Pure Werte'!G5*1.9,'Pure Werte'!G5*2))))))))))</f>
        <v>280</v>
      </c>
      <c r="H5" s="10">
        <f>IF($N$2=0,'Pure Werte'!H5*1,IF($N$2=1,'Pure Werte'!H5*1.1,IF($N$2=2,'Pure Werte'!H5*1.2,IF($N$2=3,'Pure Werte'!H5*1.3,IF($N$2=4,'Pure Werte'!H5*1.4,IF($N$2=5,'Pure Werte'!H5*1.5,IF($N$2=6,'Pure Werte'!H5*1.6,IF($N$2=7,'Pure Werte'!H5*1.7,IF($N$2=8,'Pure Werte'!H5*1.8,IF($N$2=9,'Pure Werte'!H5*1.9,'Pure Werte'!H5*2))))))))))</f>
        <v>1360</v>
      </c>
      <c r="I5" s="10">
        <f>IF($N$2=0,'Pure Werte'!I5/1,IF($N$2=1,'Pure Werte'!I5/1.1,IF($N$2=2,'Pure Werte'!I5/1.2,IF($N$2=3,'Pure Werte'!I5/1.3,IF($N$2=4,'Pure Werte'!I5/1.4,IF($N$2=5,'Pure Werte'!I5/1.5,IF($N$2=6,'Pure Werte'!I5/1.6,IF($N$2=7,'Pure Werte'!I5/1.7,IF($N$2=8,'Pure Werte'!I5/1.8,IF($N$2=9,'Pure Werte'!I5/1.9,'Pure Werte'!I5/2))))))))))</f>
        <v>6.835</v>
      </c>
      <c r="J5" s="29">
        <f t="shared" si="0"/>
        <v>14.5947354704196</v>
      </c>
      <c r="K5" s="29">
        <f t="shared" si="1"/>
        <v>70.888715142038052</v>
      </c>
      <c r="L5" s="29">
        <f t="shared" si="2"/>
        <v>7.2973677352098001</v>
      </c>
      <c r="M5" s="30">
        <f t="shared" si="3"/>
        <v>35.444357571019026</v>
      </c>
      <c r="N5" s="34"/>
      <c r="O5" s="34"/>
      <c r="P5" s="34"/>
      <c r="Q5" s="34"/>
    </row>
    <row r="6" spans="1:17" x14ac:dyDescent="0.25">
      <c r="A6" s="28" t="str">
        <f>'Pure Werte'!A6</f>
        <v>Granatenwerfer Ammo3</v>
      </c>
      <c r="B6" s="10">
        <f>'Pure Werte'!B6</f>
        <v>2</v>
      </c>
      <c r="C6" s="10">
        <f>IF($N$2=0,'Pure Werte'!C6*1,IF($N$2=1,'Pure Werte'!C6*1.1,IF($N$2=2,'Pure Werte'!C6*1.2,IF($N$2=3,'Pure Werte'!C6*1.3,IF($N$2=4,'Pure Werte'!C6*1.4,IF($N$2=5,'Pure Werte'!C6*1.5,IF($N$2=6,'Pure Werte'!C6*1.6,IF($N$2=7,'Pure Werte'!C6*1.7,IF($N$2=8,'Pure Werte'!C6*1.8,IF($N$2=9,'Pure Werte'!C6*1.9,'Pure Werte'!C6*2))))))))))</f>
        <v>32</v>
      </c>
      <c r="D6" s="10">
        <f>IF($N$2=0,'Pure Werte'!D6*1,IF($N$2=1,'Pure Werte'!D6*1.1,IF($N$2=2,'Pure Werte'!D6*1.2,IF($N$2=3,'Pure Werte'!D6*1.3,IF($N$2=4,'Pure Werte'!D6*1.4,IF($N$2=5,'Pure Werte'!D6*1.5,IF($N$2=6,'Pure Werte'!D6*1.6,IF($N$2=7,'Pure Werte'!D6*1.7,IF($N$2=8,'Pure Werte'!D6*1.8,IF($N$2=9,'Pure Werte'!D6*1.9,'Pure Werte'!D6*2))))))))))</f>
        <v>148</v>
      </c>
      <c r="E6" s="10">
        <f>IF($N$2=0,'Pure Werte'!E6*1,IF($N$2=1,'Pure Werte'!E6*1.1,IF($N$2=2,'Pure Werte'!E6*1.2,IF($N$2=3,'Pure Werte'!E6*1.3,IF($N$2=4,'Pure Werte'!E6*1.4,IF($N$2=5,'Pure Werte'!E6*1.5,IF($N$2=6,'Pure Werte'!E6*1.6,IF($N$2=7,'Pure Werte'!E6*1.7,IF($N$2=8,'Pure Werte'!E6*1.8,IF($N$2=9,'Pure Werte'!E6*1.9,'Pure Werte'!E6*2))))))))))</f>
        <v>16</v>
      </c>
      <c r="F6" s="10">
        <f>IF($N$2=0,'Pure Werte'!F6*1,IF($N$2=1,'Pure Werte'!F6*1.1,IF($N$2=2,'Pure Werte'!F6*1.2,IF($N$2=3,'Pure Werte'!F6*1.3,IF($N$2=4,'Pure Werte'!F6*1.4,IF($N$2=5,'Pure Werte'!F6*1.5,IF($N$2=6,'Pure Werte'!F6*1.6,IF($N$2=7,'Pure Werte'!F6*1.7,IF($N$2=8,'Pure Werte'!F6*1.8,IF($N$2=9,'Pure Werte'!F6*1.9,'Pure Werte'!F6*2))))))))))</f>
        <v>74</v>
      </c>
      <c r="G6" s="10">
        <f>IF($N$2=0,'Pure Werte'!G6*1,IF($N$2=1,'Pure Werte'!G6*1.1,IF($N$2=2,'Pure Werte'!G6*1.2,IF($N$2=3,'Pure Werte'!G6*1.3,IF($N$2=4,'Pure Werte'!G6*1.4,IF($N$2=5,'Pure Werte'!G6*1.5,IF($N$2=6,'Pure Werte'!G6*1.6,IF($N$2=7,'Pure Werte'!G6*1.7,IF($N$2=8,'Pure Werte'!G6*1.8,IF($N$2=9,'Pure Werte'!G6*1.9,'Pure Werte'!G6*2))))))))))</f>
        <v>320</v>
      </c>
      <c r="H6" s="10">
        <f>IF($N$2=0,'Pure Werte'!H6*1,IF($N$2=1,'Pure Werte'!H6*1.1,IF($N$2=2,'Pure Werte'!H6*1.2,IF($N$2=3,'Pure Werte'!H6*1.3,IF($N$2=4,'Pure Werte'!H6*1.4,IF($N$2=5,'Pure Werte'!H6*1.5,IF($N$2=6,'Pure Werte'!H6*1.6,IF($N$2=7,'Pure Werte'!H6*1.7,IF($N$2=8,'Pure Werte'!H6*1.8,IF($N$2=9,'Pure Werte'!H6*1.9,'Pure Werte'!H6*2))))))))))</f>
        <v>1480</v>
      </c>
      <c r="I6" s="10">
        <f>IF($N$2=0,'Pure Werte'!I6/1,IF($N$2=1,'Pure Werte'!I6/1.1,IF($N$2=2,'Pure Werte'!I6/1.2,IF($N$2=3,'Pure Werte'!I6/1.3,IF($N$2=4,'Pure Werte'!I6/1.4,IF($N$2=5,'Pure Werte'!I6/1.5,IF($N$2=6,'Pure Werte'!I6/1.6,IF($N$2=7,'Pure Werte'!I6/1.7,IF($N$2=8,'Pure Werte'!I6/1.8,IF($N$2=9,'Pure Werte'!I6/1.9,'Pure Werte'!I6/2))))))))))</f>
        <v>7.165</v>
      </c>
      <c r="J6" s="29">
        <f t="shared" si="0"/>
        <v>16.679697680479542</v>
      </c>
      <c r="K6" s="29">
        <f t="shared" si="1"/>
        <v>77.143601772217878</v>
      </c>
      <c r="L6" s="29">
        <f t="shared" si="2"/>
        <v>8.339848840239771</v>
      </c>
      <c r="M6" s="30">
        <f t="shared" si="3"/>
        <v>38.571800886108939</v>
      </c>
      <c r="N6" s="34"/>
      <c r="O6" s="34"/>
      <c r="P6" s="34"/>
      <c r="Q6" s="34"/>
    </row>
    <row r="7" spans="1:17" ht="15.75" thickBot="1" x14ac:dyDescent="0.3">
      <c r="A7" s="31" t="str">
        <f>'Pure Werte'!A7</f>
        <v>Granatenwerfer Alles</v>
      </c>
      <c r="B7" s="18">
        <f>'Pure Werte'!B7</f>
        <v>3</v>
      </c>
      <c r="C7" s="18">
        <f>IF($N$2=0,'Pure Werte'!C7*1,IF($N$2=1,'Pure Werte'!C7*1.1,IF($N$2=2,'Pure Werte'!C7*1.2,IF($N$2=3,'Pure Werte'!C7*1.3,IF($N$2=4,'Pure Werte'!C7*1.4,IF($N$2=5,'Pure Werte'!C7*1.5,IF($N$2=6,'Pure Werte'!C7*1.6,IF($N$2=7,'Pure Werte'!C7*1.7,IF($N$2=8,'Pure Werte'!C7*1.8,IF($N$2=9,'Pure Werte'!C7*1.9,'Pure Werte'!C7*2))))))))))</f>
        <v>48</v>
      </c>
      <c r="D7" s="18">
        <f>IF($N$2=0,'Pure Werte'!D7*1,IF($N$2=1,'Pure Werte'!D7*1.1,IF($N$2=2,'Pure Werte'!D7*1.2,IF($N$2=3,'Pure Werte'!D7*1.3,IF($N$2=4,'Pure Werte'!D7*1.4,IF($N$2=5,'Pure Werte'!D7*1.5,IF($N$2=6,'Pure Werte'!D7*1.6,IF($N$2=7,'Pure Werte'!D7*1.7,IF($N$2=8,'Pure Werte'!D7*1.8,IF($N$2=9,'Pure Werte'!D7*1.9,'Pure Werte'!D7*2))))))))))</f>
        <v>222</v>
      </c>
      <c r="E7" s="18">
        <f>IF($N$2=0,'Pure Werte'!E7*1,IF($N$2=1,'Pure Werte'!E7*1.1,IF($N$2=2,'Pure Werte'!E7*1.2,IF($N$2=3,'Pure Werte'!E7*1.3,IF($N$2=4,'Pure Werte'!E7*1.4,IF($N$2=5,'Pure Werte'!E7*1.5,IF($N$2=6,'Pure Werte'!E7*1.6,IF($N$2=7,'Pure Werte'!E7*1.7,IF($N$2=8,'Pure Werte'!E7*1.8,IF($N$2=9,'Pure Werte'!E7*1.9,'Pure Werte'!E7*2))))))))))</f>
        <v>16</v>
      </c>
      <c r="F7" s="18">
        <f>IF($N$2=0,'Pure Werte'!F7*1,IF($N$2=1,'Pure Werte'!F7*1.1,IF($N$2=2,'Pure Werte'!F7*1.2,IF($N$2=3,'Pure Werte'!F7*1.3,IF($N$2=4,'Pure Werte'!F7*1.4,IF($N$2=5,'Pure Werte'!F7*1.5,IF($N$2=6,'Pure Werte'!F7*1.6,IF($N$2=7,'Pure Werte'!F7*1.7,IF($N$2=8,'Pure Werte'!F7*1.8,IF($N$2=9,'Pure Werte'!F7*1.9,'Pure Werte'!F7*2))))))))))</f>
        <v>74</v>
      </c>
      <c r="G7" s="18">
        <f>IF($N$2=0,'Pure Werte'!G7*1,IF($N$2=1,'Pure Werte'!G7*1.1,IF($N$2=2,'Pure Werte'!G7*1.2,IF($N$2=3,'Pure Werte'!G7*1.3,IF($N$2=4,'Pure Werte'!G7*1.4,IF($N$2=5,'Pure Werte'!G7*1.5,IF($N$2=6,'Pure Werte'!G7*1.6,IF($N$2=7,'Pure Werte'!G7*1.7,IF($N$2=8,'Pure Werte'!G7*1.8,IF($N$2=9,'Pure Werte'!G7*1.9,'Pure Werte'!G7*2))))))))))</f>
        <v>960</v>
      </c>
      <c r="H7" s="18">
        <f>IF($N$2=0,'Pure Werte'!H7*1,IF($N$2=1,'Pure Werte'!H7*1.1,IF($N$2=2,'Pure Werte'!H7*1.2,IF($N$2=3,'Pure Werte'!H7*1.3,IF($N$2=4,'Pure Werte'!H7*1.4,IF($N$2=5,'Pure Werte'!H7*1.5,IF($N$2=6,'Pure Werte'!H7*1.6,IF($N$2=7,'Pure Werte'!H7*1.7,IF($N$2=8,'Pure Werte'!H7*1.8,IF($N$2=9,'Pure Werte'!H7*1.9,'Pure Werte'!H7*2))))))))))</f>
        <v>4440</v>
      </c>
      <c r="I7" s="18">
        <f>IF($N$2=0,'Pure Werte'!I7/1,IF($N$2=1,'Pure Werte'!I7/1.1,IF($N$2=2,'Pure Werte'!I7/1.2,IF($N$2=3,'Pure Werte'!I7/1.3,IF($N$2=4,'Pure Werte'!I7/1.4,IF($N$2=5,'Pure Werte'!I7/1.5,IF($N$2=6,'Pure Werte'!I7/1.6,IF($N$2=7,'Pure Werte'!I7/1.7,IF($N$2=8,'Pure Werte'!I7/1.8,IF($N$2=9,'Pure Werte'!I7/1.9,'Pure Werte'!I7/2))))))))))</f>
        <v>14.815</v>
      </c>
      <c r="J7" s="32">
        <f t="shared" si="0"/>
        <v>50.039093041438626</v>
      </c>
      <c r="K7" s="32">
        <f t="shared" si="1"/>
        <v>231.43080531665365</v>
      </c>
      <c r="L7" s="32">
        <f t="shared" si="2"/>
        <v>25.019546520719313</v>
      </c>
      <c r="M7" s="33">
        <f t="shared" si="3"/>
        <v>115.71540265832682</v>
      </c>
      <c r="N7" s="34"/>
      <c r="O7" s="34"/>
      <c r="P7" s="34"/>
      <c r="Q7" s="34"/>
    </row>
    <row r="8" spans="1:17" x14ac:dyDescent="0.25">
      <c r="A8" s="25" t="str">
        <f>'Pure Werte'!A8</f>
        <v xml:space="preserve">Kleiner Raketenwerfer Tiger </v>
      </c>
      <c r="B8" s="13">
        <f>'Pure Werte'!B8</f>
        <v>2</v>
      </c>
      <c r="C8" s="13">
        <f>IF($N$2=0,'Pure Werte'!C8*1,IF($N$2=1,'Pure Werte'!C8*1.1,IF($N$2=2,'Pure Werte'!C8*1.2,IF($N$2=3,'Pure Werte'!C8*1.3,IF($N$2=4,'Pure Werte'!C8*1.4,IF($N$2=5,'Pure Werte'!C8*1.5,IF($N$2=6,'Pure Werte'!C8*1.6,IF($N$2=7,'Pure Werte'!C8*1.7,IF($N$2=8,'Pure Werte'!C8*1.8,IF($N$2=9,'Pure Werte'!C8*1.9,'Pure Werte'!C8*2))))))))))</f>
        <v>20</v>
      </c>
      <c r="D8" s="13">
        <f>IF($N$2=0,'Pure Werte'!D8*1,IF($N$2=1,'Pure Werte'!D8*1.1,IF($N$2=2,'Pure Werte'!D8*1.2,IF($N$2=3,'Pure Werte'!D8*1.3,IF($N$2=4,'Pure Werte'!D8*1.4,IF($N$2=5,'Pure Werte'!D8*1.5,IF($N$2=6,'Pure Werte'!D8*1.6,IF($N$2=7,'Pure Werte'!D8*1.7,IF($N$2=8,'Pure Werte'!D8*1.8,IF($N$2=9,'Pure Werte'!D8*1.9,'Pure Werte'!D8*2))))))))))</f>
        <v>80</v>
      </c>
      <c r="E8" s="13">
        <f>IF($N$2=0,'Pure Werte'!E8*1,IF($N$2=1,'Pure Werte'!E8*1.1,IF($N$2=2,'Pure Werte'!E8*1.2,IF($N$2=3,'Pure Werte'!E8*1.3,IF($N$2=4,'Pure Werte'!E8*1.4,IF($N$2=5,'Pure Werte'!E8*1.5,IF($N$2=6,'Pure Werte'!E8*1.6,IF($N$2=7,'Pure Werte'!E8*1.7,IF($N$2=8,'Pure Werte'!E8*1.8,IF($N$2=9,'Pure Werte'!E8*1.9,'Pure Werte'!E8*2))))))))))</f>
        <v>10</v>
      </c>
      <c r="F8" s="13">
        <f>IF($N$2=0,'Pure Werte'!F8*1,IF($N$2=1,'Pure Werte'!F8*1.1,IF($N$2=2,'Pure Werte'!F8*1.2,IF($N$2=3,'Pure Werte'!F8*1.3,IF($N$2=4,'Pure Werte'!F8*1.4,IF($N$2=5,'Pure Werte'!F8*1.5,IF($N$2=6,'Pure Werte'!F8*1.6,IF($N$2=7,'Pure Werte'!F8*1.7,IF($N$2=8,'Pure Werte'!F8*1.8,IF($N$2=9,'Pure Werte'!F8*1.9,'Pure Werte'!F8*2))))))))))</f>
        <v>40</v>
      </c>
      <c r="G8" s="13">
        <f>IF($N$2=0,'Pure Werte'!G8*1,IF($N$2=1,'Pure Werte'!G8*1.1,IF($N$2=2,'Pure Werte'!G8*1.2,IF($N$2=3,'Pure Werte'!G8*1.3,IF($N$2=4,'Pure Werte'!G8*1.4,IF($N$2=5,'Pure Werte'!G8*1.5,IF($N$2=6,'Pure Werte'!G8*1.6,IF($N$2=7,'Pure Werte'!G8*1.7,IF($N$2=8,'Pure Werte'!G8*1.8,IF($N$2=9,'Pure Werte'!G8*1.9,'Pure Werte'!G8*2))))))))))</f>
        <v>200</v>
      </c>
      <c r="H8" s="13">
        <f>IF($N$2=0,'Pure Werte'!H8*1,IF($N$2=1,'Pure Werte'!H8*1.1,IF($N$2=2,'Pure Werte'!H8*1.2,IF($N$2=3,'Pure Werte'!H8*1.3,IF($N$2=4,'Pure Werte'!H8*1.4,IF($N$2=5,'Pure Werte'!H8*1.5,IF($N$2=6,'Pure Werte'!H8*1.6,IF($N$2=7,'Pure Werte'!H8*1.7,IF($N$2=8,'Pure Werte'!H8*1.8,IF($N$2=9,'Pure Werte'!H8*1.9,'Pure Werte'!H8*2))))))))))</f>
        <v>800</v>
      </c>
      <c r="I8" s="13">
        <f>IF($N$2=0,'Pure Werte'!I8/1,IF($N$2=1,'Pure Werte'!I8/1.1,IF($N$2=2,'Pure Werte'!I8/1.2,IF($N$2=3,'Pure Werte'!I8/1.3,IF($N$2=4,'Pure Werte'!I8/1.4,IF($N$2=5,'Pure Werte'!I8/1.5,IF($N$2=6,'Pure Werte'!I8/1.6,IF($N$2=7,'Pure Werte'!I8/1.7,IF($N$2=8,'Pure Werte'!I8/1.8,IF($N$2=9,'Pure Werte'!I8/1.9,'Pure Werte'!I8/2))))))))))</f>
        <v>9.6150000000000002</v>
      </c>
      <c r="J8" s="26">
        <f t="shared" si="0"/>
        <v>10.424811050299715</v>
      </c>
      <c r="K8" s="26">
        <f t="shared" si="1"/>
        <v>41.699244201198859</v>
      </c>
      <c r="L8" s="26">
        <f t="shared" si="2"/>
        <v>5.2124055251498573</v>
      </c>
      <c r="M8" s="27">
        <f t="shared" si="3"/>
        <v>20.849622100599429</v>
      </c>
      <c r="N8" s="34"/>
      <c r="O8" s="34"/>
      <c r="P8" s="34"/>
      <c r="Q8" s="34"/>
    </row>
    <row r="9" spans="1:17" x14ac:dyDescent="0.25">
      <c r="A9" s="28" t="str">
        <f>'Pure Werte'!A9</f>
        <v>Kleiner Raketenwerfer Tiger Upg1</v>
      </c>
      <c r="B9" s="10">
        <f>'Pure Werte'!B9</f>
        <v>2</v>
      </c>
      <c r="C9" s="10">
        <f>IF($N$2=0,'Pure Werte'!C9*1,IF($N$2=1,'Pure Werte'!C9*1.1,IF($N$2=2,'Pure Werte'!C9*1.2,IF($N$2=3,'Pure Werte'!C9*1.3,IF($N$2=4,'Pure Werte'!C9*1.4,IF($N$2=5,'Pure Werte'!C9*1.5,IF($N$2=6,'Pure Werte'!C9*1.6,IF($N$2=7,'Pure Werte'!C9*1.7,IF($N$2=8,'Pure Werte'!C9*1.8,IF($N$2=9,'Pure Werte'!C9*1.9,'Pure Werte'!C9*2))))))))))</f>
        <v>20</v>
      </c>
      <c r="D9" s="10">
        <f>IF($N$2=0,'Pure Werte'!D9*1,IF($N$2=1,'Pure Werte'!D9*1.1,IF($N$2=2,'Pure Werte'!D9*1.2,IF($N$2=3,'Pure Werte'!D9*1.3,IF($N$2=4,'Pure Werte'!D9*1.4,IF($N$2=5,'Pure Werte'!D9*1.5,IF($N$2=6,'Pure Werte'!D9*1.6,IF($N$2=7,'Pure Werte'!D9*1.7,IF($N$2=8,'Pure Werte'!D9*1.8,IF($N$2=9,'Pure Werte'!D9*1.9,'Pure Werte'!D9*2))))))))))</f>
        <v>80</v>
      </c>
      <c r="E9" s="10">
        <f>IF($N$2=0,'Pure Werte'!E9*1,IF($N$2=1,'Pure Werte'!E9*1.1,IF($N$2=2,'Pure Werte'!E9*1.2,IF($N$2=3,'Pure Werte'!E9*1.3,IF($N$2=4,'Pure Werte'!E9*1.4,IF($N$2=5,'Pure Werte'!E9*1.5,IF($N$2=6,'Pure Werte'!E9*1.6,IF($N$2=7,'Pure Werte'!E9*1.7,IF($N$2=8,'Pure Werte'!E9*1.8,IF($N$2=9,'Pure Werte'!E9*1.9,'Pure Werte'!E9*2))))))))))</f>
        <v>10</v>
      </c>
      <c r="F9" s="10">
        <f>IF($N$2=0,'Pure Werte'!F9*1,IF($N$2=1,'Pure Werte'!F9*1.1,IF($N$2=2,'Pure Werte'!F9*1.2,IF($N$2=3,'Pure Werte'!F9*1.3,IF($N$2=4,'Pure Werte'!F9*1.4,IF($N$2=5,'Pure Werte'!F9*1.5,IF($N$2=6,'Pure Werte'!F9*1.6,IF($N$2=7,'Pure Werte'!F9*1.7,IF($N$2=8,'Pure Werte'!F9*1.8,IF($N$2=9,'Pure Werte'!F9*1.9,'Pure Werte'!F9*2))))))))))</f>
        <v>40</v>
      </c>
      <c r="G9" s="10">
        <f>IF($N$2=0,'Pure Werte'!G9*1,IF($N$2=1,'Pure Werte'!G9*1.1,IF($N$2=2,'Pure Werte'!G9*1.2,IF($N$2=3,'Pure Werte'!G9*1.3,IF($N$2=4,'Pure Werte'!G9*1.4,IF($N$2=5,'Pure Werte'!G9*1.5,IF($N$2=6,'Pure Werte'!G9*1.6,IF($N$2=7,'Pure Werte'!G9*1.7,IF($N$2=8,'Pure Werte'!G9*1.8,IF($N$2=9,'Pure Werte'!G9*1.9,'Pure Werte'!G9*2))))))))))</f>
        <v>200</v>
      </c>
      <c r="H9" s="10">
        <f>IF($N$2=0,'Pure Werte'!H9*1,IF($N$2=1,'Pure Werte'!H9*1.1,IF($N$2=2,'Pure Werte'!H9*1.2,IF($N$2=3,'Pure Werte'!H9*1.3,IF($N$2=4,'Pure Werte'!H9*1.4,IF($N$2=5,'Pure Werte'!H9*1.5,IF($N$2=6,'Pure Werte'!H9*1.6,IF($N$2=7,'Pure Werte'!H9*1.7,IF($N$2=8,'Pure Werte'!H9*1.8,IF($N$2=9,'Pure Werte'!H9*1.9,'Pure Werte'!H9*2))))))))))</f>
        <v>800</v>
      </c>
      <c r="I9" s="10">
        <f>IF($N$2=0,'Pure Werte'!I9/1,IF($N$2=1,'Pure Werte'!I9/1.1,IF($N$2=2,'Pure Werte'!I9/1.2,IF($N$2=3,'Pure Werte'!I9/1.3,IF($N$2=4,'Pure Werte'!I9/1.4,IF($N$2=5,'Pure Werte'!I9/1.5,IF($N$2=6,'Pure Werte'!I9/1.6,IF($N$2=7,'Pure Werte'!I9/1.7,IF($N$2=8,'Pure Werte'!I9/1.8,IF($N$2=9,'Pure Werte'!I9/1.9,'Pure Werte'!I9/2))))))))))</f>
        <v>7.2350000000000003</v>
      </c>
      <c r="J9" s="29">
        <f t="shared" si="0"/>
        <v>10.424811050299715</v>
      </c>
      <c r="K9" s="29">
        <f t="shared" si="1"/>
        <v>41.699244201198859</v>
      </c>
      <c r="L9" s="29">
        <f t="shared" si="2"/>
        <v>5.2124055251498573</v>
      </c>
      <c r="M9" s="30">
        <f t="shared" si="3"/>
        <v>20.849622100599429</v>
      </c>
      <c r="N9" s="34"/>
      <c r="O9" s="34"/>
      <c r="P9" s="34"/>
      <c r="Q9" s="34"/>
    </row>
    <row r="10" spans="1:17" x14ac:dyDescent="0.25">
      <c r="A10" s="28" t="str">
        <f>'Pure Werte'!A10</f>
        <v>Kleiner Raketenwerfer Tiger Upg2</v>
      </c>
      <c r="B10" s="10">
        <f>'Pure Werte'!B10</f>
        <v>2</v>
      </c>
      <c r="C10" s="10">
        <f>IF($N$2=0,'Pure Werte'!C10*1,IF($N$2=1,'Pure Werte'!C10*1.1,IF($N$2=2,'Pure Werte'!C10*1.2,IF($N$2=3,'Pure Werte'!C10*1.3,IF($N$2=4,'Pure Werte'!C10*1.4,IF($N$2=5,'Pure Werte'!C10*1.5,IF($N$2=6,'Pure Werte'!C10*1.6,IF($N$2=7,'Pure Werte'!C10*1.7,IF($N$2=8,'Pure Werte'!C10*1.8,IF($N$2=9,'Pure Werte'!C10*1.9,'Pure Werte'!C10*2))))))))))</f>
        <v>20</v>
      </c>
      <c r="D10" s="10">
        <f>IF($N$2=0,'Pure Werte'!D10*1,IF($N$2=1,'Pure Werte'!D10*1.1,IF($N$2=2,'Pure Werte'!D10*1.2,IF($N$2=3,'Pure Werte'!D10*1.3,IF($N$2=4,'Pure Werte'!D10*1.4,IF($N$2=5,'Pure Werte'!D10*1.5,IF($N$2=6,'Pure Werte'!D10*1.6,IF($N$2=7,'Pure Werte'!D10*1.7,IF($N$2=8,'Pure Werte'!D10*1.8,IF($N$2=9,'Pure Werte'!D10*1.9,'Pure Werte'!D10*2))))))))))</f>
        <v>80</v>
      </c>
      <c r="E10" s="10">
        <f>IF($N$2=0,'Pure Werte'!E10*1,IF($N$2=1,'Pure Werte'!E10*1.1,IF($N$2=2,'Pure Werte'!E10*1.2,IF($N$2=3,'Pure Werte'!E10*1.3,IF($N$2=4,'Pure Werte'!E10*1.4,IF($N$2=5,'Pure Werte'!E10*1.5,IF($N$2=6,'Pure Werte'!E10*1.6,IF($N$2=7,'Pure Werte'!E10*1.7,IF($N$2=8,'Pure Werte'!E10*1.8,IF($N$2=9,'Pure Werte'!E10*1.9,'Pure Werte'!E10*2))))))))))</f>
        <v>10</v>
      </c>
      <c r="F10" s="10">
        <f>IF($N$2=0,'Pure Werte'!F10*1,IF($N$2=1,'Pure Werte'!F10*1.1,IF($N$2=2,'Pure Werte'!F10*1.2,IF($N$2=3,'Pure Werte'!F10*1.3,IF($N$2=4,'Pure Werte'!F10*1.4,IF($N$2=5,'Pure Werte'!F10*1.5,IF($N$2=6,'Pure Werte'!F10*1.6,IF($N$2=7,'Pure Werte'!F10*1.7,IF($N$2=8,'Pure Werte'!F10*1.8,IF($N$2=9,'Pure Werte'!F10*1.9,'Pure Werte'!F10*2))))))))))</f>
        <v>40</v>
      </c>
      <c r="G10" s="10">
        <f>IF($N$2=0,'Pure Werte'!G10*1,IF($N$2=1,'Pure Werte'!G10*1.1,IF($N$2=2,'Pure Werte'!G10*1.2,IF($N$2=3,'Pure Werte'!G10*1.3,IF($N$2=4,'Pure Werte'!G10*1.4,IF($N$2=5,'Pure Werte'!G10*1.5,IF($N$2=6,'Pure Werte'!G10*1.6,IF($N$2=7,'Pure Werte'!G10*1.7,IF($N$2=8,'Pure Werte'!G10*1.8,IF($N$2=9,'Pure Werte'!G10*1.9,'Pure Werte'!G10*2))))))))))</f>
        <v>400</v>
      </c>
      <c r="H10" s="10">
        <f>IF($N$2=0,'Pure Werte'!H10*1,IF($N$2=1,'Pure Werte'!H10*1.1,IF($N$2=2,'Pure Werte'!H10*1.2,IF($N$2=3,'Pure Werte'!H10*1.3,IF($N$2=4,'Pure Werte'!H10*1.4,IF($N$2=5,'Pure Werte'!H10*1.5,IF($N$2=6,'Pure Werte'!H10*1.6,IF($N$2=7,'Pure Werte'!H10*1.7,IF($N$2=8,'Pure Werte'!H10*1.8,IF($N$2=9,'Pure Werte'!H10*1.9,'Pure Werte'!H10*2))))))))))</f>
        <v>1600</v>
      </c>
      <c r="I10" s="10">
        <f>IF($N$2=0,'Pure Werte'!I10/1,IF($N$2=1,'Pure Werte'!I10/1.1,IF($N$2=2,'Pure Werte'!I10/1.2,IF($N$2=3,'Pure Werte'!I10/1.3,IF($N$2=4,'Pure Werte'!I10/1.4,IF($N$2=5,'Pure Werte'!I10/1.5,IF($N$2=6,'Pure Werte'!I10/1.6,IF($N$2=7,'Pure Werte'!I10/1.7,IF($N$2=8,'Pure Werte'!I10/1.8,IF($N$2=9,'Pure Werte'!I10/1.9,'Pure Werte'!I10/2))))))))))</f>
        <v>10.065</v>
      </c>
      <c r="J10" s="29">
        <f t="shared" si="0"/>
        <v>20.849622100599429</v>
      </c>
      <c r="K10" s="29">
        <f t="shared" si="1"/>
        <v>83.398488402397717</v>
      </c>
      <c r="L10" s="29">
        <f t="shared" si="2"/>
        <v>10.424811050299715</v>
      </c>
      <c r="M10" s="30">
        <f t="shared" si="3"/>
        <v>41.699244201198859</v>
      </c>
      <c r="N10" s="34"/>
      <c r="O10" s="34"/>
      <c r="P10" s="34"/>
      <c r="Q10" s="34"/>
    </row>
    <row r="11" spans="1:17" x14ac:dyDescent="0.25">
      <c r="A11" s="28" t="str">
        <f>'Pure Werte'!A11</f>
        <v>Kleiner Raketenwerfer  Tiger Ammo1</v>
      </c>
      <c r="B11" s="10">
        <f>'Pure Werte'!B11</f>
        <v>2</v>
      </c>
      <c r="C11" s="10">
        <f>IF($N$2=0,'Pure Werte'!C11*1,IF($N$2=1,'Pure Werte'!C11*1.1,IF($N$2=2,'Pure Werte'!C11*1.2,IF($N$2=3,'Pure Werte'!C11*1.3,IF($N$2=4,'Pure Werte'!C11*1.4,IF($N$2=5,'Pure Werte'!C11*1.5,IF($N$2=6,'Pure Werte'!C11*1.6,IF($N$2=7,'Pure Werte'!C11*1.7,IF($N$2=8,'Pure Werte'!C11*1.8,IF($N$2=9,'Pure Werte'!C11*1.9,'Pure Werte'!C11*2))))))))))</f>
        <v>20</v>
      </c>
      <c r="D11" s="10">
        <f>IF($N$2=0,'Pure Werte'!D11*1,IF($N$2=1,'Pure Werte'!D11*1.1,IF($N$2=2,'Pure Werte'!D11*1.2,IF($N$2=3,'Pure Werte'!D11*1.3,IF($N$2=4,'Pure Werte'!D11*1.4,IF($N$2=5,'Pure Werte'!D11*1.5,IF($N$2=6,'Pure Werte'!D11*1.6,IF($N$2=7,'Pure Werte'!D11*1.7,IF($N$2=8,'Pure Werte'!D11*1.8,IF($N$2=9,'Pure Werte'!D11*1.9,'Pure Werte'!D11*2))))))))))</f>
        <v>88</v>
      </c>
      <c r="E11" s="10">
        <f>IF($N$2=0,'Pure Werte'!E11*1,IF($N$2=1,'Pure Werte'!E11*1.1,IF($N$2=2,'Pure Werte'!E11*1.2,IF($N$2=3,'Pure Werte'!E11*1.3,IF($N$2=4,'Pure Werte'!E11*1.4,IF($N$2=5,'Pure Werte'!E11*1.5,IF($N$2=6,'Pure Werte'!E11*1.6,IF($N$2=7,'Pure Werte'!E11*1.7,IF($N$2=8,'Pure Werte'!E11*1.8,IF($N$2=9,'Pure Werte'!E11*1.9,'Pure Werte'!E11*2))))))))))</f>
        <v>10</v>
      </c>
      <c r="F11" s="10">
        <f>IF($N$2=0,'Pure Werte'!F11*1,IF($N$2=1,'Pure Werte'!F11*1.1,IF($N$2=2,'Pure Werte'!F11*1.2,IF($N$2=3,'Pure Werte'!F11*1.3,IF($N$2=4,'Pure Werte'!F11*1.4,IF($N$2=5,'Pure Werte'!F11*1.5,IF($N$2=6,'Pure Werte'!F11*1.6,IF($N$2=7,'Pure Werte'!F11*1.7,IF($N$2=8,'Pure Werte'!F11*1.8,IF($N$2=9,'Pure Werte'!F11*1.9,'Pure Werte'!F11*2))))))))))</f>
        <v>44</v>
      </c>
      <c r="G11" s="10">
        <f>IF($N$2=0,'Pure Werte'!G11*1,IF($N$2=1,'Pure Werte'!G11*1.1,IF($N$2=2,'Pure Werte'!G11*1.2,IF($N$2=3,'Pure Werte'!G11*1.3,IF($N$2=4,'Pure Werte'!G11*1.4,IF($N$2=5,'Pure Werte'!G11*1.5,IF($N$2=6,'Pure Werte'!G11*1.6,IF($N$2=7,'Pure Werte'!G11*1.7,IF($N$2=8,'Pure Werte'!G11*1.8,IF($N$2=9,'Pure Werte'!G11*1.9,'Pure Werte'!G11*2))))))))))</f>
        <v>200</v>
      </c>
      <c r="H11" s="10">
        <f>IF($N$2=0,'Pure Werte'!H11*1,IF($N$2=1,'Pure Werte'!H11*1.1,IF($N$2=2,'Pure Werte'!H11*1.2,IF($N$2=3,'Pure Werte'!H11*1.3,IF($N$2=4,'Pure Werte'!H11*1.4,IF($N$2=5,'Pure Werte'!H11*1.5,IF($N$2=6,'Pure Werte'!H11*1.6,IF($N$2=7,'Pure Werte'!H11*1.7,IF($N$2=8,'Pure Werte'!H11*1.8,IF($N$2=9,'Pure Werte'!H11*1.9,'Pure Werte'!H11*2))))))))))</f>
        <v>880.00000000000011</v>
      </c>
      <c r="I11" s="10">
        <f>IF($N$2=0,'Pure Werte'!I11/1,IF($N$2=1,'Pure Werte'!I11/1.1,IF($N$2=2,'Pure Werte'!I11/1.2,IF($N$2=3,'Pure Werte'!I11/1.3,IF($N$2=4,'Pure Werte'!I11/1.4,IF($N$2=5,'Pure Werte'!I11/1.5,IF($N$2=6,'Pure Werte'!I11/1.6,IF($N$2=7,'Pure Werte'!I11/1.7,IF($N$2=8,'Pure Werte'!I11/1.8,IF($N$2=9,'Pure Werte'!I11/1.9,'Pure Werte'!I11/2))))))))))</f>
        <v>9.6850000000000005</v>
      </c>
      <c r="J11" s="29">
        <f t="shared" si="0"/>
        <v>10.424811050299715</v>
      </c>
      <c r="K11" s="29">
        <f t="shared" si="1"/>
        <v>45.86916862131875</v>
      </c>
      <c r="L11" s="29">
        <f t="shared" si="2"/>
        <v>5.2124055251498573</v>
      </c>
      <c r="M11" s="30">
        <f t="shared" si="3"/>
        <v>22.934584310659375</v>
      </c>
      <c r="N11" s="34"/>
      <c r="O11" s="34"/>
      <c r="P11" s="34"/>
      <c r="Q11" s="34"/>
    </row>
    <row r="12" spans="1:17" x14ac:dyDescent="0.25">
      <c r="A12" s="28" t="str">
        <f>'Pure Werte'!A12</f>
        <v>Kleiner Raketenwerfer  Tiger Ammo2</v>
      </c>
      <c r="B12" s="10">
        <f>'Pure Werte'!B12</f>
        <v>2</v>
      </c>
      <c r="C12" s="10">
        <f>IF($N$2=0,'Pure Werte'!C12*1,IF($N$2=1,'Pure Werte'!C12*1.1,IF($N$2=2,'Pure Werte'!C12*1.2,IF($N$2=3,'Pure Werte'!C12*1.3,IF($N$2=4,'Pure Werte'!C12*1.4,IF($N$2=5,'Pure Werte'!C12*1.5,IF($N$2=6,'Pure Werte'!C12*1.6,IF($N$2=7,'Pure Werte'!C12*1.7,IF($N$2=8,'Pure Werte'!C12*1.8,IF($N$2=9,'Pure Werte'!C12*1.9,'Pure Werte'!C12*2))))))))))</f>
        <v>24</v>
      </c>
      <c r="D12" s="10">
        <f>IF($N$2=0,'Pure Werte'!D12*1,IF($N$2=1,'Pure Werte'!D12*1.1,IF($N$2=2,'Pure Werte'!D12*1.2,IF($N$2=3,'Pure Werte'!D12*1.3,IF($N$2=4,'Pure Werte'!D12*1.4,IF($N$2=5,'Pure Werte'!D12*1.5,IF($N$2=6,'Pure Werte'!D12*1.6,IF($N$2=7,'Pure Werte'!D12*1.7,IF($N$2=8,'Pure Werte'!D12*1.8,IF($N$2=9,'Pure Werte'!D12*1.9,'Pure Werte'!D12*2))))))))))</f>
        <v>96</v>
      </c>
      <c r="E12" s="10">
        <f>IF($N$2=0,'Pure Werte'!E12*1,IF($N$2=1,'Pure Werte'!E12*1.1,IF($N$2=2,'Pure Werte'!E12*1.2,IF($N$2=3,'Pure Werte'!E12*1.3,IF($N$2=4,'Pure Werte'!E12*1.4,IF($N$2=5,'Pure Werte'!E12*1.5,IF($N$2=6,'Pure Werte'!E12*1.6,IF($N$2=7,'Pure Werte'!E12*1.7,IF($N$2=8,'Pure Werte'!E12*1.8,IF($N$2=9,'Pure Werte'!E12*1.9,'Pure Werte'!E12*2))))))))))</f>
        <v>12</v>
      </c>
      <c r="F12" s="10">
        <f>IF($N$2=0,'Pure Werte'!F12*1,IF($N$2=1,'Pure Werte'!F12*1.1,IF($N$2=2,'Pure Werte'!F12*1.2,IF($N$2=3,'Pure Werte'!F12*1.3,IF($N$2=4,'Pure Werte'!F12*1.4,IF($N$2=5,'Pure Werte'!F12*1.5,IF($N$2=6,'Pure Werte'!F12*1.6,IF($N$2=7,'Pure Werte'!F12*1.7,IF($N$2=8,'Pure Werte'!F12*1.8,IF($N$2=9,'Pure Werte'!F12*1.9,'Pure Werte'!F12*2))))))))))</f>
        <v>48</v>
      </c>
      <c r="G12" s="10">
        <f>IF($N$2=0,'Pure Werte'!G12*1,IF($N$2=1,'Pure Werte'!G12*1.1,IF($N$2=2,'Pure Werte'!G12*1.2,IF($N$2=3,'Pure Werte'!G12*1.3,IF($N$2=4,'Pure Werte'!G12*1.4,IF($N$2=5,'Pure Werte'!G12*1.5,IF($N$2=6,'Pure Werte'!G12*1.6,IF($N$2=7,'Pure Werte'!G12*1.7,IF($N$2=8,'Pure Werte'!G12*1.8,IF($N$2=9,'Pure Werte'!G12*1.9,'Pure Werte'!G12*2))))))))))</f>
        <v>240</v>
      </c>
      <c r="H12" s="10">
        <f>IF($N$2=0,'Pure Werte'!H12*1,IF($N$2=1,'Pure Werte'!H12*1.1,IF($N$2=2,'Pure Werte'!H12*1.2,IF($N$2=3,'Pure Werte'!H12*1.3,IF($N$2=4,'Pure Werte'!H12*1.4,IF($N$2=5,'Pure Werte'!H12*1.5,IF($N$2=6,'Pure Werte'!H12*1.6,IF($N$2=7,'Pure Werte'!H12*1.7,IF($N$2=8,'Pure Werte'!H12*1.8,IF($N$2=9,'Pure Werte'!H12*1.9,'Pure Werte'!H12*2))))))))))</f>
        <v>960</v>
      </c>
      <c r="I12" s="10">
        <f>IF($N$2=0,'Pure Werte'!I12/1,IF($N$2=1,'Pure Werte'!I12/1.1,IF($N$2=2,'Pure Werte'!I12/1.2,IF($N$2=3,'Pure Werte'!I12/1.3,IF($N$2=4,'Pure Werte'!I12/1.4,IF($N$2=5,'Pure Werte'!I12/1.5,IF($N$2=6,'Pure Werte'!I12/1.6,IF($N$2=7,'Pure Werte'!I12/1.7,IF($N$2=8,'Pure Werte'!I12/1.8,IF($N$2=9,'Pure Werte'!I12/1.9,'Pure Werte'!I12/2))))))))))</f>
        <v>9.2349999999999994</v>
      </c>
      <c r="J12" s="29">
        <f t="shared" si="0"/>
        <v>12.509773260359657</v>
      </c>
      <c r="K12" s="29">
        <f t="shared" si="1"/>
        <v>50.039093041438626</v>
      </c>
      <c r="L12" s="29">
        <f t="shared" si="2"/>
        <v>6.2548866301798283</v>
      </c>
      <c r="M12" s="30">
        <f t="shared" si="3"/>
        <v>25.019546520719313</v>
      </c>
      <c r="N12" s="34"/>
      <c r="O12" s="34"/>
      <c r="P12" s="34"/>
      <c r="Q12" s="34"/>
    </row>
    <row r="13" spans="1:17" x14ac:dyDescent="0.25">
      <c r="A13" s="28" t="str">
        <f>'Pure Werte'!A13</f>
        <v>Kleiner Raketenwerfer  Tiger Ammo3</v>
      </c>
      <c r="B13" s="10">
        <f>'Pure Werte'!B13</f>
        <v>2</v>
      </c>
      <c r="C13" s="10">
        <f>IF($N$2=0,'Pure Werte'!C13*1,IF($N$2=1,'Pure Werte'!C13*1.1,IF($N$2=2,'Pure Werte'!C13*1.2,IF($N$2=3,'Pure Werte'!C13*1.3,IF($N$2=4,'Pure Werte'!C13*1.4,IF($N$2=5,'Pure Werte'!C13*1.5,IF($N$2=6,'Pure Werte'!C13*1.6,IF($N$2=7,'Pure Werte'!C13*1.7,IF($N$2=8,'Pure Werte'!C13*1.8,IF($N$2=9,'Pure Werte'!C13*1.9,'Pure Werte'!C13*2))))))))))</f>
        <v>24</v>
      </c>
      <c r="D13" s="10">
        <f>IF($N$2=0,'Pure Werte'!D13*1,IF($N$2=1,'Pure Werte'!D13*1.1,IF($N$2=2,'Pure Werte'!D13*1.2,IF($N$2=3,'Pure Werte'!D13*1.3,IF($N$2=4,'Pure Werte'!D13*1.4,IF($N$2=5,'Pure Werte'!D13*1.5,IF($N$2=6,'Pure Werte'!D13*1.6,IF($N$2=7,'Pure Werte'!D13*1.7,IF($N$2=8,'Pure Werte'!D13*1.8,IF($N$2=9,'Pure Werte'!D13*1.9,'Pure Werte'!D13*2))))))))))</f>
        <v>104</v>
      </c>
      <c r="E13" s="10">
        <f>IF($N$2=0,'Pure Werte'!E13*1,IF($N$2=1,'Pure Werte'!E13*1.1,IF($N$2=2,'Pure Werte'!E13*1.2,IF($N$2=3,'Pure Werte'!E13*1.3,IF($N$2=4,'Pure Werte'!E13*1.4,IF($N$2=5,'Pure Werte'!E13*1.5,IF($N$2=6,'Pure Werte'!E13*1.6,IF($N$2=7,'Pure Werte'!E13*1.7,IF($N$2=8,'Pure Werte'!E13*1.8,IF($N$2=9,'Pure Werte'!E13*1.9,'Pure Werte'!E13*2))))))))))</f>
        <v>12</v>
      </c>
      <c r="F13" s="10">
        <f>IF($N$2=0,'Pure Werte'!F13*1,IF($N$2=1,'Pure Werte'!F13*1.1,IF($N$2=2,'Pure Werte'!F13*1.2,IF($N$2=3,'Pure Werte'!F13*1.3,IF($N$2=4,'Pure Werte'!F13*1.4,IF($N$2=5,'Pure Werte'!F13*1.5,IF($N$2=6,'Pure Werte'!F13*1.6,IF($N$2=7,'Pure Werte'!F13*1.7,IF($N$2=8,'Pure Werte'!F13*1.8,IF($N$2=9,'Pure Werte'!F13*1.9,'Pure Werte'!F13*2))))))))))</f>
        <v>52</v>
      </c>
      <c r="G13" s="10">
        <f>IF($N$2=0,'Pure Werte'!G13*1,IF($N$2=1,'Pure Werte'!G13*1.1,IF($N$2=2,'Pure Werte'!G13*1.2,IF($N$2=3,'Pure Werte'!G13*1.3,IF($N$2=4,'Pure Werte'!G13*1.4,IF($N$2=5,'Pure Werte'!G13*1.5,IF($N$2=6,'Pure Werte'!G13*1.6,IF($N$2=7,'Pure Werte'!G13*1.7,IF($N$2=8,'Pure Werte'!G13*1.8,IF($N$2=9,'Pure Werte'!G13*1.9,'Pure Werte'!G13*2))))))))))</f>
        <v>240</v>
      </c>
      <c r="H13" s="10">
        <f>IF($N$2=0,'Pure Werte'!H13*1,IF($N$2=1,'Pure Werte'!H13*1.1,IF($N$2=2,'Pure Werte'!H13*1.2,IF($N$2=3,'Pure Werte'!H13*1.3,IF($N$2=4,'Pure Werte'!H13*1.4,IF($N$2=5,'Pure Werte'!H13*1.5,IF($N$2=6,'Pure Werte'!H13*1.6,IF($N$2=7,'Pure Werte'!H13*1.7,IF($N$2=8,'Pure Werte'!H13*1.8,IF($N$2=9,'Pure Werte'!H13*1.9,'Pure Werte'!H13*2))))))))))</f>
        <v>1040</v>
      </c>
      <c r="I13" s="10">
        <f>IF($N$2=0,'Pure Werte'!I13/1,IF($N$2=1,'Pure Werte'!I13/1.1,IF($N$2=2,'Pure Werte'!I13/1.2,IF($N$2=3,'Pure Werte'!I13/1.3,IF($N$2=4,'Pure Werte'!I13/1.4,IF($N$2=5,'Pure Werte'!I13/1.5,IF($N$2=6,'Pure Werte'!I13/1.6,IF($N$2=7,'Pure Werte'!I13/1.7,IF($N$2=8,'Pure Werte'!I13/1.8,IF($N$2=9,'Pure Werte'!I13/1.9,'Pure Werte'!I13/2))))))))))</f>
        <v>9.6</v>
      </c>
      <c r="J13" s="29">
        <f t="shared" si="0"/>
        <v>12.509773260359657</v>
      </c>
      <c r="K13" s="29">
        <f t="shared" si="1"/>
        <v>54.20901746155851</v>
      </c>
      <c r="L13" s="29">
        <f t="shared" si="2"/>
        <v>6.2548866301798283</v>
      </c>
      <c r="M13" s="30">
        <f t="shared" si="3"/>
        <v>27.104508730779255</v>
      </c>
      <c r="N13" s="34"/>
      <c r="O13" s="34"/>
      <c r="P13" s="34"/>
      <c r="Q13" s="34"/>
    </row>
    <row r="14" spans="1:17" ht="15.75" thickBot="1" x14ac:dyDescent="0.3">
      <c r="A14" s="31" t="str">
        <f>'Pure Werte'!A14</f>
        <v>Kleiner Raketenwerfer  Tiger Alles</v>
      </c>
      <c r="B14" s="18">
        <f>'Pure Werte'!B14</f>
        <v>2</v>
      </c>
      <c r="C14" s="18">
        <f>IF($N$2=0,'Pure Werte'!C14*1,IF($N$2=1,'Pure Werte'!C14*1.1,IF($N$2=2,'Pure Werte'!C14*1.2,IF($N$2=3,'Pure Werte'!C14*1.3,IF($N$2=4,'Pure Werte'!C14*1.4,IF($N$2=5,'Pure Werte'!C14*1.5,IF($N$2=6,'Pure Werte'!C14*1.6,IF($N$2=7,'Pure Werte'!C14*1.7,IF($N$2=8,'Pure Werte'!C14*1.8,IF($N$2=9,'Pure Werte'!C14*1.9,'Pure Werte'!C14*2))))))))))</f>
        <v>24</v>
      </c>
      <c r="D14" s="18">
        <f>IF($N$2=0,'Pure Werte'!D14*1,IF($N$2=1,'Pure Werte'!D14*1.1,IF($N$2=2,'Pure Werte'!D14*1.2,IF($N$2=3,'Pure Werte'!D14*1.3,IF($N$2=4,'Pure Werte'!D14*1.4,IF($N$2=5,'Pure Werte'!D14*1.5,IF($N$2=6,'Pure Werte'!D14*1.6,IF($N$2=7,'Pure Werte'!D14*1.7,IF($N$2=8,'Pure Werte'!D14*1.8,IF($N$2=9,'Pure Werte'!D14*1.9,'Pure Werte'!D14*2))))))))))</f>
        <v>104</v>
      </c>
      <c r="E14" s="18">
        <f>IF($N$2=0,'Pure Werte'!E14*1,IF($N$2=1,'Pure Werte'!E14*1.1,IF($N$2=2,'Pure Werte'!E14*1.2,IF($N$2=3,'Pure Werte'!E14*1.3,IF($N$2=4,'Pure Werte'!E14*1.4,IF($N$2=5,'Pure Werte'!E14*1.5,IF($N$2=6,'Pure Werte'!E14*1.6,IF($N$2=7,'Pure Werte'!E14*1.7,IF($N$2=8,'Pure Werte'!E14*1.8,IF($N$2=9,'Pure Werte'!E14*1.9,'Pure Werte'!E14*2))))))))))</f>
        <v>12</v>
      </c>
      <c r="F14" s="18">
        <f>IF($N$2=0,'Pure Werte'!F14*1,IF($N$2=1,'Pure Werte'!F14*1.1,IF($N$2=2,'Pure Werte'!F14*1.2,IF($N$2=3,'Pure Werte'!F14*1.3,IF($N$2=4,'Pure Werte'!F14*1.4,IF($N$2=5,'Pure Werte'!F14*1.5,IF($N$2=6,'Pure Werte'!F14*1.6,IF($N$2=7,'Pure Werte'!F14*1.7,IF($N$2=8,'Pure Werte'!F14*1.8,IF($N$2=9,'Pure Werte'!F14*1.9,'Pure Werte'!F14*2))))))))))</f>
        <v>52</v>
      </c>
      <c r="G14" s="18">
        <f>IF($N$2=0,'Pure Werte'!G14*1,IF($N$2=1,'Pure Werte'!G14*1.1,IF($N$2=2,'Pure Werte'!G14*1.2,IF($N$2=3,'Pure Werte'!G14*1.3,IF($N$2=4,'Pure Werte'!G14*1.4,IF($N$2=5,'Pure Werte'!G14*1.5,IF($N$2=6,'Pure Werte'!G14*1.6,IF($N$2=7,'Pure Werte'!G14*1.7,IF($N$2=8,'Pure Werte'!G14*1.8,IF($N$2=9,'Pure Werte'!G14*1.9,'Pure Werte'!G14*2))))))))))</f>
        <v>240</v>
      </c>
      <c r="H14" s="18">
        <f>IF($N$2=0,'Pure Werte'!H14*1,IF($N$2=1,'Pure Werte'!H14*1.1,IF($N$2=2,'Pure Werte'!H14*1.2,IF($N$2=3,'Pure Werte'!H14*1.3,IF($N$2=4,'Pure Werte'!H14*1.4,IF($N$2=5,'Pure Werte'!H14*1.5,IF($N$2=6,'Pure Werte'!H14*1.6,IF($N$2=7,'Pure Werte'!H14*1.7,IF($N$2=8,'Pure Werte'!H14*1.8,IF($N$2=9,'Pure Werte'!H14*1.9,'Pure Werte'!H14*2))))))))))</f>
        <v>1040</v>
      </c>
      <c r="I14" s="18">
        <f>IF($N$2=0,'Pure Werte'!I14/1,IF($N$2=1,'Pure Werte'!I14/1.1,IF($N$2=2,'Pure Werte'!I14/1.2,IF($N$2=3,'Pure Werte'!I14/1.3,IF($N$2=4,'Pure Werte'!I14/1.4,IF($N$2=5,'Pure Werte'!I14/1.5,IF($N$2=6,'Pure Werte'!I14/1.6,IF($N$2=7,'Pure Werte'!I14/1.7,IF($N$2=8,'Pure Werte'!I14/1.8,IF($N$2=9,'Pure Werte'!I14/1.9,'Pure Werte'!I14/2))))))))))</f>
        <v>4.8849999999999998</v>
      </c>
      <c r="J14" s="32">
        <f t="shared" si="0"/>
        <v>12.509773260359657</v>
      </c>
      <c r="K14" s="32">
        <f t="shared" si="1"/>
        <v>54.20901746155851</v>
      </c>
      <c r="L14" s="32">
        <f t="shared" si="2"/>
        <v>6.2548866301798283</v>
      </c>
      <c r="M14" s="33">
        <f t="shared" si="3"/>
        <v>27.104508730779255</v>
      </c>
      <c r="N14" s="34"/>
      <c r="O14" s="34"/>
      <c r="P14" s="34"/>
      <c r="Q14" s="34"/>
    </row>
    <row r="15" spans="1:17" x14ac:dyDescent="0.25">
      <c r="A15" s="25" t="str">
        <f>'Pure Werte'!A15</f>
        <v>Kleiner Raketenwerfer  Panther</v>
      </c>
      <c r="B15" s="13">
        <f>'Pure Werte'!B15</f>
        <v>4</v>
      </c>
      <c r="C15" s="13">
        <f>IF($N$2=0,'Pure Werte'!C15*1,IF($N$2=1,'Pure Werte'!C15*1.1,IF($N$2=2,'Pure Werte'!C15*1.2,IF($N$2=3,'Pure Werte'!C15*1.3,IF($N$2=4,'Pure Werte'!C15*1.4,IF($N$2=5,'Pure Werte'!C15*1.5,IF($N$2=6,'Pure Werte'!C15*1.6,IF($N$2=7,'Pure Werte'!C15*1.7,IF($N$2=8,'Pure Werte'!C15*1.8,IF($N$2=9,'Pure Werte'!C15*1.9,'Pure Werte'!C15*2))))))))))</f>
        <v>40</v>
      </c>
      <c r="D15" s="13">
        <f>IF($N$2=0,'Pure Werte'!D15*1,IF($N$2=1,'Pure Werte'!D15*1.1,IF($N$2=2,'Pure Werte'!D15*1.2,IF($N$2=3,'Pure Werte'!D15*1.3,IF($N$2=4,'Pure Werte'!D15*1.4,IF($N$2=5,'Pure Werte'!D15*1.5,IF($N$2=6,'Pure Werte'!D15*1.6,IF($N$2=7,'Pure Werte'!D15*1.7,IF($N$2=8,'Pure Werte'!D15*1.8,IF($N$2=9,'Pure Werte'!D15*1.9,'Pure Werte'!D15*2))))))))))</f>
        <v>160</v>
      </c>
      <c r="E15" s="13">
        <f>IF($N$2=0,'Pure Werte'!E15*1,IF($N$2=1,'Pure Werte'!E15*1.1,IF($N$2=2,'Pure Werte'!E15*1.2,IF($N$2=3,'Pure Werte'!E15*1.3,IF($N$2=4,'Pure Werte'!E15*1.4,IF($N$2=5,'Pure Werte'!E15*1.5,IF($N$2=6,'Pure Werte'!E15*1.6,IF($N$2=7,'Pure Werte'!E15*1.7,IF($N$2=8,'Pure Werte'!E15*1.8,IF($N$2=9,'Pure Werte'!E15*1.9,'Pure Werte'!E15*2))))))))))</f>
        <v>10</v>
      </c>
      <c r="F15" s="13">
        <f>IF($N$2=0,'Pure Werte'!F15*1,IF($N$2=1,'Pure Werte'!F15*1.1,IF($N$2=2,'Pure Werte'!F15*1.2,IF($N$2=3,'Pure Werte'!F15*1.3,IF($N$2=4,'Pure Werte'!F15*1.4,IF($N$2=5,'Pure Werte'!F15*1.5,IF($N$2=6,'Pure Werte'!F15*1.6,IF($N$2=7,'Pure Werte'!F15*1.7,IF($N$2=8,'Pure Werte'!F15*1.8,IF($N$2=9,'Pure Werte'!F15*1.9,'Pure Werte'!F15*2))))))))))</f>
        <v>40</v>
      </c>
      <c r="G15" s="13">
        <f>IF($N$2=0,'Pure Werte'!G15*1,IF($N$2=1,'Pure Werte'!G15*1.1,IF($N$2=2,'Pure Werte'!G15*1.2,IF($N$2=3,'Pure Werte'!G15*1.3,IF($N$2=4,'Pure Werte'!G15*1.4,IF($N$2=5,'Pure Werte'!G15*1.5,IF($N$2=6,'Pure Werte'!G15*1.6,IF($N$2=7,'Pure Werte'!G15*1.7,IF($N$2=8,'Pure Werte'!G15*1.8,IF($N$2=9,'Pure Werte'!G15*1.9,'Pure Werte'!G15*2))))))))))</f>
        <v>200</v>
      </c>
      <c r="H15" s="13">
        <f>IF($N$2=0,'Pure Werte'!H15*1,IF($N$2=1,'Pure Werte'!H15*1.1,IF($N$2=2,'Pure Werte'!H15*1.2,IF($N$2=3,'Pure Werte'!H15*1.3,IF($N$2=4,'Pure Werte'!H15*1.4,IF($N$2=5,'Pure Werte'!H15*1.5,IF($N$2=6,'Pure Werte'!H15*1.6,IF($N$2=7,'Pure Werte'!H15*1.7,IF($N$2=8,'Pure Werte'!H15*1.8,IF($N$2=9,'Pure Werte'!H15*1.9,'Pure Werte'!H15*2))))))))))</f>
        <v>800</v>
      </c>
      <c r="I15" s="13">
        <f>IF($N$2=0,'Pure Werte'!I15/1,IF($N$2=1,'Pure Werte'!I15/1.1,IF($N$2=2,'Pure Werte'!I15/1.2,IF($N$2=3,'Pure Werte'!I15/1.3,IF($N$2=4,'Pure Werte'!I15/1.4,IF($N$2=5,'Pure Werte'!I15/1.5,IF($N$2=6,'Pure Werte'!I15/1.6,IF($N$2=7,'Pure Werte'!I15/1.7,IF($N$2=8,'Pure Werte'!I15/1.8,IF($N$2=9,'Pure Werte'!I15/1.9,'Pure Werte'!I15/2))))))))))</f>
        <v>5.6</v>
      </c>
      <c r="J15" s="26">
        <f t="shared" si="0"/>
        <v>10.424811050299715</v>
      </c>
      <c r="K15" s="26">
        <f t="shared" si="1"/>
        <v>41.699244201198859</v>
      </c>
      <c r="L15" s="26">
        <f t="shared" si="2"/>
        <v>5.2124055251498573</v>
      </c>
      <c r="M15" s="27">
        <f t="shared" si="3"/>
        <v>20.849622100599429</v>
      </c>
      <c r="N15" s="34"/>
      <c r="O15" s="34"/>
      <c r="P15" s="34"/>
      <c r="Q15" s="34"/>
    </row>
    <row r="16" spans="1:17" x14ac:dyDescent="0.25">
      <c r="A16" s="28" t="str">
        <f>'Pure Werte'!A16</f>
        <v>Kleiner Raketenwerfer Panther Upg1</v>
      </c>
      <c r="B16" s="10">
        <f>'Pure Werte'!B16</f>
        <v>4</v>
      </c>
      <c r="C16" s="10">
        <f>IF($N$2=0,'Pure Werte'!C16*1,IF($N$2=1,'Pure Werte'!C16*1.1,IF($N$2=2,'Pure Werte'!C16*1.2,IF($N$2=3,'Pure Werte'!C16*1.3,IF($N$2=4,'Pure Werte'!C16*1.4,IF($N$2=5,'Pure Werte'!C16*1.5,IF($N$2=6,'Pure Werte'!C16*1.6,IF($N$2=7,'Pure Werte'!C16*1.7,IF($N$2=8,'Pure Werte'!C16*1.8,IF($N$2=9,'Pure Werte'!C16*1.9,'Pure Werte'!C16*2))))))))))</f>
        <v>40</v>
      </c>
      <c r="D16" s="10">
        <f>IF($N$2=0,'Pure Werte'!D16*1,IF($N$2=1,'Pure Werte'!D16*1.1,IF($N$2=2,'Pure Werte'!D16*1.2,IF($N$2=3,'Pure Werte'!D16*1.3,IF($N$2=4,'Pure Werte'!D16*1.4,IF($N$2=5,'Pure Werte'!D16*1.5,IF($N$2=6,'Pure Werte'!D16*1.6,IF($N$2=7,'Pure Werte'!D16*1.7,IF($N$2=8,'Pure Werte'!D16*1.8,IF($N$2=9,'Pure Werte'!D16*1.9,'Pure Werte'!D16*2))))))))))</f>
        <v>160</v>
      </c>
      <c r="E16" s="10">
        <f>IF($N$2=0,'Pure Werte'!E16*1,IF($N$2=1,'Pure Werte'!E16*1.1,IF($N$2=2,'Pure Werte'!E16*1.2,IF($N$2=3,'Pure Werte'!E16*1.3,IF($N$2=4,'Pure Werte'!E16*1.4,IF($N$2=5,'Pure Werte'!E16*1.5,IF($N$2=6,'Pure Werte'!E16*1.6,IF($N$2=7,'Pure Werte'!E16*1.7,IF($N$2=8,'Pure Werte'!E16*1.8,IF($N$2=9,'Pure Werte'!E16*1.9,'Pure Werte'!E16*2))))))))))</f>
        <v>10</v>
      </c>
      <c r="F16" s="10">
        <f>IF($N$2=0,'Pure Werte'!F16*1,IF($N$2=1,'Pure Werte'!F16*1.1,IF($N$2=2,'Pure Werte'!F16*1.2,IF($N$2=3,'Pure Werte'!F16*1.3,IF($N$2=4,'Pure Werte'!F16*1.4,IF($N$2=5,'Pure Werte'!F16*1.5,IF($N$2=6,'Pure Werte'!F16*1.6,IF($N$2=7,'Pure Werte'!F16*1.7,IF($N$2=8,'Pure Werte'!F16*1.8,IF($N$2=9,'Pure Werte'!F16*1.9,'Pure Werte'!F16*2))))))))))</f>
        <v>40</v>
      </c>
      <c r="G16" s="10">
        <f>IF($N$2=0,'Pure Werte'!G16*1,IF($N$2=1,'Pure Werte'!G16*1.1,IF($N$2=2,'Pure Werte'!G16*1.2,IF($N$2=3,'Pure Werte'!G16*1.3,IF($N$2=4,'Pure Werte'!G16*1.4,IF($N$2=5,'Pure Werte'!G16*1.5,IF($N$2=6,'Pure Werte'!G16*1.6,IF($N$2=7,'Pure Werte'!G16*1.7,IF($N$2=8,'Pure Werte'!G16*1.8,IF($N$2=9,'Pure Werte'!G16*1.9,'Pure Werte'!G16*2))))))))))</f>
        <v>200</v>
      </c>
      <c r="H16" s="10">
        <f>IF($N$2=0,'Pure Werte'!H16*1,IF($N$2=1,'Pure Werte'!H16*1.1,IF($N$2=2,'Pure Werte'!H16*1.2,IF($N$2=3,'Pure Werte'!H16*1.3,IF($N$2=4,'Pure Werte'!H16*1.4,IF($N$2=5,'Pure Werte'!H16*1.5,IF($N$2=6,'Pure Werte'!H16*1.6,IF($N$2=7,'Pure Werte'!H16*1.7,IF($N$2=8,'Pure Werte'!H16*1.8,IF($N$2=9,'Pure Werte'!H16*1.9,'Pure Werte'!H16*2))))))))))</f>
        <v>800</v>
      </c>
      <c r="I16" s="10">
        <f>IF($N$2=0,'Pure Werte'!I16/1,IF($N$2=1,'Pure Werte'!I16/1.1,IF($N$2=2,'Pure Werte'!I16/1.2,IF($N$2=3,'Pure Werte'!I16/1.3,IF($N$2=4,'Pure Werte'!I16/1.4,IF($N$2=5,'Pure Werte'!I16/1.5,IF($N$2=6,'Pure Werte'!I16/1.6,IF($N$2=7,'Pure Werte'!I16/1.7,IF($N$2=8,'Pure Werte'!I16/1.8,IF($N$2=9,'Pure Werte'!I16/1.9,'Pure Werte'!I16/2))))))))))</f>
        <v>4.0149999999999997</v>
      </c>
      <c r="J16" s="29">
        <f t="shared" si="0"/>
        <v>10.424811050299715</v>
      </c>
      <c r="K16" s="29">
        <f t="shared" si="1"/>
        <v>41.699244201198859</v>
      </c>
      <c r="L16" s="29">
        <f t="shared" si="2"/>
        <v>5.2124055251498573</v>
      </c>
      <c r="M16" s="30">
        <f t="shared" si="3"/>
        <v>20.849622100599429</v>
      </c>
      <c r="N16" s="34"/>
      <c r="O16" s="34"/>
      <c r="P16" s="34"/>
      <c r="Q16" s="34"/>
    </row>
    <row r="17" spans="1:17" x14ac:dyDescent="0.25">
      <c r="A17" s="28" t="str">
        <f>'Pure Werte'!A17</f>
        <v>Kleiner Raketenwerfer Panther Upg2</v>
      </c>
      <c r="B17" s="10">
        <f>'Pure Werte'!B17</f>
        <v>4</v>
      </c>
      <c r="C17" s="10">
        <f>IF($N$2=0,'Pure Werte'!C17*1,IF($N$2=1,'Pure Werte'!C17*1.1,IF($N$2=2,'Pure Werte'!C17*1.2,IF($N$2=3,'Pure Werte'!C17*1.3,IF($N$2=4,'Pure Werte'!C17*1.4,IF($N$2=5,'Pure Werte'!C17*1.5,IF($N$2=6,'Pure Werte'!C17*1.6,IF($N$2=7,'Pure Werte'!C17*1.7,IF($N$2=8,'Pure Werte'!C17*1.8,IF($N$2=9,'Pure Werte'!C17*1.9,'Pure Werte'!C17*2))))))))))</f>
        <v>40</v>
      </c>
      <c r="D17" s="10">
        <f>IF($N$2=0,'Pure Werte'!D17*1,IF($N$2=1,'Pure Werte'!D17*1.1,IF($N$2=2,'Pure Werte'!D17*1.2,IF($N$2=3,'Pure Werte'!D17*1.3,IF($N$2=4,'Pure Werte'!D17*1.4,IF($N$2=5,'Pure Werte'!D17*1.5,IF($N$2=6,'Pure Werte'!D17*1.6,IF($N$2=7,'Pure Werte'!D17*1.7,IF($N$2=8,'Pure Werte'!D17*1.8,IF($N$2=9,'Pure Werte'!D17*1.9,'Pure Werte'!D17*2))))))))))</f>
        <v>160</v>
      </c>
      <c r="E17" s="10">
        <f>IF($N$2=0,'Pure Werte'!E17*1,IF($N$2=1,'Pure Werte'!E17*1.1,IF($N$2=2,'Pure Werte'!E17*1.2,IF($N$2=3,'Pure Werte'!E17*1.3,IF($N$2=4,'Pure Werte'!E17*1.4,IF($N$2=5,'Pure Werte'!E17*1.5,IF($N$2=6,'Pure Werte'!E17*1.6,IF($N$2=7,'Pure Werte'!E17*1.7,IF($N$2=8,'Pure Werte'!E17*1.8,IF($N$2=9,'Pure Werte'!E17*1.9,'Pure Werte'!E17*2))))))))))</f>
        <v>10</v>
      </c>
      <c r="F17" s="10">
        <f>IF($N$2=0,'Pure Werte'!F17*1,IF($N$2=1,'Pure Werte'!F17*1.1,IF($N$2=2,'Pure Werte'!F17*1.2,IF($N$2=3,'Pure Werte'!F17*1.3,IF($N$2=4,'Pure Werte'!F17*1.4,IF($N$2=5,'Pure Werte'!F17*1.5,IF($N$2=6,'Pure Werte'!F17*1.6,IF($N$2=7,'Pure Werte'!F17*1.7,IF($N$2=8,'Pure Werte'!F17*1.8,IF($N$2=9,'Pure Werte'!F17*1.9,'Pure Werte'!F17*2))))))))))</f>
        <v>40</v>
      </c>
      <c r="G17" s="10">
        <f>IF($N$2=0,'Pure Werte'!G17*1,IF($N$2=1,'Pure Werte'!G17*1.1,IF($N$2=2,'Pure Werte'!G17*1.2,IF($N$2=3,'Pure Werte'!G17*1.3,IF($N$2=4,'Pure Werte'!G17*1.4,IF($N$2=5,'Pure Werte'!G17*1.5,IF($N$2=6,'Pure Werte'!G17*1.6,IF($N$2=7,'Pure Werte'!G17*1.7,IF($N$2=8,'Pure Werte'!G17*1.8,IF($N$2=9,'Pure Werte'!G17*1.9,'Pure Werte'!G17*2))))))))))</f>
        <v>200</v>
      </c>
      <c r="H17" s="10">
        <f>IF($N$2=0,'Pure Werte'!H17*1,IF($N$2=1,'Pure Werte'!H17*1.1,IF($N$2=2,'Pure Werte'!H17*1.2,IF($N$2=3,'Pure Werte'!H17*1.3,IF($N$2=4,'Pure Werte'!H17*1.4,IF($N$2=5,'Pure Werte'!H17*1.5,IF($N$2=6,'Pure Werte'!H17*1.6,IF($N$2=7,'Pure Werte'!H17*1.7,IF($N$2=8,'Pure Werte'!H17*1.8,IF($N$2=9,'Pure Werte'!H17*1.9,'Pure Werte'!H17*2))))))))))</f>
        <v>800</v>
      </c>
      <c r="I17" s="10">
        <f>IF($N$2=0,'Pure Werte'!I17/1,IF($N$2=1,'Pure Werte'!I17/1.1,IF($N$2=2,'Pure Werte'!I17/1.2,IF($N$2=3,'Pure Werte'!I17/1.3,IF($N$2=4,'Pure Werte'!I17/1.4,IF($N$2=5,'Pure Werte'!I17/1.5,IF($N$2=6,'Pure Werte'!I17/1.6,IF($N$2=7,'Pure Werte'!I17/1.7,IF($N$2=8,'Pure Werte'!I17/1.8,IF($N$2=9,'Pure Werte'!I17/1.9,'Pure Werte'!I17/2))))))))))</f>
        <v>4.415</v>
      </c>
      <c r="J17" s="29">
        <f t="shared" si="0"/>
        <v>10.424811050299715</v>
      </c>
      <c r="K17" s="29">
        <f t="shared" si="1"/>
        <v>41.699244201198859</v>
      </c>
      <c r="L17" s="29">
        <f t="shared" si="2"/>
        <v>5.2124055251498573</v>
      </c>
      <c r="M17" s="30">
        <f t="shared" si="3"/>
        <v>20.849622100599429</v>
      </c>
      <c r="N17" s="34"/>
      <c r="O17" s="34"/>
      <c r="P17" s="34"/>
      <c r="Q17" s="34"/>
    </row>
    <row r="18" spans="1:17" x14ac:dyDescent="0.25">
      <c r="A18" s="28" t="str">
        <f>'Pure Werte'!A18</f>
        <v>Kleiner Raketenwerfer Panther Ammo1</v>
      </c>
      <c r="B18" s="10">
        <f>'Pure Werte'!B18</f>
        <v>4</v>
      </c>
      <c r="C18" s="10">
        <f>IF($N$2=0,'Pure Werte'!C18*1,IF($N$2=1,'Pure Werte'!C18*1.1,IF($N$2=2,'Pure Werte'!C18*1.2,IF($N$2=3,'Pure Werte'!C18*1.3,IF($N$2=4,'Pure Werte'!C18*1.4,IF($N$2=5,'Pure Werte'!C18*1.5,IF($N$2=6,'Pure Werte'!C18*1.6,IF($N$2=7,'Pure Werte'!C18*1.7,IF($N$2=8,'Pure Werte'!C18*1.8,IF($N$2=9,'Pure Werte'!C18*1.9,'Pure Werte'!C18*2))))))))))</f>
        <v>40</v>
      </c>
      <c r="D18" s="10">
        <f>IF($N$2=0,'Pure Werte'!D18*1,IF($N$2=1,'Pure Werte'!D18*1.1,IF($N$2=2,'Pure Werte'!D18*1.2,IF($N$2=3,'Pure Werte'!D18*1.3,IF($N$2=4,'Pure Werte'!D18*1.4,IF($N$2=5,'Pure Werte'!D18*1.5,IF($N$2=6,'Pure Werte'!D18*1.6,IF($N$2=7,'Pure Werte'!D18*1.7,IF($N$2=8,'Pure Werte'!D18*1.8,IF($N$2=9,'Pure Werte'!D18*1.9,'Pure Werte'!D18*2))))))))))</f>
        <v>176</v>
      </c>
      <c r="E18" s="10">
        <f>IF($N$2=0,'Pure Werte'!E18*1,IF($N$2=1,'Pure Werte'!E18*1.1,IF($N$2=2,'Pure Werte'!E18*1.2,IF($N$2=3,'Pure Werte'!E18*1.3,IF($N$2=4,'Pure Werte'!E18*1.4,IF($N$2=5,'Pure Werte'!E18*1.5,IF($N$2=6,'Pure Werte'!E18*1.6,IF($N$2=7,'Pure Werte'!E18*1.7,IF($N$2=8,'Pure Werte'!E18*1.8,IF($N$2=9,'Pure Werte'!E18*1.9,'Pure Werte'!E18*2))))))))))</f>
        <v>10</v>
      </c>
      <c r="F18" s="10">
        <f>IF($N$2=0,'Pure Werte'!F18*1,IF($N$2=1,'Pure Werte'!F18*1.1,IF($N$2=2,'Pure Werte'!F18*1.2,IF($N$2=3,'Pure Werte'!F18*1.3,IF($N$2=4,'Pure Werte'!F18*1.4,IF($N$2=5,'Pure Werte'!F18*1.5,IF($N$2=6,'Pure Werte'!F18*1.6,IF($N$2=7,'Pure Werte'!F18*1.7,IF($N$2=8,'Pure Werte'!F18*1.8,IF($N$2=9,'Pure Werte'!F18*1.9,'Pure Werte'!F18*2))))))))))</f>
        <v>44</v>
      </c>
      <c r="G18" s="10">
        <f>IF($N$2=0,'Pure Werte'!G18*1,IF($N$2=1,'Pure Werte'!G18*1.1,IF($N$2=2,'Pure Werte'!G18*1.2,IF($N$2=3,'Pure Werte'!G18*1.3,IF($N$2=4,'Pure Werte'!G18*1.4,IF($N$2=5,'Pure Werte'!G18*1.5,IF($N$2=6,'Pure Werte'!G18*1.6,IF($N$2=7,'Pure Werte'!G18*1.7,IF($N$2=8,'Pure Werte'!G18*1.8,IF($N$2=9,'Pure Werte'!G18*1.9,'Pure Werte'!G18*2))))))))))</f>
        <v>200</v>
      </c>
      <c r="H18" s="10">
        <f>IF($N$2=0,'Pure Werte'!H18*1,IF($N$2=1,'Pure Werte'!H18*1.1,IF($N$2=2,'Pure Werte'!H18*1.2,IF($N$2=3,'Pure Werte'!H18*1.3,IF($N$2=4,'Pure Werte'!H18*1.4,IF($N$2=5,'Pure Werte'!H18*1.5,IF($N$2=6,'Pure Werte'!H18*1.6,IF($N$2=7,'Pure Werte'!H18*1.7,IF($N$2=8,'Pure Werte'!H18*1.8,IF($N$2=9,'Pure Werte'!H18*1.9,'Pure Werte'!H18*2))))))))))</f>
        <v>880.00000000000011</v>
      </c>
      <c r="I18" s="10">
        <f>IF($N$2=0,'Pure Werte'!I18/1,IF($N$2=1,'Pure Werte'!I18/1.1,IF($N$2=2,'Pure Werte'!I18/1.2,IF($N$2=3,'Pure Werte'!I18/1.3,IF($N$2=4,'Pure Werte'!I18/1.4,IF($N$2=5,'Pure Werte'!I18/1.5,IF($N$2=6,'Pure Werte'!I18/1.6,IF($N$2=7,'Pure Werte'!I18/1.7,IF($N$2=8,'Pure Werte'!I18/1.8,IF($N$2=9,'Pure Werte'!I18/1.9,'Pure Werte'!I18/2))))))))))</f>
        <v>5.2149999999999999</v>
      </c>
      <c r="J18" s="29">
        <f t="shared" si="0"/>
        <v>10.424811050299715</v>
      </c>
      <c r="K18" s="29">
        <f t="shared" si="1"/>
        <v>45.86916862131875</v>
      </c>
      <c r="L18" s="29">
        <f t="shared" si="2"/>
        <v>5.2124055251498573</v>
      </c>
      <c r="M18" s="30">
        <f t="shared" si="3"/>
        <v>22.934584310659375</v>
      </c>
      <c r="N18" s="34"/>
      <c r="O18" s="34"/>
      <c r="P18" s="34"/>
      <c r="Q18" s="34"/>
    </row>
    <row r="19" spans="1:17" x14ac:dyDescent="0.25">
      <c r="A19" s="28" t="str">
        <f>'Pure Werte'!A19</f>
        <v>Kleiner Raketenwerfer Panther Ammo2</v>
      </c>
      <c r="B19" s="10">
        <f>'Pure Werte'!B19</f>
        <v>4</v>
      </c>
      <c r="C19" s="10">
        <f>IF($N$2=0,'Pure Werte'!C19*1,IF($N$2=1,'Pure Werte'!C19*1.1,IF($N$2=2,'Pure Werte'!C19*1.2,IF($N$2=3,'Pure Werte'!C19*1.3,IF($N$2=4,'Pure Werte'!C19*1.4,IF($N$2=5,'Pure Werte'!C19*1.5,IF($N$2=6,'Pure Werte'!C19*1.6,IF($N$2=7,'Pure Werte'!C19*1.7,IF($N$2=8,'Pure Werte'!C19*1.8,IF($N$2=9,'Pure Werte'!C19*1.9,'Pure Werte'!C19*2))))))))))</f>
        <v>48</v>
      </c>
      <c r="D19" s="10">
        <f>IF($N$2=0,'Pure Werte'!D19*1,IF($N$2=1,'Pure Werte'!D19*1.1,IF($N$2=2,'Pure Werte'!D19*1.2,IF($N$2=3,'Pure Werte'!D19*1.3,IF($N$2=4,'Pure Werte'!D19*1.4,IF($N$2=5,'Pure Werte'!D19*1.5,IF($N$2=6,'Pure Werte'!D19*1.6,IF($N$2=7,'Pure Werte'!D19*1.7,IF($N$2=8,'Pure Werte'!D19*1.8,IF($N$2=9,'Pure Werte'!D19*1.9,'Pure Werte'!D19*2))))))))))</f>
        <v>192</v>
      </c>
      <c r="E19" s="10">
        <f>IF($N$2=0,'Pure Werte'!E19*1,IF($N$2=1,'Pure Werte'!E19*1.1,IF($N$2=2,'Pure Werte'!E19*1.2,IF($N$2=3,'Pure Werte'!E19*1.3,IF($N$2=4,'Pure Werte'!E19*1.4,IF($N$2=5,'Pure Werte'!E19*1.5,IF($N$2=6,'Pure Werte'!E19*1.6,IF($N$2=7,'Pure Werte'!E19*1.7,IF($N$2=8,'Pure Werte'!E19*1.8,IF($N$2=9,'Pure Werte'!E19*1.9,'Pure Werte'!E19*2))))))))))</f>
        <v>12</v>
      </c>
      <c r="F19" s="10">
        <f>IF($N$2=0,'Pure Werte'!F19*1,IF($N$2=1,'Pure Werte'!F19*1.1,IF($N$2=2,'Pure Werte'!F19*1.2,IF($N$2=3,'Pure Werte'!F19*1.3,IF($N$2=4,'Pure Werte'!F19*1.4,IF($N$2=5,'Pure Werte'!F19*1.5,IF($N$2=6,'Pure Werte'!F19*1.6,IF($N$2=7,'Pure Werte'!F19*1.7,IF($N$2=8,'Pure Werte'!F19*1.8,IF($N$2=9,'Pure Werte'!F19*1.9,'Pure Werte'!F19*2))))))))))</f>
        <v>48</v>
      </c>
      <c r="G19" s="10">
        <f>IF($N$2=0,'Pure Werte'!G19*1,IF($N$2=1,'Pure Werte'!G19*1.1,IF($N$2=2,'Pure Werte'!G19*1.2,IF($N$2=3,'Pure Werte'!G19*1.3,IF($N$2=4,'Pure Werte'!G19*1.4,IF($N$2=5,'Pure Werte'!G19*1.5,IF($N$2=6,'Pure Werte'!G19*1.6,IF($N$2=7,'Pure Werte'!G19*1.7,IF($N$2=8,'Pure Werte'!G19*1.8,IF($N$2=9,'Pure Werte'!G19*1.9,'Pure Werte'!G19*2))))))))))</f>
        <v>480</v>
      </c>
      <c r="H19" s="10">
        <f>IF($N$2=0,'Pure Werte'!H19*1,IF($N$2=1,'Pure Werte'!H19*1.1,IF($N$2=2,'Pure Werte'!H19*1.2,IF($N$2=3,'Pure Werte'!H19*1.3,IF($N$2=4,'Pure Werte'!H19*1.4,IF($N$2=5,'Pure Werte'!H19*1.5,IF($N$2=6,'Pure Werte'!H19*1.6,IF($N$2=7,'Pure Werte'!H19*1.7,IF($N$2=8,'Pure Werte'!H19*1.8,IF($N$2=9,'Pure Werte'!H19*1.9,'Pure Werte'!H19*2))))))))))</f>
        <v>1920</v>
      </c>
      <c r="I19" s="10">
        <f>IF($N$2=0,'Pure Werte'!I19/1,IF($N$2=1,'Pure Werte'!I19/1.1,IF($N$2=2,'Pure Werte'!I19/1.2,IF($N$2=3,'Pure Werte'!I19/1.3,IF($N$2=4,'Pure Werte'!I19/1.4,IF($N$2=5,'Pure Werte'!I19/1.5,IF($N$2=6,'Pure Werte'!I19/1.6,IF($N$2=7,'Pure Werte'!I19/1.7,IF($N$2=8,'Pure Werte'!I19/1.8,IF($N$2=9,'Pure Werte'!I19/1.9,'Pure Werte'!I19/2))))))))))</f>
        <v>11.65</v>
      </c>
      <c r="J19" s="29">
        <f t="shared" si="0"/>
        <v>25.019546520719313</v>
      </c>
      <c r="K19" s="29">
        <f t="shared" si="1"/>
        <v>100.07818608287725</v>
      </c>
      <c r="L19" s="29">
        <f t="shared" si="2"/>
        <v>12.509773260359657</v>
      </c>
      <c r="M19" s="30">
        <f t="shared" si="3"/>
        <v>50.039093041438626</v>
      </c>
      <c r="N19" s="34"/>
      <c r="O19" s="34"/>
      <c r="P19" s="34"/>
      <c r="Q19" s="34"/>
    </row>
    <row r="20" spans="1:17" x14ac:dyDescent="0.25">
      <c r="A20" s="28" t="str">
        <f>'Pure Werte'!A20</f>
        <v>Kleiner Raketenwerfer Panther Ammo3</v>
      </c>
      <c r="B20" s="10">
        <f>'Pure Werte'!B20</f>
        <v>4</v>
      </c>
      <c r="C20" s="10">
        <f>IF($N$2=0,'Pure Werte'!C20*1,IF($N$2=1,'Pure Werte'!C20*1.1,IF($N$2=2,'Pure Werte'!C20*1.2,IF($N$2=3,'Pure Werte'!C20*1.3,IF($N$2=4,'Pure Werte'!C20*1.4,IF($N$2=5,'Pure Werte'!C20*1.5,IF($N$2=6,'Pure Werte'!C20*1.6,IF($N$2=7,'Pure Werte'!C20*1.7,IF($N$2=8,'Pure Werte'!C20*1.8,IF($N$2=9,'Pure Werte'!C20*1.9,'Pure Werte'!C20*2))))))))))</f>
        <v>48</v>
      </c>
      <c r="D20" s="10">
        <f>IF($N$2=0,'Pure Werte'!D20*1,IF($N$2=1,'Pure Werte'!D20*1.1,IF($N$2=2,'Pure Werte'!D20*1.2,IF($N$2=3,'Pure Werte'!D20*1.3,IF($N$2=4,'Pure Werte'!D20*1.4,IF($N$2=5,'Pure Werte'!D20*1.5,IF($N$2=6,'Pure Werte'!D20*1.6,IF($N$2=7,'Pure Werte'!D20*1.7,IF($N$2=8,'Pure Werte'!D20*1.8,IF($N$2=9,'Pure Werte'!D20*1.9,'Pure Werte'!D20*2))))))))))</f>
        <v>208</v>
      </c>
      <c r="E20" s="10">
        <f>IF($N$2=0,'Pure Werte'!E20*1,IF($N$2=1,'Pure Werte'!E20*1.1,IF($N$2=2,'Pure Werte'!E20*1.2,IF($N$2=3,'Pure Werte'!E20*1.3,IF($N$2=4,'Pure Werte'!E20*1.4,IF($N$2=5,'Pure Werte'!E20*1.5,IF($N$2=6,'Pure Werte'!E20*1.6,IF($N$2=7,'Pure Werte'!E20*1.7,IF($N$2=8,'Pure Werte'!E20*1.8,IF($N$2=9,'Pure Werte'!E20*1.9,'Pure Werte'!E20*2))))))))))</f>
        <v>12</v>
      </c>
      <c r="F20" s="10">
        <f>IF($N$2=0,'Pure Werte'!F20*1,IF($N$2=1,'Pure Werte'!F20*1.1,IF($N$2=2,'Pure Werte'!F20*1.2,IF($N$2=3,'Pure Werte'!F20*1.3,IF($N$2=4,'Pure Werte'!F20*1.4,IF($N$2=5,'Pure Werte'!F20*1.5,IF($N$2=6,'Pure Werte'!F20*1.6,IF($N$2=7,'Pure Werte'!F20*1.7,IF($N$2=8,'Pure Werte'!F20*1.8,IF($N$2=9,'Pure Werte'!F20*1.9,'Pure Werte'!F20*2))))))))))</f>
        <v>52</v>
      </c>
      <c r="G20" s="10">
        <f>IF($N$2=0,'Pure Werte'!G20*1,IF($N$2=1,'Pure Werte'!G20*1.1,IF($N$2=2,'Pure Werte'!G20*1.2,IF($N$2=3,'Pure Werte'!G20*1.3,IF($N$2=4,'Pure Werte'!G20*1.4,IF($N$2=5,'Pure Werte'!G20*1.5,IF($N$2=6,'Pure Werte'!G20*1.6,IF($N$2=7,'Pure Werte'!G20*1.7,IF($N$2=8,'Pure Werte'!G20*1.8,IF($N$2=9,'Pure Werte'!G20*1.9,'Pure Werte'!G20*2))))))))))</f>
        <v>480</v>
      </c>
      <c r="H20" s="10">
        <f>IF($N$2=0,'Pure Werte'!H20*1,IF($N$2=1,'Pure Werte'!H20*1.1,IF($N$2=2,'Pure Werte'!H20*1.2,IF($N$2=3,'Pure Werte'!H20*1.3,IF($N$2=4,'Pure Werte'!H20*1.4,IF($N$2=5,'Pure Werte'!H20*1.5,IF($N$2=6,'Pure Werte'!H20*1.6,IF($N$2=7,'Pure Werte'!H20*1.7,IF($N$2=8,'Pure Werte'!H20*1.8,IF($N$2=9,'Pure Werte'!H20*1.9,'Pure Werte'!H20*2))))))))))</f>
        <v>2080</v>
      </c>
      <c r="I20" s="10">
        <f>IF($N$2=0,'Pure Werte'!I20/1,IF($N$2=1,'Pure Werte'!I20/1.1,IF($N$2=2,'Pure Werte'!I20/1.2,IF($N$2=3,'Pure Werte'!I20/1.3,IF($N$2=4,'Pure Werte'!I20/1.4,IF($N$2=5,'Pure Werte'!I20/1.5,IF($N$2=6,'Pure Werte'!I20/1.6,IF($N$2=7,'Pure Werte'!I20/1.7,IF($N$2=8,'Pure Werte'!I20/1.8,IF($N$2=9,'Pure Werte'!I20/1.9,'Pure Werte'!I20/2))))))))))</f>
        <v>12.065</v>
      </c>
      <c r="J20" s="29">
        <f t="shared" si="0"/>
        <v>25.019546520719313</v>
      </c>
      <c r="K20" s="29">
        <f t="shared" si="1"/>
        <v>108.41803492311702</v>
      </c>
      <c r="L20" s="29">
        <f t="shared" si="2"/>
        <v>12.509773260359657</v>
      </c>
      <c r="M20" s="30">
        <f t="shared" si="3"/>
        <v>54.20901746155851</v>
      </c>
      <c r="N20" s="34"/>
      <c r="O20" s="34"/>
      <c r="P20" s="34"/>
      <c r="Q20" s="34"/>
    </row>
    <row r="21" spans="1:17" ht="15.75" thickBot="1" x14ac:dyDescent="0.3">
      <c r="A21" s="31" t="str">
        <f>'Pure Werte'!A21</f>
        <v>Kleiner Raketenwerfer Panther Alles</v>
      </c>
      <c r="B21" s="18">
        <f>'Pure Werte'!B21</f>
        <v>4</v>
      </c>
      <c r="C21" s="18">
        <f>IF($N$2=0,'Pure Werte'!C21*1,IF($N$2=1,'Pure Werte'!C21*1.1,IF($N$2=2,'Pure Werte'!C21*1.2,IF($N$2=3,'Pure Werte'!C21*1.3,IF($N$2=4,'Pure Werte'!C21*1.4,IF($N$2=5,'Pure Werte'!C21*1.5,IF($N$2=6,'Pure Werte'!C21*1.6,IF($N$2=7,'Pure Werte'!C21*1.7,IF($N$2=8,'Pure Werte'!C21*1.8,IF($N$2=9,'Pure Werte'!C21*1.9,'Pure Werte'!C21*2))))))))))</f>
        <v>48</v>
      </c>
      <c r="D21" s="18">
        <f>IF($N$2=0,'Pure Werte'!D21*1,IF($N$2=1,'Pure Werte'!D21*1.1,IF($N$2=2,'Pure Werte'!D21*1.2,IF($N$2=3,'Pure Werte'!D21*1.3,IF($N$2=4,'Pure Werte'!D21*1.4,IF($N$2=5,'Pure Werte'!D21*1.5,IF($N$2=6,'Pure Werte'!D21*1.6,IF($N$2=7,'Pure Werte'!D21*1.7,IF($N$2=8,'Pure Werte'!D21*1.8,IF($N$2=9,'Pure Werte'!D21*1.9,'Pure Werte'!D21*2))))))))))</f>
        <v>208</v>
      </c>
      <c r="E21" s="18">
        <f>IF($N$2=0,'Pure Werte'!E21*1,IF($N$2=1,'Pure Werte'!E21*1.1,IF($N$2=2,'Pure Werte'!E21*1.2,IF($N$2=3,'Pure Werte'!E21*1.3,IF($N$2=4,'Pure Werte'!E21*1.4,IF($N$2=5,'Pure Werte'!E21*1.5,IF($N$2=6,'Pure Werte'!E21*1.6,IF($N$2=7,'Pure Werte'!E21*1.7,IF($N$2=8,'Pure Werte'!E21*1.8,IF($N$2=9,'Pure Werte'!E21*1.9,'Pure Werte'!E21*2))))))))))</f>
        <v>12</v>
      </c>
      <c r="F21" s="18">
        <f>IF($N$2=0,'Pure Werte'!F21*1,IF($N$2=1,'Pure Werte'!F21*1.1,IF($N$2=2,'Pure Werte'!F21*1.2,IF($N$2=3,'Pure Werte'!F21*1.3,IF($N$2=4,'Pure Werte'!F21*1.4,IF($N$2=5,'Pure Werte'!F21*1.5,IF($N$2=6,'Pure Werte'!F21*1.6,IF($N$2=7,'Pure Werte'!F21*1.7,IF($N$2=8,'Pure Werte'!F21*1.8,IF($N$2=9,'Pure Werte'!F21*1.9,'Pure Werte'!F21*2))))))))))</f>
        <v>52</v>
      </c>
      <c r="G21" s="18">
        <f>IF($N$2=0,'Pure Werte'!G21*1,IF($N$2=1,'Pure Werte'!G21*1.1,IF($N$2=2,'Pure Werte'!G21*1.2,IF($N$2=3,'Pure Werte'!G21*1.3,IF($N$2=4,'Pure Werte'!G21*1.4,IF($N$2=5,'Pure Werte'!G21*1.5,IF($N$2=6,'Pure Werte'!G21*1.6,IF($N$2=7,'Pure Werte'!G21*1.7,IF($N$2=8,'Pure Werte'!G21*1.8,IF($N$2=9,'Pure Werte'!G21*1.9,'Pure Werte'!G21*2))))))))))</f>
        <v>480</v>
      </c>
      <c r="H21" s="18">
        <f>IF($N$2=0,'Pure Werte'!H21*1,IF($N$2=1,'Pure Werte'!H21*1.1,IF($N$2=2,'Pure Werte'!H21*1.2,IF($N$2=3,'Pure Werte'!H21*1.3,IF($N$2=4,'Pure Werte'!H21*1.4,IF($N$2=5,'Pure Werte'!H21*1.5,IF($N$2=6,'Pure Werte'!H21*1.6,IF($N$2=7,'Pure Werte'!H21*1.7,IF($N$2=8,'Pure Werte'!H21*1.8,IF($N$2=9,'Pure Werte'!H21*1.9,'Pure Werte'!H21*2))))))))))</f>
        <v>2080</v>
      </c>
      <c r="I21" s="18">
        <f>IF($N$2=0,'Pure Werte'!I21/1,IF($N$2=1,'Pure Werte'!I21/1.1,IF($N$2=2,'Pure Werte'!I21/1.2,IF($N$2=3,'Pure Werte'!I21/1.3,IF($N$2=4,'Pure Werte'!I21/1.4,IF($N$2=5,'Pure Werte'!I21/1.5,IF($N$2=6,'Pure Werte'!I21/1.6,IF($N$2=7,'Pure Werte'!I21/1.7,IF($N$2=8,'Pure Werte'!I21/1.8,IF($N$2=9,'Pure Werte'!I21/1.9,'Pure Werte'!I21/2))))))))))</f>
        <v>9.6150000000000002</v>
      </c>
      <c r="J21" s="32">
        <f t="shared" si="0"/>
        <v>25.019546520719313</v>
      </c>
      <c r="K21" s="32">
        <f t="shared" si="1"/>
        <v>108.41803492311702</v>
      </c>
      <c r="L21" s="32">
        <f t="shared" si="2"/>
        <v>12.509773260359657</v>
      </c>
      <c r="M21" s="33">
        <f t="shared" si="3"/>
        <v>54.20901746155851</v>
      </c>
      <c r="N21" s="34"/>
      <c r="O21" s="34"/>
      <c r="P21" s="34"/>
      <c r="Q21" s="34"/>
    </row>
    <row r="22" spans="1:17" x14ac:dyDescent="0.25">
      <c r="A22" s="25" t="str">
        <f>'Pure Werte'!A22</f>
        <v>Kleiner Raketenwerfer Spider</v>
      </c>
      <c r="B22" s="13">
        <f>'Pure Werte'!B22</f>
        <v>1</v>
      </c>
      <c r="C22" s="13">
        <f>IF($N$2=0,'Pure Werte'!C22*1,IF($N$2=1,'Pure Werte'!C22*1.1,IF($N$2=2,'Pure Werte'!C22*1.2,IF($N$2=3,'Pure Werte'!C22*1.3,IF($N$2=4,'Pure Werte'!C22*1.4,IF($N$2=5,'Pure Werte'!C22*1.5,IF($N$2=6,'Pure Werte'!C22*1.6,IF($N$2=7,'Pure Werte'!C22*1.7,IF($N$2=8,'Pure Werte'!C22*1.8,IF($N$2=9,'Pure Werte'!C22*1.9,'Pure Werte'!C22*2))))))))))</f>
        <v>10</v>
      </c>
      <c r="D22" s="13">
        <f>IF($N$2=0,'Pure Werte'!D22*1,IF($N$2=1,'Pure Werte'!D22*1.1,IF($N$2=2,'Pure Werte'!D22*1.2,IF($N$2=3,'Pure Werte'!D22*1.3,IF($N$2=4,'Pure Werte'!D22*1.4,IF($N$2=5,'Pure Werte'!D22*1.5,IF($N$2=6,'Pure Werte'!D22*1.6,IF($N$2=7,'Pure Werte'!D22*1.7,IF($N$2=8,'Pure Werte'!D22*1.8,IF($N$2=9,'Pure Werte'!D22*1.9,'Pure Werte'!D22*2))))))))))</f>
        <v>40</v>
      </c>
      <c r="E22" s="13">
        <f>IF($N$2=0,'Pure Werte'!E22*1,IF($N$2=1,'Pure Werte'!E22*1.1,IF($N$2=2,'Pure Werte'!E22*1.2,IF($N$2=3,'Pure Werte'!E22*1.3,IF($N$2=4,'Pure Werte'!E22*1.4,IF($N$2=5,'Pure Werte'!E22*1.5,IF($N$2=6,'Pure Werte'!E22*1.6,IF($N$2=7,'Pure Werte'!E22*1.7,IF($N$2=8,'Pure Werte'!E22*1.8,IF($N$2=9,'Pure Werte'!E22*1.9,'Pure Werte'!E22*2))))))))))</f>
        <v>10</v>
      </c>
      <c r="F22" s="13">
        <f>IF($N$2=0,'Pure Werte'!F22*1,IF($N$2=1,'Pure Werte'!F22*1.1,IF($N$2=2,'Pure Werte'!F22*1.2,IF($N$2=3,'Pure Werte'!F22*1.3,IF($N$2=4,'Pure Werte'!F22*1.4,IF($N$2=5,'Pure Werte'!F22*1.5,IF($N$2=6,'Pure Werte'!F22*1.6,IF($N$2=7,'Pure Werte'!F22*1.7,IF($N$2=8,'Pure Werte'!F22*1.8,IF($N$2=9,'Pure Werte'!F22*1.9,'Pure Werte'!F22*2))))))))))</f>
        <v>40</v>
      </c>
      <c r="G22" s="13">
        <f>IF($N$2=0,'Pure Werte'!G22*1,IF($N$2=1,'Pure Werte'!G22*1.1,IF($N$2=2,'Pure Werte'!G22*1.2,IF($N$2=3,'Pure Werte'!G22*1.3,IF($N$2=4,'Pure Werte'!G22*1.4,IF($N$2=5,'Pure Werte'!G22*1.5,IF($N$2=6,'Pure Werte'!G22*1.6,IF($N$2=7,'Pure Werte'!G22*1.7,IF($N$2=8,'Pure Werte'!G22*1.8,IF($N$2=9,'Pure Werte'!G22*1.9,'Pure Werte'!G22*2))))))))))</f>
        <v>100</v>
      </c>
      <c r="H22" s="13">
        <f>IF($N$2=0,'Pure Werte'!H22*1,IF($N$2=1,'Pure Werte'!H22*1.1,IF($N$2=2,'Pure Werte'!H22*1.2,IF($N$2=3,'Pure Werte'!H22*1.3,IF($N$2=4,'Pure Werte'!H22*1.4,IF($N$2=5,'Pure Werte'!H22*1.5,IF($N$2=6,'Pure Werte'!H22*1.6,IF($N$2=7,'Pure Werte'!H22*1.7,IF($N$2=8,'Pure Werte'!H22*1.8,IF($N$2=9,'Pure Werte'!H22*1.9,'Pure Werte'!H22*2))))))))))</f>
        <v>400</v>
      </c>
      <c r="I22" s="13">
        <f>IF($N$2=0,'Pure Werte'!I22/1,IF($N$2=1,'Pure Werte'!I22/1.1,IF($N$2=2,'Pure Werte'!I22/1.2,IF($N$2=3,'Pure Werte'!I22/1.3,IF($N$2=4,'Pure Werte'!I22/1.4,IF($N$2=5,'Pure Werte'!I22/1.5,IF($N$2=6,'Pure Werte'!I22/1.6,IF($N$2=7,'Pure Werte'!I22/1.7,IF($N$2=8,'Pure Werte'!I22/1.8,IF($N$2=9,'Pure Werte'!I22/1.9,'Pure Werte'!I22/2))))))))))</f>
        <v>9.75</v>
      </c>
      <c r="J22" s="26">
        <f t="shared" si="0"/>
        <v>5.2124055251498573</v>
      </c>
      <c r="K22" s="26">
        <f t="shared" si="1"/>
        <v>20.849622100599429</v>
      </c>
      <c r="L22" s="26">
        <f t="shared" si="2"/>
        <v>2.6062027625749287</v>
      </c>
      <c r="M22" s="27">
        <f t="shared" si="3"/>
        <v>10.424811050299715</v>
      </c>
      <c r="N22" s="34"/>
      <c r="O22" s="34"/>
      <c r="P22" s="34"/>
      <c r="Q22" s="34"/>
    </row>
    <row r="23" spans="1:17" x14ac:dyDescent="0.25">
      <c r="A23" s="28" t="str">
        <f>'Pure Werte'!A23</f>
        <v>Kleiner Raketenwerfer Spider Upg1</v>
      </c>
      <c r="B23" s="10">
        <f>'Pure Werte'!B23</f>
        <v>1</v>
      </c>
      <c r="C23" s="10">
        <f>IF($N$2=0,'Pure Werte'!C23*1,IF($N$2=1,'Pure Werte'!C23*1.1,IF($N$2=2,'Pure Werte'!C23*1.2,IF($N$2=3,'Pure Werte'!C23*1.3,IF($N$2=4,'Pure Werte'!C23*1.4,IF($N$2=5,'Pure Werte'!C23*1.5,IF($N$2=6,'Pure Werte'!C23*1.6,IF($N$2=7,'Pure Werte'!C23*1.7,IF($N$2=8,'Pure Werte'!C23*1.8,IF($N$2=9,'Pure Werte'!C23*1.9,'Pure Werte'!C23*2))))))))))</f>
        <v>10</v>
      </c>
      <c r="D23" s="10">
        <f>IF($N$2=0,'Pure Werte'!D23*1,IF($N$2=1,'Pure Werte'!D23*1.1,IF($N$2=2,'Pure Werte'!D23*1.2,IF($N$2=3,'Pure Werte'!D23*1.3,IF($N$2=4,'Pure Werte'!D23*1.4,IF($N$2=5,'Pure Werte'!D23*1.5,IF($N$2=6,'Pure Werte'!D23*1.6,IF($N$2=7,'Pure Werte'!D23*1.7,IF($N$2=8,'Pure Werte'!D23*1.8,IF($N$2=9,'Pure Werte'!D23*1.9,'Pure Werte'!D23*2))))))))))</f>
        <v>40</v>
      </c>
      <c r="E23" s="10">
        <f>IF($N$2=0,'Pure Werte'!E23*1,IF($N$2=1,'Pure Werte'!E23*1.1,IF($N$2=2,'Pure Werte'!E23*1.2,IF($N$2=3,'Pure Werte'!E23*1.3,IF($N$2=4,'Pure Werte'!E23*1.4,IF($N$2=5,'Pure Werte'!E23*1.5,IF($N$2=6,'Pure Werte'!E23*1.6,IF($N$2=7,'Pure Werte'!E23*1.7,IF($N$2=8,'Pure Werte'!E23*1.8,IF($N$2=9,'Pure Werte'!E23*1.9,'Pure Werte'!E23*2))))))))))</f>
        <v>10</v>
      </c>
      <c r="F23" s="10">
        <f>IF($N$2=0,'Pure Werte'!F23*1,IF($N$2=1,'Pure Werte'!F23*1.1,IF($N$2=2,'Pure Werte'!F23*1.2,IF($N$2=3,'Pure Werte'!F23*1.3,IF($N$2=4,'Pure Werte'!F23*1.4,IF($N$2=5,'Pure Werte'!F23*1.5,IF($N$2=6,'Pure Werte'!F23*1.6,IF($N$2=7,'Pure Werte'!F23*1.7,IF($N$2=8,'Pure Werte'!F23*1.8,IF($N$2=9,'Pure Werte'!F23*1.9,'Pure Werte'!F23*2))))))))))</f>
        <v>40</v>
      </c>
      <c r="G23" s="10">
        <f>IF($N$2=0,'Pure Werte'!G23*1,IF($N$2=1,'Pure Werte'!G23*1.1,IF($N$2=2,'Pure Werte'!G23*1.2,IF($N$2=3,'Pure Werte'!G23*1.3,IF($N$2=4,'Pure Werte'!G23*1.4,IF($N$2=5,'Pure Werte'!G23*1.5,IF($N$2=6,'Pure Werte'!G23*1.6,IF($N$2=7,'Pure Werte'!G23*1.7,IF($N$2=8,'Pure Werte'!G23*1.8,IF($N$2=9,'Pure Werte'!G23*1.9,'Pure Werte'!G23*2))))))))))</f>
        <v>200</v>
      </c>
      <c r="H23" s="10">
        <f>IF($N$2=0,'Pure Werte'!H23*1,IF($N$2=1,'Pure Werte'!H23*1.1,IF($N$2=2,'Pure Werte'!H23*1.2,IF($N$2=3,'Pure Werte'!H23*1.3,IF($N$2=4,'Pure Werte'!H23*1.4,IF($N$2=5,'Pure Werte'!H23*1.5,IF($N$2=6,'Pure Werte'!H23*1.6,IF($N$2=7,'Pure Werte'!H23*1.7,IF($N$2=8,'Pure Werte'!H23*1.8,IF($N$2=9,'Pure Werte'!H23*1.9,'Pure Werte'!H23*2))))))))))</f>
        <v>800</v>
      </c>
      <c r="I23" s="10">
        <f>IF($N$2=0,'Pure Werte'!I23/1,IF($N$2=1,'Pure Werte'!I23/1.1,IF($N$2=2,'Pure Werte'!I23/1.2,IF($N$2=3,'Pure Werte'!I23/1.3,IF($N$2=4,'Pure Werte'!I23/1.4,IF($N$2=5,'Pure Werte'!I23/1.5,IF($N$2=6,'Pure Werte'!I23/1.6,IF($N$2=7,'Pure Werte'!I23/1.7,IF($N$2=8,'Pure Werte'!I23/1.8,IF($N$2=9,'Pure Werte'!I23/1.9,'Pure Werte'!I23/2))))))))))</f>
        <v>10.050000000000001</v>
      </c>
      <c r="J23" s="29">
        <f t="shared" si="0"/>
        <v>10.424811050299715</v>
      </c>
      <c r="K23" s="29">
        <f t="shared" si="1"/>
        <v>41.699244201198859</v>
      </c>
      <c r="L23" s="29">
        <f t="shared" si="2"/>
        <v>5.2124055251498573</v>
      </c>
      <c r="M23" s="30">
        <f t="shared" si="3"/>
        <v>20.849622100599429</v>
      </c>
      <c r="N23" s="34"/>
      <c r="O23" s="34"/>
      <c r="P23" s="34"/>
      <c r="Q23" s="34"/>
    </row>
    <row r="24" spans="1:17" x14ac:dyDescent="0.25">
      <c r="A24" s="28" t="str">
        <f>'Pure Werte'!A24</f>
        <v>Kleiner Raketenwerfer Spider Upg2</v>
      </c>
      <c r="B24" s="10">
        <f>'Pure Werte'!B24</f>
        <v>3</v>
      </c>
      <c r="C24" s="10">
        <f>IF($N$2=0,'Pure Werte'!C24*1,IF($N$2=1,'Pure Werte'!C24*1.1,IF($N$2=2,'Pure Werte'!C24*1.2,IF($N$2=3,'Pure Werte'!C24*1.3,IF($N$2=4,'Pure Werte'!C24*1.4,IF($N$2=5,'Pure Werte'!C24*1.5,IF($N$2=6,'Pure Werte'!C24*1.6,IF($N$2=7,'Pure Werte'!C24*1.7,IF($N$2=8,'Pure Werte'!C24*1.8,IF($N$2=9,'Pure Werte'!C24*1.9,'Pure Werte'!C24*2))))))))))</f>
        <v>30</v>
      </c>
      <c r="D24" s="10">
        <f>IF($N$2=0,'Pure Werte'!D24*1,IF($N$2=1,'Pure Werte'!D24*1.1,IF($N$2=2,'Pure Werte'!D24*1.2,IF($N$2=3,'Pure Werte'!D24*1.3,IF($N$2=4,'Pure Werte'!D24*1.4,IF($N$2=5,'Pure Werte'!D24*1.5,IF($N$2=6,'Pure Werte'!D24*1.6,IF($N$2=7,'Pure Werte'!D24*1.7,IF($N$2=8,'Pure Werte'!D24*1.8,IF($N$2=9,'Pure Werte'!D24*1.9,'Pure Werte'!D24*2))))))))))</f>
        <v>120</v>
      </c>
      <c r="E24" s="10">
        <f>IF($N$2=0,'Pure Werte'!E24*1,IF($N$2=1,'Pure Werte'!E24*1.1,IF($N$2=2,'Pure Werte'!E24*1.2,IF($N$2=3,'Pure Werte'!E24*1.3,IF($N$2=4,'Pure Werte'!E24*1.4,IF($N$2=5,'Pure Werte'!E24*1.5,IF($N$2=6,'Pure Werte'!E24*1.6,IF($N$2=7,'Pure Werte'!E24*1.7,IF($N$2=8,'Pure Werte'!E24*1.8,IF($N$2=9,'Pure Werte'!E24*1.9,'Pure Werte'!E24*2))))))))))</f>
        <v>10</v>
      </c>
      <c r="F24" s="10">
        <f>IF($N$2=0,'Pure Werte'!F24*1,IF($N$2=1,'Pure Werte'!F24*1.1,IF($N$2=2,'Pure Werte'!F24*1.2,IF($N$2=3,'Pure Werte'!F24*1.3,IF($N$2=4,'Pure Werte'!F24*1.4,IF($N$2=5,'Pure Werte'!F24*1.5,IF($N$2=6,'Pure Werte'!F24*1.6,IF($N$2=7,'Pure Werte'!F24*1.7,IF($N$2=8,'Pure Werte'!F24*1.8,IF($N$2=9,'Pure Werte'!F24*1.9,'Pure Werte'!F24*2))))))))))</f>
        <v>40</v>
      </c>
      <c r="G24" s="10">
        <f>IF($N$2=0,'Pure Werte'!G24*1,IF($N$2=1,'Pure Werte'!G24*1.1,IF($N$2=2,'Pure Werte'!G24*1.2,IF($N$2=3,'Pure Werte'!G24*1.3,IF($N$2=4,'Pure Werte'!G24*1.4,IF($N$2=5,'Pure Werte'!G24*1.5,IF($N$2=6,'Pure Werte'!G24*1.6,IF($N$2=7,'Pure Werte'!G24*1.7,IF($N$2=8,'Pure Werte'!G24*1.8,IF($N$2=9,'Pure Werte'!G24*1.9,'Pure Werte'!G24*2))))))))))</f>
        <v>600</v>
      </c>
      <c r="H24" s="10">
        <f>IF($N$2=0,'Pure Werte'!H24*1,IF($N$2=1,'Pure Werte'!H24*1.1,IF($N$2=2,'Pure Werte'!H24*1.2,IF($N$2=3,'Pure Werte'!H24*1.3,IF($N$2=4,'Pure Werte'!H24*1.4,IF($N$2=5,'Pure Werte'!H24*1.5,IF($N$2=6,'Pure Werte'!H24*1.6,IF($N$2=7,'Pure Werte'!H24*1.7,IF($N$2=8,'Pure Werte'!H24*1.8,IF($N$2=9,'Pure Werte'!H24*1.9,'Pure Werte'!H24*2))))))))))</f>
        <v>2400</v>
      </c>
      <c r="I24" s="10">
        <f>IF($N$2=0,'Pure Werte'!I24/1,IF($N$2=1,'Pure Werte'!I24/1.1,IF($N$2=2,'Pure Werte'!I24/1.2,IF($N$2=3,'Pure Werte'!I24/1.3,IF($N$2=4,'Pure Werte'!I24/1.4,IF($N$2=5,'Pure Werte'!I24/1.5,IF($N$2=6,'Pure Werte'!I24/1.6,IF($N$2=7,'Pure Werte'!I24/1.7,IF($N$2=8,'Pure Werte'!I24/1.8,IF($N$2=9,'Pure Werte'!I24/1.9,'Pure Werte'!I24/2))))))))))</f>
        <v>15.3</v>
      </c>
      <c r="J24" s="29">
        <f t="shared" si="0"/>
        <v>31.274433150899142</v>
      </c>
      <c r="K24" s="29">
        <f t="shared" si="1"/>
        <v>125.09773260359657</v>
      </c>
      <c r="L24" s="29">
        <f t="shared" si="2"/>
        <v>15.637216575449571</v>
      </c>
      <c r="M24" s="30">
        <f t="shared" si="3"/>
        <v>62.548866301798284</v>
      </c>
      <c r="N24" s="34"/>
      <c r="O24" s="34"/>
      <c r="P24" s="34"/>
      <c r="Q24" s="34"/>
    </row>
    <row r="25" spans="1:17" x14ac:dyDescent="0.25">
      <c r="A25" s="28" t="str">
        <f>'Pure Werte'!A25</f>
        <v>Kleiner Raketenwerfer Spider Ammo1</v>
      </c>
      <c r="B25" s="10">
        <f>'Pure Werte'!B25</f>
        <v>1</v>
      </c>
      <c r="C25" s="10">
        <f>IF($N$2=0,'Pure Werte'!C25*1,IF($N$2=1,'Pure Werte'!C25*1.1,IF($N$2=2,'Pure Werte'!C25*1.2,IF($N$2=3,'Pure Werte'!C25*1.3,IF($N$2=4,'Pure Werte'!C25*1.4,IF($N$2=5,'Pure Werte'!C25*1.5,IF($N$2=6,'Pure Werte'!C25*1.6,IF($N$2=7,'Pure Werte'!C25*1.7,IF($N$2=8,'Pure Werte'!C25*1.8,IF($N$2=9,'Pure Werte'!C25*1.9,'Pure Werte'!C25*2))))))))))</f>
        <v>10</v>
      </c>
      <c r="D25" s="10">
        <f>IF($N$2=0,'Pure Werte'!D25*1,IF($N$2=1,'Pure Werte'!D25*1.1,IF($N$2=2,'Pure Werte'!D25*1.2,IF($N$2=3,'Pure Werte'!D25*1.3,IF($N$2=4,'Pure Werte'!D25*1.4,IF($N$2=5,'Pure Werte'!D25*1.5,IF($N$2=6,'Pure Werte'!D25*1.6,IF($N$2=7,'Pure Werte'!D25*1.7,IF($N$2=8,'Pure Werte'!D25*1.8,IF($N$2=9,'Pure Werte'!D25*1.9,'Pure Werte'!D25*2))))))))))</f>
        <v>44</v>
      </c>
      <c r="E25" s="10">
        <f>IF($N$2=0,'Pure Werte'!E25*1,IF($N$2=1,'Pure Werte'!E25*1.1,IF($N$2=2,'Pure Werte'!E25*1.2,IF($N$2=3,'Pure Werte'!E25*1.3,IF($N$2=4,'Pure Werte'!E25*1.4,IF($N$2=5,'Pure Werte'!E25*1.5,IF($N$2=6,'Pure Werte'!E25*1.6,IF($N$2=7,'Pure Werte'!E25*1.7,IF($N$2=8,'Pure Werte'!E25*1.8,IF($N$2=9,'Pure Werte'!E25*1.9,'Pure Werte'!E25*2))))))))))</f>
        <v>10</v>
      </c>
      <c r="F25" s="10">
        <f>IF($N$2=0,'Pure Werte'!F25*1,IF($N$2=1,'Pure Werte'!F25*1.1,IF($N$2=2,'Pure Werte'!F25*1.2,IF($N$2=3,'Pure Werte'!F25*1.3,IF($N$2=4,'Pure Werte'!F25*1.4,IF($N$2=5,'Pure Werte'!F25*1.5,IF($N$2=6,'Pure Werte'!F25*1.6,IF($N$2=7,'Pure Werte'!F25*1.7,IF($N$2=8,'Pure Werte'!F25*1.8,IF($N$2=9,'Pure Werte'!F25*1.9,'Pure Werte'!F25*2))))))))))</f>
        <v>44</v>
      </c>
      <c r="G25" s="10">
        <f>IF($N$2=0,'Pure Werte'!G25*1,IF($N$2=1,'Pure Werte'!G25*1.1,IF($N$2=2,'Pure Werte'!G25*1.2,IF($N$2=3,'Pure Werte'!G25*1.3,IF($N$2=4,'Pure Werte'!G25*1.4,IF($N$2=5,'Pure Werte'!G25*1.5,IF($N$2=6,'Pure Werte'!G25*1.6,IF($N$2=7,'Pure Werte'!G25*1.7,IF($N$2=8,'Pure Werte'!G25*1.8,IF($N$2=9,'Pure Werte'!G25*1.9,'Pure Werte'!G25*2))))))))))</f>
        <v>200</v>
      </c>
      <c r="H25" s="10">
        <f>IF($N$2=0,'Pure Werte'!H25*1,IF($N$2=1,'Pure Werte'!H25*1.1,IF($N$2=2,'Pure Werte'!H25*1.2,IF($N$2=3,'Pure Werte'!H25*1.3,IF($N$2=4,'Pure Werte'!H25*1.4,IF($N$2=5,'Pure Werte'!H25*1.5,IF($N$2=6,'Pure Werte'!H25*1.6,IF($N$2=7,'Pure Werte'!H25*1.7,IF($N$2=8,'Pure Werte'!H25*1.8,IF($N$2=9,'Pure Werte'!H25*1.9,'Pure Werte'!H25*2))))))))))</f>
        <v>880.00000000000011</v>
      </c>
      <c r="I25" s="10">
        <f>IF($N$2=0,'Pure Werte'!I25/1,IF($N$2=1,'Pure Werte'!I25/1.1,IF($N$2=2,'Pure Werte'!I25/1.2,IF($N$2=3,'Pure Werte'!I25/1.3,IF($N$2=4,'Pure Werte'!I25/1.4,IF($N$2=5,'Pure Werte'!I25/1.5,IF($N$2=6,'Pure Werte'!I25/1.6,IF($N$2=7,'Pure Werte'!I25/1.7,IF($N$2=8,'Pure Werte'!I25/1.8,IF($N$2=9,'Pure Werte'!I25/1.9,'Pure Werte'!I25/2))))))))))</f>
        <v>20.164999999999999</v>
      </c>
      <c r="J25" s="29">
        <f t="shared" si="0"/>
        <v>10.424811050299715</v>
      </c>
      <c r="K25" s="29">
        <f t="shared" si="1"/>
        <v>45.86916862131875</v>
      </c>
      <c r="L25" s="29">
        <f t="shared" si="2"/>
        <v>5.2124055251498573</v>
      </c>
      <c r="M25" s="30">
        <f t="shared" si="3"/>
        <v>22.934584310659375</v>
      </c>
      <c r="N25" s="34"/>
      <c r="O25" s="34"/>
      <c r="P25" s="34"/>
      <c r="Q25" s="34"/>
    </row>
    <row r="26" spans="1:17" x14ac:dyDescent="0.25">
      <c r="A26" s="28" t="str">
        <f>'Pure Werte'!A26</f>
        <v>Kleiner Raketenwerfer Spider Ammo2</v>
      </c>
      <c r="B26" s="10">
        <f>'Pure Werte'!B26</f>
        <v>1</v>
      </c>
      <c r="C26" s="10">
        <f>IF($N$2=0,'Pure Werte'!C26*1,IF($N$2=1,'Pure Werte'!C26*1.1,IF($N$2=2,'Pure Werte'!C26*1.2,IF($N$2=3,'Pure Werte'!C26*1.3,IF($N$2=4,'Pure Werte'!C26*1.4,IF($N$2=5,'Pure Werte'!C26*1.5,IF($N$2=6,'Pure Werte'!C26*1.6,IF($N$2=7,'Pure Werte'!C26*1.7,IF($N$2=8,'Pure Werte'!C26*1.8,IF($N$2=9,'Pure Werte'!C26*1.9,'Pure Werte'!C26*2))))))))))</f>
        <v>12</v>
      </c>
      <c r="D26" s="10">
        <f>IF($N$2=0,'Pure Werte'!D26*1,IF($N$2=1,'Pure Werte'!D26*1.1,IF($N$2=2,'Pure Werte'!D26*1.2,IF($N$2=3,'Pure Werte'!D26*1.3,IF($N$2=4,'Pure Werte'!D26*1.4,IF($N$2=5,'Pure Werte'!D26*1.5,IF($N$2=6,'Pure Werte'!D26*1.6,IF($N$2=7,'Pure Werte'!D26*1.7,IF($N$2=8,'Pure Werte'!D26*1.8,IF($N$2=9,'Pure Werte'!D26*1.9,'Pure Werte'!D26*2))))))))))</f>
        <v>48</v>
      </c>
      <c r="E26" s="10">
        <f>IF($N$2=0,'Pure Werte'!E26*1,IF($N$2=1,'Pure Werte'!E26*1.1,IF($N$2=2,'Pure Werte'!E26*1.2,IF($N$2=3,'Pure Werte'!E26*1.3,IF($N$2=4,'Pure Werte'!E26*1.4,IF($N$2=5,'Pure Werte'!E26*1.5,IF($N$2=6,'Pure Werte'!E26*1.6,IF($N$2=7,'Pure Werte'!E26*1.7,IF($N$2=8,'Pure Werte'!E26*1.8,IF($N$2=9,'Pure Werte'!E26*1.9,'Pure Werte'!E26*2))))))))))</f>
        <v>12</v>
      </c>
      <c r="F26" s="10">
        <f>IF($N$2=0,'Pure Werte'!F26*1,IF($N$2=1,'Pure Werte'!F26*1.1,IF($N$2=2,'Pure Werte'!F26*1.2,IF($N$2=3,'Pure Werte'!F26*1.3,IF($N$2=4,'Pure Werte'!F26*1.4,IF($N$2=5,'Pure Werte'!F26*1.5,IF($N$2=6,'Pure Werte'!F26*1.6,IF($N$2=7,'Pure Werte'!F26*1.7,IF($N$2=8,'Pure Werte'!F26*1.8,IF($N$2=9,'Pure Werte'!F26*1.9,'Pure Werte'!F26*2))))))))))</f>
        <v>48</v>
      </c>
      <c r="G26" s="10">
        <f>IF($N$2=0,'Pure Werte'!G26*1,IF($N$2=1,'Pure Werte'!G26*1.1,IF($N$2=2,'Pure Werte'!G26*1.2,IF($N$2=3,'Pure Werte'!G26*1.3,IF($N$2=4,'Pure Werte'!G26*1.4,IF($N$2=5,'Pure Werte'!G26*1.5,IF($N$2=6,'Pure Werte'!G26*1.6,IF($N$2=7,'Pure Werte'!G26*1.7,IF($N$2=8,'Pure Werte'!G26*1.8,IF($N$2=9,'Pure Werte'!G26*1.9,'Pure Werte'!G26*2))))))))))</f>
        <v>120</v>
      </c>
      <c r="H26" s="10">
        <f>IF($N$2=0,'Pure Werte'!H26*1,IF($N$2=1,'Pure Werte'!H26*1.1,IF($N$2=2,'Pure Werte'!H26*1.2,IF($N$2=3,'Pure Werte'!H26*1.3,IF($N$2=4,'Pure Werte'!H26*1.4,IF($N$2=5,'Pure Werte'!H26*1.5,IF($N$2=6,'Pure Werte'!H26*1.6,IF($N$2=7,'Pure Werte'!H26*1.7,IF($N$2=8,'Pure Werte'!H26*1.8,IF($N$2=9,'Pure Werte'!H26*1.9,'Pure Werte'!H26*2))))))))))</f>
        <v>480</v>
      </c>
      <c r="I26" s="10">
        <f>IF($N$2=0,'Pure Werte'!I26/1,IF($N$2=1,'Pure Werte'!I26/1.1,IF($N$2=2,'Pure Werte'!I26/1.2,IF($N$2=3,'Pure Werte'!I26/1.3,IF($N$2=4,'Pure Werte'!I26/1.4,IF($N$2=5,'Pure Werte'!I26/1.5,IF($N$2=6,'Pure Werte'!I26/1.6,IF($N$2=7,'Pure Werte'!I26/1.7,IF($N$2=8,'Pure Werte'!I26/1.8,IF($N$2=9,'Pure Werte'!I26/1.9,'Pure Werte'!I26/2))))))))))</f>
        <v>9.6649999999999991</v>
      </c>
      <c r="J26" s="29">
        <f t="shared" si="0"/>
        <v>6.2548866301798283</v>
      </c>
      <c r="K26" s="29">
        <f t="shared" si="1"/>
        <v>25.019546520719313</v>
      </c>
      <c r="L26" s="29">
        <f t="shared" si="2"/>
        <v>3.1274433150899141</v>
      </c>
      <c r="M26" s="30">
        <f t="shared" si="3"/>
        <v>12.509773260359657</v>
      </c>
      <c r="N26" s="34"/>
      <c r="O26" s="34"/>
      <c r="P26" s="34"/>
      <c r="Q26" s="34"/>
    </row>
    <row r="27" spans="1:17" x14ac:dyDescent="0.25">
      <c r="A27" s="28" t="str">
        <f>'Pure Werte'!A27</f>
        <v>Kleiner Raketenwerfer Spider Ammo3</v>
      </c>
      <c r="B27" s="10">
        <f>'Pure Werte'!B27</f>
        <v>1</v>
      </c>
      <c r="C27" s="10">
        <f>IF($N$2=0,'Pure Werte'!C27*1,IF($N$2=1,'Pure Werte'!C27*1.1,IF($N$2=2,'Pure Werte'!C27*1.2,IF($N$2=3,'Pure Werte'!C27*1.3,IF($N$2=4,'Pure Werte'!C27*1.4,IF($N$2=5,'Pure Werte'!C27*1.5,IF($N$2=6,'Pure Werte'!C27*1.6,IF($N$2=7,'Pure Werte'!C27*1.7,IF($N$2=8,'Pure Werte'!C27*1.8,IF($N$2=9,'Pure Werte'!C27*1.9,'Pure Werte'!C27*2))))))))))</f>
        <v>12</v>
      </c>
      <c r="D27" s="10">
        <f>IF($N$2=0,'Pure Werte'!D27*1,IF($N$2=1,'Pure Werte'!D27*1.1,IF($N$2=2,'Pure Werte'!D27*1.2,IF($N$2=3,'Pure Werte'!D27*1.3,IF($N$2=4,'Pure Werte'!D27*1.4,IF($N$2=5,'Pure Werte'!D27*1.5,IF($N$2=6,'Pure Werte'!D27*1.6,IF($N$2=7,'Pure Werte'!D27*1.7,IF($N$2=8,'Pure Werte'!D27*1.8,IF($N$2=9,'Pure Werte'!D27*1.9,'Pure Werte'!D27*2))))))))))</f>
        <v>52</v>
      </c>
      <c r="E27" s="10">
        <f>IF($N$2=0,'Pure Werte'!E27*1,IF($N$2=1,'Pure Werte'!E27*1.1,IF($N$2=2,'Pure Werte'!E27*1.2,IF($N$2=3,'Pure Werte'!E27*1.3,IF($N$2=4,'Pure Werte'!E27*1.4,IF($N$2=5,'Pure Werte'!E27*1.5,IF($N$2=6,'Pure Werte'!E27*1.6,IF($N$2=7,'Pure Werte'!E27*1.7,IF($N$2=8,'Pure Werte'!E27*1.8,IF($N$2=9,'Pure Werte'!E27*1.9,'Pure Werte'!E27*2))))))))))</f>
        <v>12</v>
      </c>
      <c r="F27" s="10">
        <f>IF($N$2=0,'Pure Werte'!F27*1,IF($N$2=1,'Pure Werte'!F27*1.1,IF($N$2=2,'Pure Werte'!F27*1.2,IF($N$2=3,'Pure Werte'!F27*1.3,IF($N$2=4,'Pure Werte'!F27*1.4,IF($N$2=5,'Pure Werte'!F27*1.5,IF($N$2=6,'Pure Werte'!F27*1.6,IF($N$2=7,'Pure Werte'!F27*1.7,IF($N$2=8,'Pure Werte'!F27*1.8,IF($N$2=9,'Pure Werte'!F27*1.9,'Pure Werte'!F27*2))))))))))</f>
        <v>52</v>
      </c>
      <c r="G27" s="10">
        <f>IF($N$2=0,'Pure Werte'!G27*1,IF($N$2=1,'Pure Werte'!G27*1.1,IF($N$2=2,'Pure Werte'!G27*1.2,IF($N$2=3,'Pure Werte'!G27*1.3,IF($N$2=4,'Pure Werte'!G27*1.4,IF($N$2=5,'Pure Werte'!G27*1.5,IF($N$2=6,'Pure Werte'!G27*1.6,IF($N$2=7,'Pure Werte'!G27*1.7,IF($N$2=8,'Pure Werte'!G27*1.8,IF($N$2=9,'Pure Werte'!G27*1.9,'Pure Werte'!G27*2))))))))))</f>
        <v>120</v>
      </c>
      <c r="H27" s="10">
        <f>IF($N$2=0,'Pure Werte'!H27*1,IF($N$2=1,'Pure Werte'!H27*1.1,IF($N$2=2,'Pure Werte'!H27*1.2,IF($N$2=3,'Pure Werte'!H27*1.3,IF($N$2=4,'Pure Werte'!H27*1.4,IF($N$2=5,'Pure Werte'!H27*1.5,IF($N$2=6,'Pure Werte'!H27*1.6,IF($N$2=7,'Pure Werte'!H27*1.7,IF($N$2=8,'Pure Werte'!H27*1.8,IF($N$2=9,'Pure Werte'!H27*1.9,'Pure Werte'!H27*2))))))))))</f>
        <v>520</v>
      </c>
      <c r="I27" s="10">
        <f>IF($N$2=0,'Pure Werte'!I27/1,IF($N$2=1,'Pure Werte'!I27/1.1,IF($N$2=2,'Pure Werte'!I27/1.2,IF($N$2=3,'Pure Werte'!I27/1.3,IF($N$2=4,'Pure Werte'!I27/1.4,IF($N$2=5,'Pure Werte'!I27/1.5,IF($N$2=6,'Pure Werte'!I27/1.6,IF($N$2=7,'Pure Werte'!I27/1.7,IF($N$2=8,'Pure Werte'!I27/1.8,IF($N$2=9,'Pure Werte'!I27/1.9,'Pure Werte'!I27/2))))))))))</f>
        <v>9.6150000000000002</v>
      </c>
      <c r="J27" s="29">
        <f t="shared" si="0"/>
        <v>6.2548866301798283</v>
      </c>
      <c r="K27" s="29">
        <f t="shared" si="1"/>
        <v>27.104508730779255</v>
      </c>
      <c r="L27" s="29">
        <f t="shared" si="2"/>
        <v>3.1274433150899141</v>
      </c>
      <c r="M27" s="30">
        <f t="shared" si="3"/>
        <v>13.552254365389627</v>
      </c>
      <c r="N27" s="34"/>
      <c r="O27" s="34"/>
      <c r="P27" s="34"/>
      <c r="Q27" s="34"/>
    </row>
    <row r="28" spans="1:17" ht="15.75" thickBot="1" x14ac:dyDescent="0.3">
      <c r="A28" s="31" t="str">
        <f>'Pure Werte'!A28</f>
        <v>Kleiner Raketenwerfer Spider Alles</v>
      </c>
      <c r="B28" s="18">
        <f>'Pure Werte'!B28</f>
        <v>3</v>
      </c>
      <c r="C28" s="18">
        <f>IF($N$2=0,'Pure Werte'!C28*1,IF($N$2=1,'Pure Werte'!C28*1.1,IF($N$2=2,'Pure Werte'!C28*1.2,IF($N$2=3,'Pure Werte'!C28*1.3,IF($N$2=4,'Pure Werte'!C28*1.4,IF($N$2=5,'Pure Werte'!C28*1.5,IF($N$2=6,'Pure Werte'!C28*1.6,IF($N$2=7,'Pure Werte'!C28*1.7,IF($N$2=8,'Pure Werte'!C28*1.8,IF($N$2=9,'Pure Werte'!C28*1.9,'Pure Werte'!C28*2))))))))))</f>
        <v>36</v>
      </c>
      <c r="D28" s="18">
        <f>IF($N$2=0,'Pure Werte'!D28*1,IF($N$2=1,'Pure Werte'!D28*1.1,IF($N$2=2,'Pure Werte'!D28*1.2,IF($N$2=3,'Pure Werte'!D28*1.3,IF($N$2=4,'Pure Werte'!D28*1.4,IF($N$2=5,'Pure Werte'!D28*1.5,IF($N$2=6,'Pure Werte'!D28*1.6,IF($N$2=7,'Pure Werte'!D28*1.7,IF($N$2=8,'Pure Werte'!D28*1.8,IF($N$2=9,'Pure Werte'!D28*1.9,'Pure Werte'!D28*2))))))))))</f>
        <v>156</v>
      </c>
      <c r="E28" s="18">
        <f>IF($N$2=0,'Pure Werte'!E28*1,IF($N$2=1,'Pure Werte'!E28*1.1,IF($N$2=2,'Pure Werte'!E28*1.2,IF($N$2=3,'Pure Werte'!E28*1.3,IF($N$2=4,'Pure Werte'!E28*1.4,IF($N$2=5,'Pure Werte'!E28*1.5,IF($N$2=6,'Pure Werte'!E28*1.6,IF($N$2=7,'Pure Werte'!E28*1.7,IF($N$2=8,'Pure Werte'!E28*1.8,IF($N$2=9,'Pure Werte'!E28*1.9,'Pure Werte'!E28*2))))))))))</f>
        <v>12</v>
      </c>
      <c r="F28" s="18">
        <f>IF($N$2=0,'Pure Werte'!F28*1,IF($N$2=1,'Pure Werte'!F28*1.1,IF($N$2=2,'Pure Werte'!F28*1.2,IF($N$2=3,'Pure Werte'!F28*1.3,IF($N$2=4,'Pure Werte'!F28*1.4,IF($N$2=5,'Pure Werte'!F28*1.5,IF($N$2=6,'Pure Werte'!F28*1.6,IF($N$2=7,'Pure Werte'!F28*1.7,IF($N$2=8,'Pure Werte'!F28*1.8,IF($N$2=9,'Pure Werte'!F28*1.9,'Pure Werte'!F28*2))))))))))</f>
        <v>52</v>
      </c>
      <c r="G28" s="18">
        <f>IF($N$2=0,'Pure Werte'!G28*1,IF($N$2=1,'Pure Werte'!G28*1.1,IF($N$2=2,'Pure Werte'!G28*1.2,IF($N$2=3,'Pure Werte'!G28*1.3,IF($N$2=4,'Pure Werte'!G28*1.4,IF($N$2=5,'Pure Werte'!G28*1.5,IF($N$2=6,'Pure Werte'!G28*1.6,IF($N$2=7,'Pure Werte'!G28*1.7,IF($N$2=8,'Pure Werte'!G28*1.8,IF($N$2=9,'Pure Werte'!G28*1.9,'Pure Werte'!G28*2))))))))))</f>
        <v>360</v>
      </c>
      <c r="H28" s="18">
        <f>IF($N$2=0,'Pure Werte'!H28*1,IF($N$2=1,'Pure Werte'!H28*1.1,IF($N$2=2,'Pure Werte'!H28*1.2,IF($N$2=3,'Pure Werte'!H28*1.3,IF($N$2=4,'Pure Werte'!H28*1.4,IF($N$2=5,'Pure Werte'!H28*1.5,IF($N$2=6,'Pure Werte'!H28*1.6,IF($N$2=7,'Pure Werte'!H28*1.7,IF($N$2=8,'Pure Werte'!H28*1.8,IF($N$2=9,'Pure Werte'!H28*1.9,'Pure Werte'!H28*2))))))))))</f>
        <v>1560</v>
      </c>
      <c r="I28" s="18">
        <f>IF($N$2=0,'Pure Werte'!I28/1,IF($N$2=1,'Pure Werte'!I28/1.1,IF($N$2=2,'Pure Werte'!I28/1.2,IF($N$2=3,'Pure Werte'!I28/1.3,IF($N$2=4,'Pure Werte'!I28/1.4,IF($N$2=5,'Pure Werte'!I28/1.5,IF($N$2=6,'Pure Werte'!I28/1.6,IF($N$2=7,'Pure Werte'!I28/1.7,IF($N$2=8,'Pure Werte'!I28/1.8,IF($N$2=9,'Pure Werte'!I28/1.9,'Pure Werte'!I28/2))))))))))</f>
        <v>7.2350000000000003</v>
      </c>
      <c r="J28" s="32">
        <f t="shared" si="0"/>
        <v>18.764659890539484</v>
      </c>
      <c r="K28" s="32">
        <f t="shared" si="1"/>
        <v>81.313526192337775</v>
      </c>
      <c r="L28" s="32">
        <f t="shared" si="2"/>
        <v>9.382329945269742</v>
      </c>
      <c r="M28" s="33">
        <f t="shared" si="3"/>
        <v>40.656763096168888</v>
      </c>
      <c r="N28" s="34"/>
      <c r="O28" s="34"/>
      <c r="P28" s="34"/>
      <c r="Q28" s="34"/>
    </row>
    <row r="29" spans="1:17" x14ac:dyDescent="0.25">
      <c r="A29" s="25" t="str">
        <f>'Pure Werte'!A29</f>
        <v xml:space="preserve">Plasmageschütz Tiger </v>
      </c>
      <c r="B29" s="13">
        <f>'Pure Werte'!B29</f>
        <v>1</v>
      </c>
      <c r="C29" s="13">
        <f>IF($N$2=0,'Pure Werte'!C29*1,IF($N$2=1,'Pure Werte'!C29*1.1,IF($N$2=2,'Pure Werte'!C29*1.2,IF($N$2=3,'Pure Werte'!C29*1.3,IF($N$2=4,'Pure Werte'!C29*1.4,IF($N$2=5,'Pure Werte'!C29*1.5,IF($N$2=6,'Pure Werte'!C29*1.6,IF($N$2=7,'Pure Werte'!C29*1.7,IF($N$2=8,'Pure Werte'!C29*1.8,IF($N$2=9,'Pure Werte'!C29*1.9,'Pure Werte'!C29*2))))))))))</f>
        <v>50</v>
      </c>
      <c r="D29" s="13">
        <f>IF($N$2=0,'Pure Werte'!D29*1,IF($N$2=1,'Pure Werte'!D29*1.1,IF($N$2=2,'Pure Werte'!D29*1.2,IF($N$2=3,'Pure Werte'!D29*1.3,IF($N$2=4,'Pure Werte'!D29*1.4,IF($N$2=5,'Pure Werte'!D29*1.5,IF($N$2=6,'Pure Werte'!D29*1.6,IF($N$2=7,'Pure Werte'!D29*1.7,IF($N$2=8,'Pure Werte'!D29*1.8,IF($N$2=9,'Pure Werte'!D29*1.9,'Pure Werte'!D29*2))))))))))</f>
        <v>50</v>
      </c>
      <c r="E29" s="13">
        <f>IF($N$2=0,'Pure Werte'!E29*1,IF($N$2=1,'Pure Werte'!E29*1.1,IF($N$2=2,'Pure Werte'!E29*1.2,IF($N$2=3,'Pure Werte'!E29*1.3,IF($N$2=4,'Pure Werte'!E29*1.4,IF($N$2=5,'Pure Werte'!E29*1.5,IF($N$2=6,'Pure Werte'!E29*1.6,IF($N$2=7,'Pure Werte'!E29*1.7,IF($N$2=8,'Pure Werte'!E29*1.8,IF($N$2=9,'Pure Werte'!E29*1.9,'Pure Werte'!E29*2))))))))))</f>
        <v>50</v>
      </c>
      <c r="F29" s="13">
        <f>IF($N$2=0,'Pure Werte'!F29*1,IF($N$2=1,'Pure Werte'!F29*1.1,IF($N$2=2,'Pure Werte'!F29*1.2,IF($N$2=3,'Pure Werte'!F29*1.3,IF($N$2=4,'Pure Werte'!F29*1.4,IF($N$2=5,'Pure Werte'!F29*1.5,IF($N$2=6,'Pure Werte'!F29*1.6,IF($N$2=7,'Pure Werte'!F29*1.7,IF($N$2=8,'Pure Werte'!F29*1.8,IF($N$2=9,'Pure Werte'!F29*1.9,'Pure Werte'!F29*2))))))))))</f>
        <v>50</v>
      </c>
      <c r="G29" s="13">
        <f>IF($N$2=0,'Pure Werte'!G29*1,IF($N$2=1,'Pure Werte'!G29*1.1,IF($N$2=2,'Pure Werte'!G29*1.2,IF($N$2=3,'Pure Werte'!G29*1.3,IF($N$2=4,'Pure Werte'!G29*1.4,IF($N$2=5,'Pure Werte'!G29*1.5,IF($N$2=6,'Pure Werte'!G29*1.6,IF($N$2=7,'Pure Werte'!G29*1.7,IF($N$2=8,'Pure Werte'!G29*1.8,IF($N$2=9,'Pure Werte'!G29*1.9,'Pure Werte'!G29*2))))))))))</f>
        <v>1000</v>
      </c>
      <c r="H29" s="13">
        <f>IF($N$2=0,'Pure Werte'!H29*1,IF($N$2=1,'Pure Werte'!H29*1.1,IF($N$2=2,'Pure Werte'!H29*1.2,IF($N$2=3,'Pure Werte'!H29*1.3,IF($N$2=4,'Pure Werte'!H29*1.4,IF($N$2=5,'Pure Werte'!H29*1.5,IF($N$2=6,'Pure Werte'!H29*1.6,IF($N$2=7,'Pure Werte'!H29*1.7,IF($N$2=8,'Pure Werte'!H29*1.8,IF($N$2=9,'Pure Werte'!H29*1.9,'Pure Werte'!H29*2))))))))))</f>
        <v>1000</v>
      </c>
      <c r="I29" s="13">
        <f>IF($N$2=0,'Pure Werte'!I29/1,IF($N$2=1,'Pure Werte'!I29/1.1,IF($N$2=2,'Pure Werte'!I29/1.2,IF($N$2=3,'Pure Werte'!I29/1.3,IF($N$2=4,'Pure Werte'!I29/1.4,IF($N$2=5,'Pure Werte'!I29/1.5,IF($N$2=6,'Pure Werte'!I29/1.6,IF($N$2=7,'Pure Werte'!I29/1.7,IF($N$2=8,'Pure Werte'!I29/1.8,IF($N$2=9,'Pure Werte'!I29/1.9,'Pure Werte'!I29/2))))))))))</f>
        <v>9.6150000000000002</v>
      </c>
      <c r="J29" s="26">
        <f t="shared" si="0"/>
        <v>52.124055251498568</v>
      </c>
      <c r="K29" s="26">
        <f t="shared" si="1"/>
        <v>52.124055251498568</v>
      </c>
      <c r="L29" s="26">
        <f t="shared" si="2"/>
        <v>26.062027625749284</v>
      </c>
      <c r="M29" s="27">
        <f t="shared" si="3"/>
        <v>26.062027625749284</v>
      </c>
      <c r="N29" s="34"/>
      <c r="O29" s="34"/>
      <c r="P29" s="34"/>
      <c r="Q29" s="34"/>
    </row>
    <row r="30" spans="1:17" x14ac:dyDescent="0.25">
      <c r="A30" s="28" t="str">
        <f>'Pure Werte'!A30</f>
        <v>Plasmageschütz Tiger Upg1</v>
      </c>
      <c r="B30" s="10">
        <f>'Pure Werte'!B30</f>
        <v>2</v>
      </c>
      <c r="C30" s="10">
        <f>IF($N$2=0,'Pure Werte'!C30*1,IF($N$2=1,'Pure Werte'!C30*1.1,IF($N$2=2,'Pure Werte'!C30*1.2,IF($N$2=3,'Pure Werte'!C30*1.3,IF($N$2=4,'Pure Werte'!C30*1.4,IF($N$2=5,'Pure Werte'!C30*1.5,IF($N$2=6,'Pure Werte'!C30*1.6,IF($N$2=7,'Pure Werte'!C30*1.7,IF($N$2=8,'Pure Werte'!C30*1.8,IF($N$2=9,'Pure Werte'!C30*1.9,'Pure Werte'!C30*2))))))))))</f>
        <v>100</v>
      </c>
      <c r="D30" s="10">
        <f>IF($N$2=0,'Pure Werte'!D30*1,IF($N$2=1,'Pure Werte'!D30*1.1,IF($N$2=2,'Pure Werte'!D30*1.2,IF($N$2=3,'Pure Werte'!D30*1.3,IF($N$2=4,'Pure Werte'!D30*1.4,IF($N$2=5,'Pure Werte'!D30*1.5,IF($N$2=6,'Pure Werte'!D30*1.6,IF($N$2=7,'Pure Werte'!D30*1.7,IF($N$2=8,'Pure Werte'!D30*1.8,IF($N$2=9,'Pure Werte'!D30*1.9,'Pure Werte'!D30*2))))))))))</f>
        <v>100</v>
      </c>
      <c r="E30" s="10">
        <f>IF($N$2=0,'Pure Werte'!E30*1,IF($N$2=1,'Pure Werte'!E30*1.1,IF($N$2=2,'Pure Werte'!E30*1.2,IF($N$2=3,'Pure Werte'!E30*1.3,IF($N$2=4,'Pure Werte'!E30*1.4,IF($N$2=5,'Pure Werte'!E30*1.5,IF($N$2=6,'Pure Werte'!E30*1.6,IF($N$2=7,'Pure Werte'!E30*1.7,IF($N$2=8,'Pure Werte'!E30*1.8,IF($N$2=9,'Pure Werte'!E30*1.9,'Pure Werte'!E30*2))))))))))</f>
        <v>50</v>
      </c>
      <c r="F30" s="10">
        <f>IF($N$2=0,'Pure Werte'!F30*1,IF($N$2=1,'Pure Werte'!F30*1.1,IF($N$2=2,'Pure Werte'!F30*1.2,IF($N$2=3,'Pure Werte'!F30*1.3,IF($N$2=4,'Pure Werte'!F30*1.4,IF($N$2=5,'Pure Werte'!F30*1.5,IF($N$2=6,'Pure Werte'!F30*1.6,IF($N$2=7,'Pure Werte'!F30*1.7,IF($N$2=8,'Pure Werte'!F30*1.8,IF($N$2=9,'Pure Werte'!F30*1.9,'Pure Werte'!F30*2))))))))))</f>
        <v>50</v>
      </c>
      <c r="G30" s="10">
        <f>IF($N$2=0,'Pure Werte'!G30*1,IF($N$2=1,'Pure Werte'!G30*1.1,IF($N$2=2,'Pure Werte'!G30*1.2,IF($N$2=3,'Pure Werte'!G30*1.3,IF($N$2=4,'Pure Werte'!G30*1.4,IF($N$2=5,'Pure Werte'!G30*1.5,IF($N$2=6,'Pure Werte'!G30*1.6,IF($N$2=7,'Pure Werte'!G30*1.7,IF($N$2=8,'Pure Werte'!G30*1.8,IF($N$2=9,'Pure Werte'!G30*1.9,'Pure Werte'!G30*2))))))))))</f>
        <v>1000</v>
      </c>
      <c r="H30" s="10">
        <f>IF($N$2=0,'Pure Werte'!H30*1,IF($N$2=1,'Pure Werte'!H30*1.1,IF($N$2=2,'Pure Werte'!H30*1.2,IF($N$2=3,'Pure Werte'!H30*1.3,IF($N$2=4,'Pure Werte'!H30*1.4,IF($N$2=5,'Pure Werte'!H30*1.5,IF($N$2=6,'Pure Werte'!H30*1.6,IF($N$2=7,'Pure Werte'!H30*1.7,IF($N$2=8,'Pure Werte'!H30*1.8,IF($N$2=9,'Pure Werte'!H30*1.9,'Pure Werte'!H30*2))))))))))</f>
        <v>1000</v>
      </c>
      <c r="I30" s="10">
        <f>IF($N$2=0,'Pure Werte'!I30/1,IF($N$2=1,'Pure Werte'!I30/1.1,IF($N$2=2,'Pure Werte'!I30/1.2,IF($N$2=3,'Pure Werte'!I30/1.3,IF($N$2=4,'Pure Werte'!I30/1.4,IF($N$2=5,'Pure Werte'!I30/1.5,IF($N$2=6,'Pure Werte'!I30/1.6,IF($N$2=7,'Pure Werte'!I30/1.7,IF($N$2=8,'Pure Werte'!I30/1.8,IF($N$2=9,'Pure Werte'!I30/1.9,'Pure Werte'!I30/2))))))))))</f>
        <v>4.8150000000000004</v>
      </c>
      <c r="J30" s="29">
        <f t="shared" si="0"/>
        <v>52.124055251498568</v>
      </c>
      <c r="K30" s="29">
        <f t="shared" si="1"/>
        <v>52.124055251498568</v>
      </c>
      <c r="L30" s="29">
        <f t="shared" si="2"/>
        <v>26.062027625749284</v>
      </c>
      <c r="M30" s="30">
        <f t="shared" si="3"/>
        <v>26.062027625749284</v>
      </c>
      <c r="N30" s="34"/>
      <c r="O30" s="34"/>
      <c r="P30" s="34"/>
      <c r="Q30" s="34"/>
    </row>
    <row r="31" spans="1:17" x14ac:dyDescent="0.25">
      <c r="A31" s="28" t="str">
        <f>'Pure Werte'!A31</f>
        <v>Plasmageschütz Tiger leer</v>
      </c>
      <c r="B31" s="10">
        <f>'Pure Werte'!B31</f>
        <v>1</v>
      </c>
      <c r="C31" s="10">
        <f>IF($N$2=0,'Pure Werte'!C31*1,IF($N$2=1,'Pure Werte'!C31*1.1,IF($N$2=2,'Pure Werte'!C31*1.2,IF($N$2=3,'Pure Werte'!C31*1.3,IF($N$2=4,'Pure Werte'!C31*1.4,IF($N$2=5,'Pure Werte'!C31*1.5,IF($N$2=6,'Pure Werte'!C31*1.6,IF($N$2=7,'Pure Werte'!C31*1.7,IF($N$2=8,'Pure Werte'!C31*1.8,IF($N$2=9,'Pure Werte'!C31*1.9,'Pure Werte'!C31*2))))))))))</f>
        <v>50</v>
      </c>
      <c r="D31" s="10">
        <f>IF($N$2=0,'Pure Werte'!D31*1,IF($N$2=1,'Pure Werte'!D31*1.1,IF($N$2=2,'Pure Werte'!D31*1.2,IF($N$2=3,'Pure Werte'!D31*1.3,IF($N$2=4,'Pure Werte'!D31*1.4,IF($N$2=5,'Pure Werte'!D31*1.5,IF($N$2=6,'Pure Werte'!D31*1.6,IF($N$2=7,'Pure Werte'!D31*1.7,IF($N$2=8,'Pure Werte'!D31*1.8,IF($N$2=9,'Pure Werte'!D31*1.9,'Pure Werte'!D31*2))))))))))</f>
        <v>50</v>
      </c>
      <c r="E31" s="10">
        <f>IF($N$2=0,'Pure Werte'!E31*1,IF($N$2=1,'Pure Werte'!E31*1.1,IF($N$2=2,'Pure Werte'!E31*1.2,IF($N$2=3,'Pure Werte'!E31*1.3,IF($N$2=4,'Pure Werte'!E31*1.4,IF($N$2=5,'Pure Werte'!E31*1.5,IF($N$2=6,'Pure Werte'!E31*1.6,IF($N$2=7,'Pure Werte'!E31*1.7,IF($N$2=8,'Pure Werte'!E31*1.8,IF($N$2=9,'Pure Werte'!E31*1.9,'Pure Werte'!E31*2))))))))))</f>
        <v>50</v>
      </c>
      <c r="F31" s="10">
        <f>IF($N$2=0,'Pure Werte'!F31*1,IF($N$2=1,'Pure Werte'!F31*1.1,IF($N$2=2,'Pure Werte'!F31*1.2,IF($N$2=3,'Pure Werte'!F31*1.3,IF($N$2=4,'Pure Werte'!F31*1.4,IF($N$2=5,'Pure Werte'!F31*1.5,IF($N$2=6,'Pure Werte'!F31*1.6,IF($N$2=7,'Pure Werte'!F31*1.7,IF($N$2=8,'Pure Werte'!F31*1.8,IF($N$2=9,'Pure Werte'!F31*1.9,'Pure Werte'!F31*2))))))))))</f>
        <v>50</v>
      </c>
      <c r="G31" s="10">
        <f>IF($N$2=0,'Pure Werte'!G31*1,IF($N$2=1,'Pure Werte'!G31*1.1,IF($N$2=2,'Pure Werte'!G31*1.2,IF($N$2=3,'Pure Werte'!G31*1.3,IF($N$2=4,'Pure Werte'!G31*1.4,IF($N$2=5,'Pure Werte'!G31*1.5,IF($N$2=6,'Pure Werte'!G31*1.6,IF($N$2=7,'Pure Werte'!G31*1.7,IF($N$2=8,'Pure Werte'!G31*1.8,IF($N$2=9,'Pure Werte'!G31*1.9,'Pure Werte'!G31*2))))))))))</f>
        <v>1000</v>
      </c>
      <c r="H31" s="10">
        <f>IF($N$2=0,'Pure Werte'!H31*1,IF($N$2=1,'Pure Werte'!H31*1.1,IF($N$2=2,'Pure Werte'!H31*1.2,IF($N$2=3,'Pure Werte'!H31*1.3,IF($N$2=4,'Pure Werte'!H31*1.4,IF($N$2=5,'Pure Werte'!H31*1.5,IF($N$2=6,'Pure Werte'!H31*1.6,IF($N$2=7,'Pure Werte'!H31*1.7,IF($N$2=8,'Pure Werte'!H31*1.8,IF($N$2=9,'Pure Werte'!H31*1.9,'Pure Werte'!H31*2))))))))))</f>
        <v>1000</v>
      </c>
      <c r="I31" s="10">
        <f>IF($N$2=0,'Pure Werte'!I31/1,IF($N$2=1,'Pure Werte'!I31/1.1,IF($N$2=2,'Pure Werte'!I31/1.2,IF($N$2=3,'Pure Werte'!I31/1.3,IF($N$2=4,'Pure Werte'!I31/1.4,IF($N$2=5,'Pure Werte'!I31/1.5,IF($N$2=6,'Pure Werte'!I31/1.6,IF($N$2=7,'Pure Werte'!I31/1.7,IF($N$2=8,'Pure Werte'!I31/1.8,IF($N$2=9,'Pure Werte'!I31/1.9,'Pure Werte'!I31/2))))))))))</f>
        <v>15.015000000000001</v>
      </c>
      <c r="J31" s="29">
        <f t="shared" si="0"/>
        <v>52.124055251498568</v>
      </c>
      <c r="K31" s="29">
        <f t="shared" si="1"/>
        <v>52.124055251498568</v>
      </c>
      <c r="L31" s="29">
        <f t="shared" si="2"/>
        <v>26.062027625749284</v>
      </c>
      <c r="M31" s="30">
        <f t="shared" si="3"/>
        <v>26.062027625749284</v>
      </c>
      <c r="N31" s="34"/>
      <c r="O31" s="34"/>
      <c r="P31" s="34"/>
      <c r="Q31" s="34"/>
    </row>
    <row r="32" spans="1:17" ht="15.75" thickBot="1" x14ac:dyDescent="0.3">
      <c r="A32" s="31" t="str">
        <f>'Pure Werte'!A32</f>
        <v>Plasmageschütz Tiger leer Upg1</v>
      </c>
      <c r="B32" s="18">
        <f>'Pure Werte'!B32</f>
        <v>2</v>
      </c>
      <c r="C32" s="18">
        <f>IF($N$2=0,'Pure Werte'!C32*1,IF($N$2=1,'Pure Werte'!C32*1.1,IF($N$2=2,'Pure Werte'!C32*1.2,IF($N$2=3,'Pure Werte'!C32*1.3,IF($N$2=4,'Pure Werte'!C32*1.4,IF($N$2=5,'Pure Werte'!C32*1.5,IF($N$2=6,'Pure Werte'!C32*1.6,IF($N$2=7,'Pure Werte'!C32*1.7,IF($N$2=8,'Pure Werte'!C32*1.8,IF($N$2=9,'Pure Werte'!C32*1.9,'Pure Werte'!C32*2))))))))))</f>
        <v>100</v>
      </c>
      <c r="D32" s="18">
        <f>IF($N$2=0,'Pure Werte'!D32*1,IF($N$2=1,'Pure Werte'!D32*1.1,IF($N$2=2,'Pure Werte'!D32*1.2,IF($N$2=3,'Pure Werte'!D32*1.3,IF($N$2=4,'Pure Werte'!D32*1.4,IF($N$2=5,'Pure Werte'!D32*1.5,IF($N$2=6,'Pure Werte'!D32*1.6,IF($N$2=7,'Pure Werte'!D32*1.7,IF($N$2=8,'Pure Werte'!D32*1.8,IF($N$2=9,'Pure Werte'!D32*1.9,'Pure Werte'!D32*2))))))))))</f>
        <v>100</v>
      </c>
      <c r="E32" s="18">
        <f>IF($N$2=0,'Pure Werte'!E32*1,IF($N$2=1,'Pure Werte'!E32*1.1,IF($N$2=2,'Pure Werte'!E32*1.2,IF($N$2=3,'Pure Werte'!E32*1.3,IF($N$2=4,'Pure Werte'!E32*1.4,IF($N$2=5,'Pure Werte'!E32*1.5,IF($N$2=6,'Pure Werte'!E32*1.6,IF($N$2=7,'Pure Werte'!E32*1.7,IF($N$2=8,'Pure Werte'!E32*1.8,IF($N$2=9,'Pure Werte'!E32*1.9,'Pure Werte'!E32*2))))))))))</f>
        <v>50</v>
      </c>
      <c r="F32" s="18">
        <f>IF($N$2=0,'Pure Werte'!F32*1,IF($N$2=1,'Pure Werte'!F32*1.1,IF($N$2=2,'Pure Werte'!F32*1.2,IF($N$2=3,'Pure Werte'!F32*1.3,IF($N$2=4,'Pure Werte'!F32*1.4,IF($N$2=5,'Pure Werte'!F32*1.5,IF($N$2=6,'Pure Werte'!F32*1.6,IF($N$2=7,'Pure Werte'!F32*1.7,IF($N$2=8,'Pure Werte'!F32*1.8,IF($N$2=9,'Pure Werte'!F32*1.9,'Pure Werte'!F32*2))))))))))</f>
        <v>50</v>
      </c>
      <c r="G32" s="18">
        <f>IF($N$2=0,'Pure Werte'!G32*1,IF($N$2=1,'Pure Werte'!G32*1.1,IF($N$2=2,'Pure Werte'!G32*1.2,IF($N$2=3,'Pure Werte'!G32*1.3,IF($N$2=4,'Pure Werte'!G32*1.4,IF($N$2=5,'Pure Werte'!G32*1.5,IF($N$2=6,'Pure Werte'!G32*1.6,IF($N$2=7,'Pure Werte'!G32*1.7,IF($N$2=8,'Pure Werte'!G32*1.8,IF($N$2=9,'Pure Werte'!G32*1.9,'Pure Werte'!G32*2))))))))))</f>
        <v>1000</v>
      </c>
      <c r="H32" s="18">
        <f>IF($N$2=0,'Pure Werte'!H32*1,IF($N$2=1,'Pure Werte'!H32*1.1,IF($N$2=2,'Pure Werte'!H32*1.2,IF($N$2=3,'Pure Werte'!H32*1.3,IF($N$2=4,'Pure Werte'!H32*1.4,IF($N$2=5,'Pure Werte'!H32*1.5,IF($N$2=6,'Pure Werte'!H32*1.6,IF($N$2=7,'Pure Werte'!H32*1.7,IF($N$2=8,'Pure Werte'!H32*1.8,IF($N$2=9,'Pure Werte'!H32*1.9,'Pure Werte'!H32*2))))))))))</f>
        <v>1000</v>
      </c>
      <c r="I32" s="18">
        <f>IF($N$2=0,'Pure Werte'!I32/1,IF($N$2=1,'Pure Werte'!I32/1.1,IF($N$2=2,'Pure Werte'!I32/1.2,IF($N$2=3,'Pure Werte'!I32/1.3,IF($N$2=4,'Pure Werte'!I32/1.4,IF($N$2=5,'Pure Werte'!I32/1.5,IF($N$2=6,'Pure Werte'!I32/1.6,IF($N$2=7,'Pure Werte'!I32/1.7,IF($N$2=8,'Pure Werte'!I32/1.8,IF($N$2=9,'Pure Werte'!I32/1.9,'Pure Werte'!I32/2))))))))))</f>
        <v>7.6849999999999996</v>
      </c>
      <c r="J32" s="32">
        <f t="shared" si="0"/>
        <v>52.124055251498568</v>
      </c>
      <c r="K32" s="32">
        <f t="shared" si="1"/>
        <v>52.124055251498568</v>
      </c>
      <c r="L32" s="32">
        <f t="shared" si="2"/>
        <v>26.062027625749284</v>
      </c>
      <c r="M32" s="33">
        <f t="shared" si="3"/>
        <v>26.062027625749284</v>
      </c>
      <c r="N32" s="34"/>
      <c r="O32" s="34"/>
      <c r="P32" s="34"/>
      <c r="Q32" s="34"/>
    </row>
    <row r="33" spans="1:17" x14ac:dyDescent="0.25">
      <c r="A33" s="25" t="str">
        <f>'Pure Werte'!A33</f>
        <v>Plasmageschütz Spider</v>
      </c>
      <c r="B33" s="13">
        <f>'Pure Werte'!B33</f>
        <v>1</v>
      </c>
      <c r="C33" s="13">
        <f>IF($N$2=0,'Pure Werte'!C33*1,IF($N$2=1,'Pure Werte'!C33*1.1,IF($N$2=2,'Pure Werte'!C33*1.2,IF($N$2=3,'Pure Werte'!C33*1.3,IF($N$2=4,'Pure Werte'!C33*1.4,IF($N$2=5,'Pure Werte'!C33*1.5,IF($N$2=6,'Pure Werte'!C33*1.6,IF($N$2=7,'Pure Werte'!C33*1.7,IF($N$2=8,'Pure Werte'!C33*1.8,IF($N$2=9,'Pure Werte'!C33*1.9,'Pure Werte'!C33*2))))))))))</f>
        <v>50</v>
      </c>
      <c r="D33" s="13">
        <f>IF($N$2=0,'Pure Werte'!D33*1,IF($N$2=1,'Pure Werte'!D33*1.1,IF($N$2=2,'Pure Werte'!D33*1.2,IF($N$2=3,'Pure Werte'!D33*1.3,IF($N$2=4,'Pure Werte'!D33*1.4,IF($N$2=5,'Pure Werte'!D33*1.5,IF($N$2=6,'Pure Werte'!D33*1.6,IF($N$2=7,'Pure Werte'!D33*1.7,IF($N$2=8,'Pure Werte'!D33*1.8,IF($N$2=9,'Pure Werte'!D33*1.9,'Pure Werte'!D33*2))))))))))</f>
        <v>50</v>
      </c>
      <c r="E33" s="13">
        <f>IF($N$2=0,'Pure Werte'!E33*1,IF($N$2=1,'Pure Werte'!E33*1.1,IF($N$2=2,'Pure Werte'!E33*1.2,IF($N$2=3,'Pure Werte'!E33*1.3,IF($N$2=4,'Pure Werte'!E33*1.4,IF($N$2=5,'Pure Werte'!E33*1.5,IF($N$2=6,'Pure Werte'!E33*1.6,IF($N$2=7,'Pure Werte'!E33*1.7,IF($N$2=8,'Pure Werte'!E33*1.8,IF($N$2=9,'Pure Werte'!E33*1.9,'Pure Werte'!E33*2))))))))))</f>
        <v>50</v>
      </c>
      <c r="F33" s="13">
        <f>IF($N$2=0,'Pure Werte'!F33*1,IF($N$2=1,'Pure Werte'!F33*1.1,IF($N$2=2,'Pure Werte'!F33*1.2,IF($N$2=3,'Pure Werte'!F33*1.3,IF($N$2=4,'Pure Werte'!F33*1.4,IF($N$2=5,'Pure Werte'!F33*1.5,IF($N$2=6,'Pure Werte'!F33*1.6,IF($N$2=7,'Pure Werte'!F33*1.7,IF($N$2=8,'Pure Werte'!F33*1.8,IF($N$2=9,'Pure Werte'!F33*1.9,'Pure Werte'!F33*2))))))))))</f>
        <v>50</v>
      </c>
      <c r="G33" s="13">
        <f>IF($N$2=0,'Pure Werte'!G33*1,IF($N$2=1,'Pure Werte'!G33*1.1,IF($N$2=2,'Pure Werte'!G33*1.2,IF($N$2=3,'Pure Werte'!G33*1.3,IF($N$2=4,'Pure Werte'!G33*1.4,IF($N$2=5,'Pure Werte'!G33*1.5,IF($N$2=6,'Pure Werte'!G33*1.6,IF($N$2=7,'Pure Werte'!G33*1.7,IF($N$2=8,'Pure Werte'!G33*1.8,IF($N$2=9,'Pure Werte'!G33*1.9,'Pure Werte'!G33*2))))))))))</f>
        <v>1000</v>
      </c>
      <c r="H33" s="13">
        <f>IF($N$2=0,'Pure Werte'!H33*1,IF($N$2=1,'Pure Werte'!H33*1.1,IF($N$2=2,'Pure Werte'!H33*1.2,IF($N$2=3,'Pure Werte'!H33*1.3,IF($N$2=4,'Pure Werte'!H33*1.4,IF($N$2=5,'Pure Werte'!H33*1.5,IF($N$2=6,'Pure Werte'!H33*1.6,IF($N$2=7,'Pure Werte'!H33*1.7,IF($N$2=8,'Pure Werte'!H33*1.8,IF($N$2=9,'Pure Werte'!H33*1.9,'Pure Werte'!H33*2))))))))))</f>
        <v>1000</v>
      </c>
      <c r="I33" s="13">
        <f>IF($N$2=0,'Pure Werte'!I33/1,IF($N$2=1,'Pure Werte'!I33/1.1,IF($N$2=2,'Pure Werte'!I33/1.2,IF($N$2=3,'Pure Werte'!I33/1.3,IF($N$2=4,'Pure Werte'!I33/1.4,IF($N$2=5,'Pure Werte'!I33/1.5,IF($N$2=6,'Pure Werte'!I33/1.6,IF($N$2=7,'Pure Werte'!I33/1.7,IF($N$2=8,'Pure Werte'!I33/1.8,IF($N$2=9,'Pure Werte'!I33/1.9,'Pure Werte'!I33/2))))))))))</f>
        <v>9.6150000000000002</v>
      </c>
      <c r="J33" s="26">
        <f t="shared" si="0"/>
        <v>52.124055251498568</v>
      </c>
      <c r="K33" s="26">
        <f t="shared" si="1"/>
        <v>52.124055251498568</v>
      </c>
      <c r="L33" s="26">
        <f t="shared" si="2"/>
        <v>26.062027625749284</v>
      </c>
      <c r="M33" s="27">
        <f t="shared" si="3"/>
        <v>26.062027625749284</v>
      </c>
      <c r="N33" s="34"/>
      <c r="O33" s="34"/>
      <c r="P33" s="34"/>
      <c r="Q33" s="34"/>
    </row>
    <row r="34" spans="1:17" x14ac:dyDescent="0.25">
      <c r="A34" s="28" t="str">
        <f>'Pure Werte'!A34</f>
        <v>Plasmageschütz  Spider Upg1</v>
      </c>
      <c r="B34" s="10">
        <f>'Pure Werte'!B34</f>
        <v>2</v>
      </c>
      <c r="C34" s="10">
        <f>IF($N$2=0,'Pure Werte'!C34*1,IF($N$2=1,'Pure Werte'!C34*1.1,IF($N$2=2,'Pure Werte'!C34*1.2,IF($N$2=3,'Pure Werte'!C34*1.3,IF($N$2=4,'Pure Werte'!C34*1.4,IF($N$2=5,'Pure Werte'!C34*1.5,IF($N$2=6,'Pure Werte'!C34*1.6,IF($N$2=7,'Pure Werte'!C34*1.7,IF($N$2=8,'Pure Werte'!C34*1.8,IF($N$2=9,'Pure Werte'!C34*1.9,'Pure Werte'!C34*2))))))))))</f>
        <v>100</v>
      </c>
      <c r="D34" s="10">
        <f>IF($N$2=0,'Pure Werte'!D34*1,IF($N$2=1,'Pure Werte'!D34*1.1,IF($N$2=2,'Pure Werte'!D34*1.2,IF($N$2=3,'Pure Werte'!D34*1.3,IF($N$2=4,'Pure Werte'!D34*1.4,IF($N$2=5,'Pure Werte'!D34*1.5,IF($N$2=6,'Pure Werte'!D34*1.6,IF($N$2=7,'Pure Werte'!D34*1.7,IF($N$2=8,'Pure Werte'!D34*1.8,IF($N$2=9,'Pure Werte'!D34*1.9,'Pure Werte'!D34*2))))))))))</f>
        <v>100</v>
      </c>
      <c r="E34" s="10">
        <f>IF($N$2=0,'Pure Werte'!E34*1,IF($N$2=1,'Pure Werte'!E34*1.1,IF($N$2=2,'Pure Werte'!E34*1.2,IF($N$2=3,'Pure Werte'!E34*1.3,IF($N$2=4,'Pure Werte'!E34*1.4,IF($N$2=5,'Pure Werte'!E34*1.5,IF($N$2=6,'Pure Werte'!E34*1.6,IF($N$2=7,'Pure Werte'!E34*1.7,IF($N$2=8,'Pure Werte'!E34*1.8,IF($N$2=9,'Pure Werte'!E34*1.9,'Pure Werte'!E34*2))))))))))</f>
        <v>50</v>
      </c>
      <c r="F34" s="10">
        <f>IF($N$2=0,'Pure Werte'!F34*1,IF($N$2=1,'Pure Werte'!F34*1.1,IF($N$2=2,'Pure Werte'!F34*1.2,IF($N$2=3,'Pure Werte'!F34*1.3,IF($N$2=4,'Pure Werte'!F34*1.4,IF($N$2=5,'Pure Werte'!F34*1.5,IF($N$2=6,'Pure Werte'!F34*1.6,IF($N$2=7,'Pure Werte'!F34*1.7,IF($N$2=8,'Pure Werte'!F34*1.8,IF($N$2=9,'Pure Werte'!F34*1.9,'Pure Werte'!F34*2))))))))))</f>
        <v>50</v>
      </c>
      <c r="G34" s="10">
        <f>IF($N$2=0,'Pure Werte'!G34*1,IF($N$2=1,'Pure Werte'!G34*1.1,IF($N$2=2,'Pure Werte'!G34*1.2,IF($N$2=3,'Pure Werte'!G34*1.3,IF($N$2=4,'Pure Werte'!G34*1.4,IF($N$2=5,'Pure Werte'!G34*1.5,IF($N$2=6,'Pure Werte'!G34*1.6,IF($N$2=7,'Pure Werte'!G34*1.7,IF($N$2=8,'Pure Werte'!G34*1.8,IF($N$2=9,'Pure Werte'!G34*1.9,'Pure Werte'!G34*2))))))))))</f>
        <v>1000</v>
      </c>
      <c r="H34" s="10">
        <f>IF($N$2=0,'Pure Werte'!H34*1,IF($N$2=1,'Pure Werte'!H34*1.1,IF($N$2=2,'Pure Werte'!H34*1.2,IF($N$2=3,'Pure Werte'!H34*1.3,IF($N$2=4,'Pure Werte'!H34*1.4,IF($N$2=5,'Pure Werte'!H34*1.5,IF($N$2=6,'Pure Werte'!H34*1.6,IF($N$2=7,'Pure Werte'!H34*1.7,IF($N$2=8,'Pure Werte'!H34*1.8,IF($N$2=9,'Pure Werte'!H34*1.9,'Pure Werte'!H34*2))))))))))</f>
        <v>1000</v>
      </c>
      <c r="I34" s="10">
        <f>IF($N$2=0,'Pure Werte'!I34/1,IF($N$2=1,'Pure Werte'!I34/1.1,IF($N$2=2,'Pure Werte'!I34/1.2,IF($N$2=3,'Pure Werte'!I34/1.3,IF($N$2=4,'Pure Werte'!I34/1.4,IF($N$2=5,'Pure Werte'!I34/1.5,IF($N$2=6,'Pure Werte'!I34/1.6,IF($N$2=7,'Pure Werte'!I34/1.7,IF($N$2=8,'Pure Werte'!I34/1.8,IF($N$2=9,'Pure Werte'!I34/1.9,'Pure Werte'!I34/2))))))))))</f>
        <v>4.4000000000000004</v>
      </c>
      <c r="J34" s="29">
        <f t="shared" ref="J34:J65" si="4">G34/$I$2</f>
        <v>52.124055251498568</v>
      </c>
      <c r="K34" s="29">
        <f t="shared" ref="K34:K65" si="5">H34/$I$2</f>
        <v>52.124055251498568</v>
      </c>
      <c r="L34" s="29">
        <f t="shared" ref="L34:L65" si="6">J34/$B$2</f>
        <v>26.062027625749284</v>
      </c>
      <c r="M34" s="30">
        <f t="shared" ref="M34:M65" si="7">K34/$B$2</f>
        <v>26.062027625749284</v>
      </c>
      <c r="N34" s="34"/>
      <c r="O34" s="34"/>
      <c r="P34" s="34"/>
      <c r="Q34" s="34"/>
    </row>
    <row r="35" spans="1:17" x14ac:dyDescent="0.25">
      <c r="A35" s="28" t="str">
        <f>'Pure Werte'!A35</f>
        <v>Plasmageschütz Spider leer</v>
      </c>
      <c r="B35" s="10">
        <f>'Pure Werte'!B35</f>
        <v>1</v>
      </c>
      <c r="C35" s="10">
        <f>IF($N$2=0,'Pure Werte'!C35*1,IF($N$2=1,'Pure Werte'!C35*1.1,IF($N$2=2,'Pure Werte'!C35*1.2,IF($N$2=3,'Pure Werte'!C35*1.3,IF($N$2=4,'Pure Werte'!C35*1.4,IF($N$2=5,'Pure Werte'!C35*1.5,IF($N$2=6,'Pure Werte'!C35*1.6,IF($N$2=7,'Pure Werte'!C35*1.7,IF($N$2=8,'Pure Werte'!C35*1.8,IF($N$2=9,'Pure Werte'!C35*1.9,'Pure Werte'!C35*2))))))))))</f>
        <v>50</v>
      </c>
      <c r="D35" s="10">
        <f>IF($N$2=0,'Pure Werte'!D35*1,IF($N$2=1,'Pure Werte'!D35*1.1,IF($N$2=2,'Pure Werte'!D35*1.2,IF($N$2=3,'Pure Werte'!D35*1.3,IF($N$2=4,'Pure Werte'!D35*1.4,IF($N$2=5,'Pure Werte'!D35*1.5,IF($N$2=6,'Pure Werte'!D35*1.6,IF($N$2=7,'Pure Werte'!D35*1.7,IF($N$2=8,'Pure Werte'!D35*1.8,IF($N$2=9,'Pure Werte'!D35*1.9,'Pure Werte'!D35*2))))))))))</f>
        <v>50</v>
      </c>
      <c r="E35" s="10">
        <f>IF($N$2=0,'Pure Werte'!E35*1,IF($N$2=1,'Pure Werte'!E35*1.1,IF($N$2=2,'Pure Werte'!E35*1.2,IF($N$2=3,'Pure Werte'!E35*1.3,IF($N$2=4,'Pure Werte'!E35*1.4,IF($N$2=5,'Pure Werte'!E35*1.5,IF($N$2=6,'Pure Werte'!E35*1.6,IF($N$2=7,'Pure Werte'!E35*1.7,IF($N$2=8,'Pure Werte'!E35*1.8,IF($N$2=9,'Pure Werte'!E35*1.9,'Pure Werte'!E35*2))))))))))</f>
        <v>50</v>
      </c>
      <c r="F35" s="10">
        <f>IF($N$2=0,'Pure Werte'!F35*1,IF($N$2=1,'Pure Werte'!F35*1.1,IF($N$2=2,'Pure Werte'!F35*1.2,IF($N$2=3,'Pure Werte'!F35*1.3,IF($N$2=4,'Pure Werte'!F35*1.4,IF($N$2=5,'Pure Werte'!F35*1.5,IF($N$2=6,'Pure Werte'!F35*1.6,IF($N$2=7,'Pure Werte'!F35*1.7,IF($N$2=8,'Pure Werte'!F35*1.8,IF($N$2=9,'Pure Werte'!F35*1.9,'Pure Werte'!F35*2))))))))))</f>
        <v>50</v>
      </c>
      <c r="G35" s="10">
        <f>IF($N$2=0,'Pure Werte'!G35*1,IF($N$2=1,'Pure Werte'!G35*1.1,IF($N$2=2,'Pure Werte'!G35*1.2,IF($N$2=3,'Pure Werte'!G35*1.3,IF($N$2=4,'Pure Werte'!G35*1.4,IF($N$2=5,'Pure Werte'!G35*1.5,IF($N$2=6,'Pure Werte'!G35*1.6,IF($N$2=7,'Pure Werte'!G35*1.7,IF($N$2=8,'Pure Werte'!G35*1.8,IF($N$2=9,'Pure Werte'!G35*1.9,'Pure Werte'!G35*2))))))))))</f>
        <v>1000</v>
      </c>
      <c r="H35" s="10">
        <f>IF($N$2=0,'Pure Werte'!H35*1,IF($N$2=1,'Pure Werte'!H35*1.1,IF($N$2=2,'Pure Werte'!H35*1.2,IF($N$2=3,'Pure Werte'!H35*1.3,IF($N$2=4,'Pure Werte'!H35*1.4,IF($N$2=5,'Pure Werte'!H35*1.5,IF($N$2=6,'Pure Werte'!H35*1.6,IF($N$2=7,'Pure Werte'!H35*1.7,IF($N$2=8,'Pure Werte'!H35*1.8,IF($N$2=9,'Pure Werte'!H35*1.9,'Pure Werte'!H35*2))))))))))</f>
        <v>1000</v>
      </c>
      <c r="I35" s="10">
        <f>IF($N$2=0,'Pure Werte'!I35/1,IF($N$2=1,'Pure Werte'!I35/1.1,IF($N$2=2,'Pure Werte'!I35/1.2,IF($N$2=3,'Pure Werte'!I35/1.3,IF($N$2=4,'Pure Werte'!I35/1.4,IF($N$2=5,'Pure Werte'!I35/1.5,IF($N$2=6,'Pure Werte'!I35/1.6,IF($N$2=7,'Pure Werte'!I35/1.7,IF($N$2=8,'Pure Werte'!I35/1.8,IF($N$2=9,'Pure Werte'!I35/1.9,'Pure Werte'!I35/2))))))))))</f>
        <v>14.465</v>
      </c>
      <c r="J35" s="29">
        <f t="shared" si="4"/>
        <v>52.124055251498568</v>
      </c>
      <c r="K35" s="29">
        <f t="shared" si="5"/>
        <v>52.124055251498568</v>
      </c>
      <c r="L35" s="29">
        <f t="shared" si="6"/>
        <v>26.062027625749284</v>
      </c>
      <c r="M35" s="30">
        <f t="shared" si="7"/>
        <v>26.062027625749284</v>
      </c>
      <c r="N35" s="34"/>
      <c r="O35" s="34"/>
      <c r="P35" s="34"/>
      <c r="Q35" s="34"/>
    </row>
    <row r="36" spans="1:17" ht="15.75" thickBot="1" x14ac:dyDescent="0.3">
      <c r="A36" s="31" t="str">
        <f>'Pure Werte'!A36</f>
        <v>Plasmageschütz Spider leer Upg1</v>
      </c>
      <c r="B36" s="18">
        <f>'Pure Werte'!B36</f>
        <v>2</v>
      </c>
      <c r="C36" s="18">
        <f>IF($N$2=0,'Pure Werte'!C36*1,IF($N$2=1,'Pure Werte'!C36*1.1,IF($N$2=2,'Pure Werte'!C36*1.2,IF($N$2=3,'Pure Werte'!C36*1.3,IF($N$2=4,'Pure Werte'!C36*1.4,IF($N$2=5,'Pure Werte'!C36*1.5,IF($N$2=6,'Pure Werte'!C36*1.6,IF($N$2=7,'Pure Werte'!C36*1.7,IF($N$2=8,'Pure Werte'!C36*1.8,IF($N$2=9,'Pure Werte'!C36*1.9,'Pure Werte'!C36*2))))))))))</f>
        <v>100</v>
      </c>
      <c r="D36" s="18">
        <f>IF($N$2=0,'Pure Werte'!D36*1,IF($N$2=1,'Pure Werte'!D36*1.1,IF($N$2=2,'Pure Werte'!D36*1.2,IF($N$2=3,'Pure Werte'!D36*1.3,IF($N$2=4,'Pure Werte'!D36*1.4,IF($N$2=5,'Pure Werte'!D36*1.5,IF($N$2=6,'Pure Werte'!D36*1.6,IF($N$2=7,'Pure Werte'!D36*1.7,IF($N$2=8,'Pure Werte'!D36*1.8,IF($N$2=9,'Pure Werte'!D36*1.9,'Pure Werte'!D36*2))))))))))</f>
        <v>100</v>
      </c>
      <c r="E36" s="18">
        <f>IF($N$2=0,'Pure Werte'!E36*1,IF($N$2=1,'Pure Werte'!E36*1.1,IF($N$2=2,'Pure Werte'!E36*1.2,IF($N$2=3,'Pure Werte'!E36*1.3,IF($N$2=4,'Pure Werte'!E36*1.4,IF($N$2=5,'Pure Werte'!E36*1.5,IF($N$2=6,'Pure Werte'!E36*1.6,IF($N$2=7,'Pure Werte'!E36*1.7,IF($N$2=8,'Pure Werte'!E36*1.8,IF($N$2=9,'Pure Werte'!E36*1.9,'Pure Werte'!E36*2))))))))))</f>
        <v>50</v>
      </c>
      <c r="F36" s="18">
        <f>IF($N$2=0,'Pure Werte'!F36*1,IF($N$2=1,'Pure Werte'!F36*1.1,IF($N$2=2,'Pure Werte'!F36*1.2,IF($N$2=3,'Pure Werte'!F36*1.3,IF($N$2=4,'Pure Werte'!F36*1.4,IF($N$2=5,'Pure Werte'!F36*1.5,IF($N$2=6,'Pure Werte'!F36*1.6,IF($N$2=7,'Pure Werte'!F36*1.7,IF($N$2=8,'Pure Werte'!F36*1.8,IF($N$2=9,'Pure Werte'!F36*1.9,'Pure Werte'!F36*2))))))))))</f>
        <v>50</v>
      </c>
      <c r="G36" s="18">
        <f>IF($N$2=0,'Pure Werte'!G36*1,IF($N$2=1,'Pure Werte'!G36*1.1,IF($N$2=2,'Pure Werte'!G36*1.2,IF($N$2=3,'Pure Werte'!G36*1.3,IF($N$2=4,'Pure Werte'!G36*1.4,IF($N$2=5,'Pure Werte'!G36*1.5,IF($N$2=6,'Pure Werte'!G36*1.6,IF($N$2=7,'Pure Werte'!G36*1.7,IF($N$2=8,'Pure Werte'!G36*1.8,IF($N$2=9,'Pure Werte'!G36*1.9,'Pure Werte'!G36*2))))))))))</f>
        <v>1000</v>
      </c>
      <c r="H36" s="18">
        <f>IF($N$2=0,'Pure Werte'!H36*1,IF($N$2=1,'Pure Werte'!H36*1.1,IF($N$2=2,'Pure Werte'!H36*1.2,IF($N$2=3,'Pure Werte'!H36*1.3,IF($N$2=4,'Pure Werte'!H36*1.4,IF($N$2=5,'Pure Werte'!H36*1.5,IF($N$2=6,'Pure Werte'!H36*1.6,IF($N$2=7,'Pure Werte'!H36*1.7,IF($N$2=8,'Pure Werte'!H36*1.8,IF($N$2=9,'Pure Werte'!H36*1.9,'Pure Werte'!H36*2))))))))))</f>
        <v>1000</v>
      </c>
      <c r="I36" s="18">
        <f>IF($N$2=0,'Pure Werte'!I36/1,IF($N$2=1,'Pure Werte'!I36/1.1,IF($N$2=2,'Pure Werte'!I36/1.2,IF($N$2=3,'Pure Werte'!I36/1.3,IF($N$2=4,'Pure Werte'!I36/1.4,IF($N$2=5,'Pure Werte'!I36/1.5,IF($N$2=6,'Pure Werte'!I36/1.6,IF($N$2=7,'Pure Werte'!I36/1.7,IF($N$2=8,'Pure Werte'!I36/1.8,IF($N$2=9,'Pure Werte'!I36/1.9,'Pure Werte'!I36/2))))))))))</f>
        <v>7.2850000000000001</v>
      </c>
      <c r="J36" s="32">
        <f t="shared" si="4"/>
        <v>52.124055251498568</v>
      </c>
      <c r="K36" s="32">
        <f t="shared" si="5"/>
        <v>52.124055251498568</v>
      </c>
      <c r="L36" s="32">
        <f t="shared" si="6"/>
        <v>26.062027625749284</v>
      </c>
      <c r="M36" s="33">
        <f t="shared" si="7"/>
        <v>26.062027625749284</v>
      </c>
      <c r="N36" s="34"/>
      <c r="O36" s="34"/>
      <c r="P36" s="34"/>
      <c r="Q36" s="34"/>
    </row>
    <row r="37" spans="1:17" x14ac:dyDescent="0.25">
      <c r="A37" s="25" t="str">
        <f>'Pure Werte'!A37</f>
        <v xml:space="preserve">MG Tiger </v>
      </c>
      <c r="B37" s="13">
        <f>'Pure Werte'!B37</f>
        <v>1</v>
      </c>
      <c r="C37" s="13">
        <f>IF($N$2=0,'Pure Werte'!C37*1,IF($N$2=1,'Pure Werte'!C37*1.1,IF($N$2=2,'Pure Werte'!C37*1.2,IF($N$2=3,'Pure Werte'!C37*1.3,IF($N$2=4,'Pure Werte'!C37*1.4,IF($N$2=5,'Pure Werte'!C37*1.5,IF($N$2=6,'Pure Werte'!C37*1.6,IF($N$2=7,'Pure Werte'!C37*1.7,IF($N$2=8,'Pure Werte'!C37*1.8,IF($N$2=9,'Pure Werte'!C37*1.9,'Pure Werte'!C37*2))))))))))</f>
        <v>4</v>
      </c>
      <c r="D37" s="13">
        <f>IF($N$2=0,'Pure Werte'!D37*1,IF($N$2=1,'Pure Werte'!D37*1.1,IF($N$2=2,'Pure Werte'!D37*1.2,IF($N$2=3,'Pure Werte'!D37*1.3,IF($N$2=4,'Pure Werte'!D37*1.4,IF($N$2=5,'Pure Werte'!D37*1.5,IF($N$2=6,'Pure Werte'!D37*1.6,IF($N$2=7,'Pure Werte'!D37*1.7,IF($N$2=8,'Pure Werte'!D37*1.8,IF($N$2=9,'Pure Werte'!D37*1.9,'Pure Werte'!D37*2))))))))))</f>
        <v>16</v>
      </c>
      <c r="E37" s="13">
        <f>IF($N$2=0,'Pure Werte'!E37*1,IF($N$2=1,'Pure Werte'!E37*1.1,IF($N$2=2,'Pure Werte'!E37*1.2,IF($N$2=3,'Pure Werte'!E37*1.3,IF($N$2=4,'Pure Werte'!E37*1.4,IF($N$2=5,'Pure Werte'!E37*1.5,IF($N$2=6,'Pure Werte'!E37*1.6,IF($N$2=7,'Pure Werte'!E37*1.7,IF($N$2=8,'Pure Werte'!E37*1.8,IF($N$2=9,'Pure Werte'!E37*1.9,'Pure Werte'!E37*2))))))))))</f>
        <v>4</v>
      </c>
      <c r="F37" s="13">
        <f>IF($N$2=0,'Pure Werte'!F37*1,IF($N$2=1,'Pure Werte'!F37*1.1,IF($N$2=2,'Pure Werte'!F37*1.2,IF($N$2=3,'Pure Werte'!F37*1.3,IF($N$2=4,'Pure Werte'!F37*1.4,IF($N$2=5,'Pure Werte'!F37*1.5,IF($N$2=6,'Pure Werte'!F37*1.6,IF($N$2=7,'Pure Werte'!F37*1.7,IF($N$2=8,'Pure Werte'!F37*1.8,IF($N$2=9,'Pure Werte'!F37*1.9,'Pure Werte'!F37*2))))))))))</f>
        <v>16</v>
      </c>
      <c r="G37" s="13">
        <f>IF($N$2=0,'Pure Werte'!G37*1,IF($N$2=1,'Pure Werte'!G37*1.1,IF($N$2=2,'Pure Werte'!G37*1.2,IF($N$2=3,'Pure Werte'!G37*1.3,IF($N$2=4,'Pure Werte'!G37*1.4,IF($N$2=5,'Pure Werte'!G37*1.5,IF($N$2=6,'Pure Werte'!G37*1.6,IF($N$2=7,'Pure Werte'!G37*1.7,IF($N$2=8,'Pure Werte'!G37*1.8,IF($N$2=9,'Pure Werte'!G37*1.9,'Pure Werte'!G37*2))))))))))</f>
        <v>100</v>
      </c>
      <c r="H37" s="13">
        <f>IF($N$2=0,'Pure Werte'!H37*1,IF($N$2=1,'Pure Werte'!H37*1.1,IF($N$2=2,'Pure Werte'!H37*1.2,IF($N$2=3,'Pure Werte'!H37*1.3,IF($N$2=4,'Pure Werte'!H37*1.4,IF($N$2=5,'Pure Werte'!H37*1.5,IF($N$2=6,'Pure Werte'!H37*1.6,IF($N$2=7,'Pure Werte'!H37*1.7,IF($N$2=8,'Pure Werte'!H37*1.8,IF($N$2=9,'Pure Werte'!H37*1.9,'Pure Werte'!H37*2))))))))))</f>
        <v>400</v>
      </c>
      <c r="I37" s="13">
        <f>IF($N$2=0,'Pure Werte'!I37/1,IF($N$2=1,'Pure Werte'!I37/1.1,IF($N$2=2,'Pure Werte'!I37/1.2,IF($N$2=3,'Pure Werte'!I37/1.3,IF($N$2=4,'Pure Werte'!I37/1.4,IF($N$2=5,'Pure Werte'!I37/1.5,IF($N$2=6,'Pure Werte'!I37/1.6,IF($N$2=7,'Pure Werte'!I37/1.7,IF($N$2=8,'Pure Werte'!I37/1.8,IF($N$2=9,'Pure Werte'!I37/1.9,'Pure Werte'!I37/2))))))))))</f>
        <v>12.9</v>
      </c>
      <c r="J37" s="26">
        <f t="shared" si="4"/>
        <v>5.2124055251498573</v>
      </c>
      <c r="K37" s="26">
        <f t="shared" si="5"/>
        <v>20.849622100599429</v>
      </c>
      <c r="L37" s="26">
        <f t="shared" si="6"/>
        <v>2.6062027625749287</v>
      </c>
      <c r="M37" s="27">
        <f t="shared" si="7"/>
        <v>10.424811050299715</v>
      </c>
      <c r="N37" s="34"/>
      <c r="O37" s="34"/>
      <c r="P37" s="34"/>
      <c r="Q37" s="34"/>
    </row>
    <row r="38" spans="1:17" x14ac:dyDescent="0.25">
      <c r="A38" s="28" t="str">
        <f>'Pure Werte'!A38</f>
        <v>MG Tiger Upg1</v>
      </c>
      <c r="B38" s="10">
        <f>'Pure Werte'!B38</f>
        <v>1</v>
      </c>
      <c r="C38" s="10">
        <f>IF($N$2=0,'Pure Werte'!C38*1,IF($N$2=1,'Pure Werte'!C38*1.1,IF($N$2=2,'Pure Werte'!C38*1.2,IF($N$2=3,'Pure Werte'!C38*1.3,IF($N$2=4,'Pure Werte'!C38*1.4,IF($N$2=5,'Pure Werte'!C38*1.5,IF($N$2=6,'Pure Werte'!C38*1.6,IF($N$2=7,'Pure Werte'!C38*1.7,IF($N$2=8,'Pure Werte'!C38*1.8,IF($N$2=9,'Pure Werte'!C38*1.9,'Pure Werte'!C38*2))))))))))</f>
        <v>4</v>
      </c>
      <c r="D38" s="10">
        <f>IF($N$2=0,'Pure Werte'!D38*1,IF($N$2=1,'Pure Werte'!D38*1.1,IF($N$2=2,'Pure Werte'!D38*1.2,IF($N$2=3,'Pure Werte'!D38*1.3,IF($N$2=4,'Pure Werte'!D38*1.4,IF($N$2=5,'Pure Werte'!D38*1.5,IF($N$2=6,'Pure Werte'!D38*1.6,IF($N$2=7,'Pure Werte'!D38*1.7,IF($N$2=8,'Pure Werte'!D38*1.8,IF($N$2=9,'Pure Werte'!D38*1.9,'Pure Werte'!D38*2))))))))))</f>
        <v>16</v>
      </c>
      <c r="E38" s="10">
        <f>IF($N$2=0,'Pure Werte'!E38*1,IF($N$2=1,'Pure Werte'!E38*1.1,IF($N$2=2,'Pure Werte'!E38*1.2,IF($N$2=3,'Pure Werte'!E38*1.3,IF($N$2=4,'Pure Werte'!E38*1.4,IF($N$2=5,'Pure Werte'!E38*1.5,IF($N$2=6,'Pure Werte'!E38*1.6,IF($N$2=7,'Pure Werte'!E38*1.7,IF($N$2=8,'Pure Werte'!E38*1.8,IF($N$2=9,'Pure Werte'!E38*1.9,'Pure Werte'!E38*2))))))))))</f>
        <v>4</v>
      </c>
      <c r="F38" s="10">
        <f>IF($N$2=0,'Pure Werte'!F38*1,IF($N$2=1,'Pure Werte'!F38*1.1,IF($N$2=2,'Pure Werte'!F38*1.2,IF($N$2=3,'Pure Werte'!F38*1.3,IF($N$2=4,'Pure Werte'!F38*1.4,IF($N$2=5,'Pure Werte'!F38*1.5,IF($N$2=6,'Pure Werte'!F38*1.6,IF($N$2=7,'Pure Werte'!F38*1.7,IF($N$2=8,'Pure Werte'!F38*1.8,IF($N$2=9,'Pure Werte'!F38*1.9,'Pure Werte'!F38*2))))))))))</f>
        <v>16</v>
      </c>
      <c r="G38" s="10">
        <f>IF($N$2=0,'Pure Werte'!G38*1,IF($N$2=1,'Pure Werte'!G38*1.1,IF($N$2=2,'Pure Werte'!G38*1.2,IF($N$2=3,'Pure Werte'!G38*1.3,IF($N$2=4,'Pure Werte'!G38*1.4,IF($N$2=5,'Pure Werte'!G38*1.5,IF($N$2=6,'Pure Werte'!G38*1.6,IF($N$2=7,'Pure Werte'!G38*1.7,IF($N$2=8,'Pure Werte'!G38*1.8,IF($N$2=9,'Pure Werte'!G38*1.9,'Pure Werte'!G38*2))))))))))</f>
        <v>100</v>
      </c>
      <c r="H38" s="10">
        <f>IF($N$2=0,'Pure Werte'!H38*1,IF($N$2=1,'Pure Werte'!H38*1.1,IF($N$2=2,'Pure Werte'!H38*1.2,IF($N$2=3,'Pure Werte'!H38*1.3,IF($N$2=4,'Pure Werte'!H38*1.4,IF($N$2=5,'Pure Werte'!H38*1.5,IF($N$2=6,'Pure Werte'!H38*1.6,IF($N$2=7,'Pure Werte'!H38*1.7,IF($N$2=8,'Pure Werte'!H38*1.8,IF($N$2=9,'Pure Werte'!H38*1.9,'Pure Werte'!H38*2))))))))))</f>
        <v>400</v>
      </c>
      <c r="I38" s="10">
        <f>IF($N$2=0,'Pure Werte'!I38/1,IF($N$2=1,'Pure Werte'!I38/1.1,IF($N$2=2,'Pure Werte'!I38/1.2,IF($N$2=3,'Pure Werte'!I38/1.3,IF($N$2=4,'Pure Werte'!I38/1.4,IF($N$2=5,'Pure Werte'!I38/1.5,IF($N$2=6,'Pure Werte'!I38/1.6,IF($N$2=7,'Pure Werte'!I38/1.7,IF($N$2=8,'Pure Werte'!I38/1.8,IF($N$2=9,'Pure Werte'!I38/1.9,'Pure Werte'!I38/2))))))))))</f>
        <v>12.9</v>
      </c>
      <c r="J38" s="29">
        <f t="shared" si="4"/>
        <v>5.2124055251498573</v>
      </c>
      <c r="K38" s="29">
        <f t="shared" si="5"/>
        <v>20.849622100599429</v>
      </c>
      <c r="L38" s="29">
        <f t="shared" si="6"/>
        <v>2.6062027625749287</v>
      </c>
      <c r="M38" s="30">
        <f t="shared" si="7"/>
        <v>10.424811050299715</v>
      </c>
      <c r="N38" s="34"/>
      <c r="O38" s="34"/>
      <c r="P38" s="34"/>
      <c r="Q38" s="34"/>
    </row>
    <row r="39" spans="1:17" x14ac:dyDescent="0.25">
      <c r="A39" s="28" t="str">
        <f>'Pure Werte'!A39</f>
        <v>MG Tiger Ammo1</v>
      </c>
      <c r="B39" s="10">
        <f>'Pure Werte'!B39</f>
        <v>1</v>
      </c>
      <c r="C39" s="10">
        <f>IF($N$2=0,'Pure Werte'!C39*1,IF($N$2=1,'Pure Werte'!C39*1.1,IF($N$2=2,'Pure Werte'!C39*1.2,IF($N$2=3,'Pure Werte'!C39*1.3,IF($N$2=4,'Pure Werte'!C39*1.4,IF($N$2=5,'Pure Werte'!C39*1.5,IF($N$2=6,'Pure Werte'!C39*1.6,IF($N$2=7,'Pure Werte'!C39*1.7,IF($N$2=8,'Pure Werte'!C39*1.8,IF($N$2=9,'Pure Werte'!C39*1.9,'Pure Werte'!C39*2))))))))))</f>
        <v>4</v>
      </c>
      <c r="D39" s="10">
        <f>IF($N$2=0,'Pure Werte'!D39*1,IF($N$2=1,'Pure Werte'!D39*1.1,IF($N$2=2,'Pure Werte'!D39*1.2,IF($N$2=3,'Pure Werte'!D39*1.3,IF($N$2=4,'Pure Werte'!D39*1.4,IF($N$2=5,'Pure Werte'!D39*1.5,IF($N$2=6,'Pure Werte'!D39*1.6,IF($N$2=7,'Pure Werte'!D39*1.7,IF($N$2=8,'Pure Werte'!D39*1.8,IF($N$2=9,'Pure Werte'!D39*1.9,'Pure Werte'!D39*2))))))))))</f>
        <v>20</v>
      </c>
      <c r="E39" s="10">
        <f>IF($N$2=0,'Pure Werte'!E39*1,IF($N$2=1,'Pure Werte'!E39*1.1,IF($N$2=2,'Pure Werte'!E39*1.2,IF($N$2=3,'Pure Werte'!E39*1.3,IF($N$2=4,'Pure Werte'!E39*1.4,IF($N$2=5,'Pure Werte'!E39*1.5,IF($N$2=6,'Pure Werte'!E39*1.6,IF($N$2=7,'Pure Werte'!E39*1.7,IF($N$2=8,'Pure Werte'!E39*1.8,IF($N$2=9,'Pure Werte'!E39*1.9,'Pure Werte'!E39*2))))))))))</f>
        <v>4</v>
      </c>
      <c r="F39" s="10">
        <f>IF($N$2=0,'Pure Werte'!F39*1,IF($N$2=1,'Pure Werte'!F39*1.1,IF($N$2=2,'Pure Werte'!F39*1.2,IF($N$2=3,'Pure Werte'!F39*1.3,IF($N$2=4,'Pure Werte'!F39*1.4,IF($N$2=5,'Pure Werte'!F39*1.5,IF($N$2=6,'Pure Werte'!F39*1.6,IF($N$2=7,'Pure Werte'!F39*1.7,IF($N$2=8,'Pure Werte'!F39*1.8,IF($N$2=9,'Pure Werte'!F39*1.9,'Pure Werte'!F39*2))))))))))</f>
        <v>20</v>
      </c>
      <c r="G39" s="10">
        <f>IF($N$2=0,'Pure Werte'!G39*1,IF($N$2=1,'Pure Werte'!G39*1.1,IF($N$2=2,'Pure Werte'!G39*1.2,IF($N$2=3,'Pure Werte'!G39*1.3,IF($N$2=4,'Pure Werte'!G39*1.4,IF($N$2=5,'Pure Werte'!G39*1.5,IF($N$2=6,'Pure Werte'!G39*1.6,IF($N$2=7,'Pure Werte'!G39*1.7,IF($N$2=8,'Pure Werte'!G39*1.8,IF($N$2=9,'Pure Werte'!G39*1.9,'Pure Werte'!G39*2))))))))))</f>
        <v>100</v>
      </c>
      <c r="H39" s="10">
        <f>IF($N$2=0,'Pure Werte'!H39*1,IF($N$2=1,'Pure Werte'!H39*1.1,IF($N$2=2,'Pure Werte'!H39*1.2,IF($N$2=3,'Pure Werte'!H39*1.3,IF($N$2=4,'Pure Werte'!H39*1.4,IF($N$2=5,'Pure Werte'!H39*1.5,IF($N$2=6,'Pure Werte'!H39*1.6,IF($N$2=7,'Pure Werte'!H39*1.7,IF($N$2=8,'Pure Werte'!H39*1.8,IF($N$2=9,'Pure Werte'!H39*1.9,'Pure Werte'!H39*2))))))))))</f>
        <v>500</v>
      </c>
      <c r="I39" s="10">
        <f>IF($N$2=0,'Pure Werte'!I39/1,IF($N$2=1,'Pure Werte'!I39/1.1,IF($N$2=2,'Pure Werte'!I39/1.2,IF($N$2=3,'Pure Werte'!I39/1.3,IF($N$2=4,'Pure Werte'!I39/1.4,IF($N$2=5,'Pure Werte'!I39/1.5,IF($N$2=6,'Pure Werte'!I39/1.6,IF($N$2=7,'Pure Werte'!I39/1.7,IF($N$2=8,'Pure Werte'!I39/1.8,IF($N$2=9,'Pure Werte'!I39/1.9,'Pure Werte'!I39/2))))))))))</f>
        <v>12.515000000000001</v>
      </c>
      <c r="J39" s="29">
        <f t="shared" si="4"/>
        <v>5.2124055251498573</v>
      </c>
      <c r="K39" s="29">
        <f t="shared" si="5"/>
        <v>26.062027625749284</v>
      </c>
      <c r="L39" s="29">
        <f t="shared" si="6"/>
        <v>2.6062027625749287</v>
      </c>
      <c r="M39" s="30">
        <f t="shared" si="7"/>
        <v>13.031013812874642</v>
      </c>
      <c r="N39" s="34"/>
      <c r="O39" s="34"/>
      <c r="P39" s="34"/>
      <c r="Q39" s="34"/>
    </row>
    <row r="40" spans="1:17" x14ac:dyDescent="0.25">
      <c r="A40" s="28" t="str">
        <f>'Pure Werte'!A40</f>
        <v>MG Tiger Ammo2</v>
      </c>
      <c r="B40" s="10">
        <f>'Pure Werte'!B40</f>
        <v>1</v>
      </c>
      <c r="C40" s="10">
        <f>IF($N$2=0,'Pure Werte'!C40*1,IF($N$2=1,'Pure Werte'!C40*1.1,IF($N$2=2,'Pure Werte'!C40*1.2,IF($N$2=3,'Pure Werte'!C40*1.3,IF($N$2=4,'Pure Werte'!C40*1.4,IF($N$2=5,'Pure Werte'!C40*1.5,IF($N$2=6,'Pure Werte'!C40*1.6,IF($N$2=7,'Pure Werte'!C40*1.7,IF($N$2=8,'Pure Werte'!C40*1.8,IF($N$2=9,'Pure Werte'!C40*1.9,'Pure Werte'!C40*2))))))))))</f>
        <v>6</v>
      </c>
      <c r="D40" s="10">
        <f>IF($N$2=0,'Pure Werte'!D40*1,IF($N$2=1,'Pure Werte'!D40*1.1,IF($N$2=2,'Pure Werte'!D40*1.2,IF($N$2=3,'Pure Werte'!D40*1.3,IF($N$2=4,'Pure Werte'!D40*1.4,IF($N$2=5,'Pure Werte'!D40*1.5,IF($N$2=6,'Pure Werte'!D40*1.6,IF($N$2=7,'Pure Werte'!D40*1.7,IF($N$2=8,'Pure Werte'!D40*1.8,IF($N$2=9,'Pure Werte'!D40*1.9,'Pure Werte'!D40*2))))))))))</f>
        <v>28</v>
      </c>
      <c r="E40" s="10">
        <f>IF($N$2=0,'Pure Werte'!E40*1,IF($N$2=1,'Pure Werte'!E40*1.1,IF($N$2=2,'Pure Werte'!E40*1.2,IF($N$2=3,'Pure Werte'!E40*1.3,IF($N$2=4,'Pure Werte'!E40*1.4,IF($N$2=5,'Pure Werte'!E40*1.5,IF($N$2=6,'Pure Werte'!E40*1.6,IF($N$2=7,'Pure Werte'!E40*1.7,IF($N$2=8,'Pure Werte'!E40*1.8,IF($N$2=9,'Pure Werte'!E40*1.9,'Pure Werte'!E40*2))))))))))</f>
        <v>6</v>
      </c>
      <c r="F40" s="10">
        <f>IF($N$2=0,'Pure Werte'!F40*1,IF($N$2=1,'Pure Werte'!F40*1.1,IF($N$2=2,'Pure Werte'!F40*1.2,IF($N$2=3,'Pure Werte'!F40*1.3,IF($N$2=4,'Pure Werte'!F40*1.4,IF($N$2=5,'Pure Werte'!F40*1.5,IF($N$2=6,'Pure Werte'!F40*1.6,IF($N$2=7,'Pure Werte'!F40*1.7,IF($N$2=8,'Pure Werte'!F40*1.8,IF($N$2=9,'Pure Werte'!F40*1.9,'Pure Werte'!F40*2))))))))))</f>
        <v>28</v>
      </c>
      <c r="G40" s="10">
        <f>IF($N$2=0,'Pure Werte'!G40*1,IF($N$2=1,'Pure Werte'!G40*1.1,IF($N$2=2,'Pure Werte'!G40*1.2,IF($N$2=3,'Pure Werte'!G40*1.3,IF($N$2=4,'Pure Werte'!G40*1.4,IF($N$2=5,'Pure Werte'!G40*1.5,IF($N$2=6,'Pure Werte'!G40*1.6,IF($N$2=7,'Pure Werte'!G40*1.7,IF($N$2=8,'Pure Werte'!G40*1.8,IF($N$2=9,'Pure Werte'!G40*1.9,'Pure Werte'!G40*2))))))))))</f>
        <v>120</v>
      </c>
      <c r="H40" s="10">
        <f>IF($N$2=0,'Pure Werte'!H40*1,IF($N$2=1,'Pure Werte'!H40*1.1,IF($N$2=2,'Pure Werte'!H40*1.2,IF($N$2=3,'Pure Werte'!H40*1.3,IF($N$2=4,'Pure Werte'!H40*1.4,IF($N$2=5,'Pure Werte'!H40*1.5,IF($N$2=6,'Pure Werte'!H40*1.6,IF($N$2=7,'Pure Werte'!H40*1.7,IF($N$2=8,'Pure Werte'!H40*1.8,IF($N$2=9,'Pure Werte'!H40*1.9,'Pure Werte'!H40*2))))))))))</f>
        <v>560</v>
      </c>
      <c r="I40" s="10">
        <f>IF($N$2=0,'Pure Werte'!I40/1,IF($N$2=1,'Pure Werte'!I40/1.1,IF($N$2=2,'Pure Werte'!I40/1.2,IF($N$2=3,'Pure Werte'!I40/1.3,IF($N$2=4,'Pure Werte'!I40/1.4,IF($N$2=5,'Pure Werte'!I40/1.5,IF($N$2=6,'Pure Werte'!I40/1.6,IF($N$2=7,'Pure Werte'!I40/1.7,IF($N$2=8,'Pure Werte'!I40/1.8,IF($N$2=9,'Pure Werte'!I40/1.9,'Pure Werte'!I40/2))))))))))</f>
        <v>9.7149999999999999</v>
      </c>
      <c r="J40" s="29">
        <f t="shared" si="4"/>
        <v>6.2548866301798283</v>
      </c>
      <c r="K40" s="29">
        <f t="shared" si="5"/>
        <v>29.1894709408392</v>
      </c>
      <c r="L40" s="29">
        <f t="shared" si="6"/>
        <v>3.1274433150899141</v>
      </c>
      <c r="M40" s="30">
        <f t="shared" si="7"/>
        <v>14.5947354704196</v>
      </c>
      <c r="N40" s="34"/>
      <c r="O40" s="34"/>
      <c r="P40" s="34"/>
      <c r="Q40" s="34"/>
    </row>
    <row r="41" spans="1:17" x14ac:dyDescent="0.25">
      <c r="A41" s="28" t="str">
        <f>'Pure Werte'!A41</f>
        <v>MG Tiger Ammo3</v>
      </c>
      <c r="B41" s="10">
        <f>'Pure Werte'!B41</f>
        <v>1</v>
      </c>
      <c r="C41" s="10">
        <f>IF($N$2=0,'Pure Werte'!C41*1,IF($N$2=1,'Pure Werte'!C41*1.1,IF($N$2=2,'Pure Werte'!C41*1.2,IF($N$2=3,'Pure Werte'!C41*1.3,IF($N$2=4,'Pure Werte'!C41*1.4,IF($N$2=5,'Pure Werte'!C41*1.5,IF($N$2=6,'Pure Werte'!C41*1.6,IF($N$2=7,'Pure Werte'!C41*1.7,IF($N$2=8,'Pure Werte'!C41*1.8,IF($N$2=9,'Pure Werte'!C41*1.9,'Pure Werte'!C41*2))))))))))</f>
        <v>8</v>
      </c>
      <c r="D41" s="10">
        <f>IF($N$2=0,'Pure Werte'!D41*1,IF($N$2=1,'Pure Werte'!D41*1.1,IF($N$2=2,'Pure Werte'!D41*1.2,IF($N$2=3,'Pure Werte'!D41*1.3,IF($N$2=4,'Pure Werte'!D41*1.4,IF($N$2=5,'Pure Werte'!D41*1.5,IF($N$2=6,'Pure Werte'!D41*1.6,IF($N$2=7,'Pure Werte'!D41*1.7,IF($N$2=8,'Pure Werte'!D41*1.8,IF($N$2=9,'Pure Werte'!D41*1.9,'Pure Werte'!D41*2))))))))))</f>
        <v>32</v>
      </c>
      <c r="E41" s="10">
        <f>IF($N$2=0,'Pure Werte'!E41*1,IF($N$2=1,'Pure Werte'!E41*1.1,IF($N$2=2,'Pure Werte'!E41*1.2,IF($N$2=3,'Pure Werte'!E41*1.3,IF($N$2=4,'Pure Werte'!E41*1.4,IF($N$2=5,'Pure Werte'!E41*1.5,IF($N$2=6,'Pure Werte'!E41*1.6,IF($N$2=7,'Pure Werte'!E41*1.7,IF($N$2=8,'Pure Werte'!E41*1.8,IF($N$2=9,'Pure Werte'!E41*1.9,'Pure Werte'!E41*2))))))))))</f>
        <v>8</v>
      </c>
      <c r="F41" s="10">
        <f>IF($N$2=0,'Pure Werte'!F41*1,IF($N$2=1,'Pure Werte'!F41*1.1,IF($N$2=2,'Pure Werte'!F41*1.2,IF($N$2=3,'Pure Werte'!F41*1.3,IF($N$2=4,'Pure Werte'!F41*1.4,IF($N$2=5,'Pure Werte'!F41*1.5,IF($N$2=6,'Pure Werte'!F41*1.6,IF($N$2=7,'Pure Werte'!F41*1.7,IF($N$2=8,'Pure Werte'!F41*1.8,IF($N$2=9,'Pure Werte'!F41*1.9,'Pure Werte'!F41*2))))))))))</f>
        <v>32</v>
      </c>
      <c r="G41" s="10">
        <f>IF($N$2=0,'Pure Werte'!G41*1,IF($N$2=1,'Pure Werte'!G41*1.1,IF($N$2=2,'Pure Werte'!G41*1.2,IF($N$2=3,'Pure Werte'!G41*1.3,IF($N$2=4,'Pure Werte'!G41*1.4,IF($N$2=5,'Pure Werte'!G41*1.5,IF($N$2=6,'Pure Werte'!G41*1.6,IF($N$2=7,'Pure Werte'!G41*1.7,IF($N$2=8,'Pure Werte'!G41*1.8,IF($N$2=9,'Pure Werte'!G41*1.9,'Pure Werte'!G41*2))))))))))</f>
        <v>80</v>
      </c>
      <c r="H41" s="10">
        <f>IF($N$2=0,'Pure Werte'!H41*1,IF($N$2=1,'Pure Werte'!H41*1.1,IF($N$2=2,'Pure Werte'!H41*1.2,IF($N$2=3,'Pure Werte'!H41*1.3,IF($N$2=4,'Pure Werte'!H41*1.4,IF($N$2=5,'Pure Werte'!H41*1.5,IF($N$2=6,'Pure Werte'!H41*1.6,IF($N$2=7,'Pure Werte'!H41*1.7,IF($N$2=8,'Pure Werte'!H41*1.8,IF($N$2=9,'Pure Werte'!H41*1.9,'Pure Werte'!H41*2))))))))))</f>
        <v>320</v>
      </c>
      <c r="I41" s="10">
        <f>IF($N$2=0,'Pure Werte'!I41/1,IF($N$2=1,'Pure Werte'!I41/1.1,IF($N$2=2,'Pure Werte'!I41/1.2,IF($N$2=3,'Pure Werte'!I41/1.3,IF($N$2=4,'Pure Werte'!I41/1.4,IF($N$2=5,'Pure Werte'!I41/1.5,IF($N$2=6,'Pure Werte'!I41/1.6,IF($N$2=7,'Pure Werte'!I41/1.7,IF($N$2=8,'Pure Werte'!I41/1.8,IF($N$2=9,'Pure Werte'!I41/1.9,'Pure Werte'!I41/2))))))))))</f>
        <v>4.4349999999999996</v>
      </c>
      <c r="J41" s="29">
        <f t="shared" si="4"/>
        <v>4.1699244201198855</v>
      </c>
      <c r="K41" s="29">
        <f t="shared" si="5"/>
        <v>16.679697680479542</v>
      </c>
      <c r="L41" s="29">
        <f t="shared" si="6"/>
        <v>2.0849622100599428</v>
      </c>
      <c r="M41" s="30">
        <f t="shared" si="7"/>
        <v>8.339848840239771</v>
      </c>
      <c r="N41" s="34"/>
      <c r="O41" s="34"/>
      <c r="P41" s="34"/>
      <c r="Q41" s="34"/>
    </row>
    <row r="42" spans="1:17" ht="15.75" thickBot="1" x14ac:dyDescent="0.3">
      <c r="A42" s="31" t="str">
        <f>'Pure Werte'!A42</f>
        <v>MG Tiger alles</v>
      </c>
      <c r="B42" s="18">
        <f>'Pure Werte'!B42</f>
        <v>1</v>
      </c>
      <c r="C42" s="18">
        <f>IF($N$2=0,'Pure Werte'!C42*1,IF($N$2=1,'Pure Werte'!C42*1.1,IF($N$2=2,'Pure Werte'!C42*1.2,IF($N$2=3,'Pure Werte'!C42*1.3,IF($N$2=4,'Pure Werte'!C42*1.4,IF($N$2=5,'Pure Werte'!C42*1.5,IF($N$2=6,'Pure Werte'!C42*1.6,IF($N$2=7,'Pure Werte'!C42*1.7,IF($N$2=8,'Pure Werte'!C42*1.8,IF($N$2=9,'Pure Werte'!C42*1.9,'Pure Werte'!C42*2))))))))))</f>
        <v>8</v>
      </c>
      <c r="D42" s="18">
        <f>IF($N$2=0,'Pure Werte'!D42*1,IF($N$2=1,'Pure Werte'!D42*1.1,IF($N$2=2,'Pure Werte'!D42*1.2,IF($N$2=3,'Pure Werte'!D42*1.3,IF($N$2=4,'Pure Werte'!D42*1.4,IF($N$2=5,'Pure Werte'!D42*1.5,IF($N$2=6,'Pure Werte'!D42*1.6,IF($N$2=7,'Pure Werte'!D42*1.7,IF($N$2=8,'Pure Werte'!D42*1.8,IF($N$2=9,'Pure Werte'!D42*1.9,'Pure Werte'!D42*2))))))))))</f>
        <v>32</v>
      </c>
      <c r="E42" s="18">
        <f>IF($N$2=0,'Pure Werte'!E42*1,IF($N$2=1,'Pure Werte'!E42*1.1,IF($N$2=2,'Pure Werte'!E42*1.2,IF($N$2=3,'Pure Werte'!E42*1.3,IF($N$2=4,'Pure Werte'!E42*1.4,IF($N$2=5,'Pure Werte'!E42*1.5,IF($N$2=6,'Pure Werte'!E42*1.6,IF($N$2=7,'Pure Werte'!E42*1.7,IF($N$2=8,'Pure Werte'!E42*1.8,IF($N$2=9,'Pure Werte'!E42*1.9,'Pure Werte'!E42*2))))))))))</f>
        <v>8</v>
      </c>
      <c r="F42" s="18">
        <f>IF($N$2=0,'Pure Werte'!F42*1,IF($N$2=1,'Pure Werte'!F42*1.1,IF($N$2=2,'Pure Werte'!F42*1.2,IF($N$2=3,'Pure Werte'!F42*1.3,IF($N$2=4,'Pure Werte'!F42*1.4,IF($N$2=5,'Pure Werte'!F42*1.5,IF($N$2=6,'Pure Werte'!F42*1.6,IF($N$2=7,'Pure Werte'!F42*1.7,IF($N$2=8,'Pure Werte'!F42*1.8,IF($N$2=9,'Pure Werte'!F42*1.9,'Pure Werte'!F42*2))))))))))</f>
        <v>32</v>
      </c>
      <c r="G42" s="18">
        <f>IF($N$2=0,'Pure Werte'!G42*1,IF($N$2=1,'Pure Werte'!G42*1.1,IF($N$2=2,'Pure Werte'!G42*1.2,IF($N$2=3,'Pure Werte'!G42*1.3,IF($N$2=4,'Pure Werte'!G42*1.4,IF($N$2=5,'Pure Werte'!G42*1.5,IF($N$2=6,'Pure Werte'!G42*1.6,IF($N$2=7,'Pure Werte'!G42*1.7,IF($N$2=8,'Pure Werte'!G42*1.8,IF($N$2=9,'Pure Werte'!G42*1.9,'Pure Werte'!G42*2))))))))))</f>
        <v>200</v>
      </c>
      <c r="H42" s="18">
        <f>IF($N$2=0,'Pure Werte'!H42*1,IF($N$2=1,'Pure Werte'!H42*1.1,IF($N$2=2,'Pure Werte'!H42*1.2,IF($N$2=3,'Pure Werte'!H42*1.3,IF($N$2=4,'Pure Werte'!H42*1.4,IF($N$2=5,'Pure Werte'!H42*1.5,IF($N$2=6,'Pure Werte'!H42*1.6,IF($N$2=7,'Pure Werte'!H42*1.7,IF($N$2=8,'Pure Werte'!H42*1.8,IF($N$2=9,'Pure Werte'!H42*1.9,'Pure Werte'!H42*2))))))))))</f>
        <v>800</v>
      </c>
      <c r="I42" s="18">
        <f>IF($N$2=0,'Pure Werte'!I42/1,IF($N$2=1,'Pure Werte'!I42/1.1,IF($N$2=2,'Pure Werte'!I42/1.2,IF($N$2=3,'Pure Werte'!I42/1.3,IF($N$2=4,'Pure Werte'!I42/1.4,IF($N$2=5,'Pure Werte'!I42/1.5,IF($N$2=6,'Pure Werte'!I42/1.6,IF($N$2=7,'Pure Werte'!I42/1.7,IF($N$2=8,'Pure Werte'!I42/1.8,IF($N$2=9,'Pure Werte'!I42/1.9,'Pure Werte'!I42/2))))))))))</f>
        <v>12.435</v>
      </c>
      <c r="J42" s="32">
        <f t="shared" si="4"/>
        <v>10.424811050299715</v>
      </c>
      <c r="K42" s="32">
        <f t="shared" si="5"/>
        <v>41.699244201198859</v>
      </c>
      <c r="L42" s="32">
        <f t="shared" si="6"/>
        <v>5.2124055251498573</v>
      </c>
      <c r="M42" s="33">
        <f t="shared" si="7"/>
        <v>20.849622100599429</v>
      </c>
      <c r="N42" s="34"/>
      <c r="O42" s="34"/>
      <c r="P42" s="34"/>
      <c r="Q42" s="34"/>
    </row>
    <row r="43" spans="1:17" x14ac:dyDescent="0.25">
      <c r="A43" s="25" t="str">
        <f>'Pure Werte'!A43</f>
        <v xml:space="preserve">MG Spider </v>
      </c>
      <c r="B43" s="13">
        <f>'Pure Werte'!B43</f>
        <v>1</v>
      </c>
      <c r="C43" s="13">
        <f>IF($N$2=0,'Pure Werte'!C43*1,IF($N$2=1,'Pure Werte'!C43*1.1,IF($N$2=2,'Pure Werte'!C43*1.2,IF($N$2=3,'Pure Werte'!C43*1.3,IF($N$2=4,'Pure Werte'!C43*1.4,IF($N$2=5,'Pure Werte'!C43*1.5,IF($N$2=6,'Pure Werte'!C43*1.6,IF($N$2=7,'Pure Werte'!C43*1.7,IF($N$2=8,'Pure Werte'!C43*1.8,IF($N$2=9,'Pure Werte'!C43*1.9,'Pure Werte'!C43*2))))))))))</f>
        <v>4</v>
      </c>
      <c r="D43" s="13">
        <f>IF($N$2=0,'Pure Werte'!D43*1,IF($N$2=1,'Pure Werte'!D43*1.1,IF($N$2=2,'Pure Werte'!D43*1.2,IF($N$2=3,'Pure Werte'!D43*1.3,IF($N$2=4,'Pure Werte'!D43*1.4,IF($N$2=5,'Pure Werte'!D43*1.5,IF($N$2=6,'Pure Werte'!D43*1.6,IF($N$2=7,'Pure Werte'!D43*1.7,IF($N$2=8,'Pure Werte'!D43*1.8,IF($N$2=9,'Pure Werte'!D43*1.9,'Pure Werte'!D43*2))))))))))</f>
        <v>16</v>
      </c>
      <c r="E43" s="13">
        <f>IF($N$2=0,'Pure Werte'!E43*1,IF($N$2=1,'Pure Werte'!E43*1.1,IF($N$2=2,'Pure Werte'!E43*1.2,IF($N$2=3,'Pure Werte'!E43*1.3,IF($N$2=4,'Pure Werte'!E43*1.4,IF($N$2=5,'Pure Werte'!E43*1.5,IF($N$2=6,'Pure Werte'!E43*1.6,IF($N$2=7,'Pure Werte'!E43*1.7,IF($N$2=8,'Pure Werte'!E43*1.8,IF($N$2=9,'Pure Werte'!E43*1.9,'Pure Werte'!E43*2))))))))))</f>
        <v>4</v>
      </c>
      <c r="F43" s="13">
        <f>IF($N$2=0,'Pure Werte'!F43*1,IF($N$2=1,'Pure Werte'!F43*1.1,IF($N$2=2,'Pure Werte'!F43*1.2,IF($N$2=3,'Pure Werte'!F43*1.3,IF($N$2=4,'Pure Werte'!F43*1.4,IF($N$2=5,'Pure Werte'!F43*1.5,IF($N$2=6,'Pure Werte'!F43*1.6,IF($N$2=7,'Pure Werte'!F43*1.7,IF($N$2=8,'Pure Werte'!F43*1.8,IF($N$2=9,'Pure Werte'!F43*1.9,'Pure Werte'!F43*2))))))))))</f>
        <v>16</v>
      </c>
      <c r="G43" s="13">
        <f>IF($N$2=0,'Pure Werte'!G43*1,IF($N$2=1,'Pure Werte'!G43*1.1,IF($N$2=2,'Pure Werte'!G43*1.2,IF($N$2=3,'Pure Werte'!G43*1.3,IF($N$2=4,'Pure Werte'!G43*1.4,IF($N$2=5,'Pure Werte'!G43*1.5,IF($N$2=6,'Pure Werte'!G43*1.6,IF($N$2=7,'Pure Werte'!G43*1.7,IF($N$2=8,'Pure Werte'!G43*1.8,IF($N$2=9,'Pure Werte'!G43*1.9,'Pure Werte'!G43*2))))))))))</f>
        <v>100</v>
      </c>
      <c r="H43" s="13">
        <f>IF($N$2=0,'Pure Werte'!H43*1,IF($N$2=1,'Pure Werte'!H43*1.1,IF($N$2=2,'Pure Werte'!H43*1.2,IF($N$2=3,'Pure Werte'!H43*1.3,IF($N$2=4,'Pure Werte'!H43*1.4,IF($N$2=5,'Pure Werte'!H43*1.5,IF($N$2=6,'Pure Werte'!H43*1.6,IF($N$2=7,'Pure Werte'!H43*1.7,IF($N$2=8,'Pure Werte'!H43*1.8,IF($N$2=9,'Pure Werte'!H43*1.9,'Pure Werte'!H43*2))))))))))</f>
        <v>400</v>
      </c>
      <c r="I43" s="13">
        <f>IF($N$2=0,'Pure Werte'!I43/1,IF($N$2=1,'Pure Werte'!I43/1.1,IF($N$2=2,'Pure Werte'!I43/1.2,IF($N$2=3,'Pure Werte'!I43/1.3,IF($N$2=4,'Pure Werte'!I43/1.4,IF($N$2=5,'Pure Werte'!I43/1.5,IF($N$2=6,'Pure Werte'!I43/1.6,IF($N$2=7,'Pure Werte'!I43/1.7,IF($N$2=8,'Pure Werte'!I43/1.8,IF($N$2=9,'Pure Werte'!I43/1.9,'Pure Werte'!I43/2))))))))))</f>
        <v>12.95</v>
      </c>
      <c r="J43" s="26">
        <f t="shared" si="4"/>
        <v>5.2124055251498573</v>
      </c>
      <c r="K43" s="26">
        <f t="shared" si="5"/>
        <v>20.849622100599429</v>
      </c>
      <c r="L43" s="26">
        <f t="shared" si="6"/>
        <v>2.6062027625749287</v>
      </c>
      <c r="M43" s="27">
        <f t="shared" si="7"/>
        <v>10.424811050299715</v>
      </c>
      <c r="N43" s="34"/>
      <c r="O43" s="34"/>
      <c r="P43" s="34"/>
      <c r="Q43" s="34"/>
    </row>
    <row r="44" spans="1:17" x14ac:dyDescent="0.25">
      <c r="A44" s="28" t="str">
        <f>'Pure Werte'!A44</f>
        <v>MG Spider Upg1</v>
      </c>
      <c r="B44" s="10">
        <f>'Pure Werte'!B44</f>
        <v>1</v>
      </c>
      <c r="C44" s="10">
        <f>IF($N$2=0,'Pure Werte'!C44*1,IF($N$2=1,'Pure Werte'!C44*1.1,IF($N$2=2,'Pure Werte'!C44*1.2,IF($N$2=3,'Pure Werte'!C44*1.3,IF($N$2=4,'Pure Werte'!C44*1.4,IF($N$2=5,'Pure Werte'!C44*1.5,IF($N$2=6,'Pure Werte'!C44*1.6,IF($N$2=7,'Pure Werte'!C44*1.7,IF($N$2=8,'Pure Werte'!C44*1.8,IF($N$2=9,'Pure Werte'!C44*1.9,'Pure Werte'!C44*2))))))))))</f>
        <v>4</v>
      </c>
      <c r="D44" s="10">
        <f>IF($N$2=0,'Pure Werte'!D44*1,IF($N$2=1,'Pure Werte'!D44*1.1,IF($N$2=2,'Pure Werte'!D44*1.2,IF($N$2=3,'Pure Werte'!D44*1.3,IF($N$2=4,'Pure Werte'!D44*1.4,IF($N$2=5,'Pure Werte'!D44*1.5,IF($N$2=6,'Pure Werte'!D44*1.6,IF($N$2=7,'Pure Werte'!D44*1.7,IF($N$2=8,'Pure Werte'!D44*1.8,IF($N$2=9,'Pure Werte'!D44*1.9,'Pure Werte'!D44*2))))))))))</f>
        <v>16</v>
      </c>
      <c r="E44" s="10">
        <f>IF($N$2=0,'Pure Werte'!E44*1,IF($N$2=1,'Pure Werte'!E44*1.1,IF($N$2=2,'Pure Werte'!E44*1.2,IF($N$2=3,'Pure Werte'!E44*1.3,IF($N$2=4,'Pure Werte'!E44*1.4,IF($N$2=5,'Pure Werte'!E44*1.5,IF($N$2=6,'Pure Werte'!E44*1.6,IF($N$2=7,'Pure Werte'!E44*1.7,IF($N$2=8,'Pure Werte'!E44*1.8,IF($N$2=9,'Pure Werte'!E44*1.9,'Pure Werte'!E44*2))))))))))</f>
        <v>4</v>
      </c>
      <c r="F44" s="10">
        <f>IF($N$2=0,'Pure Werte'!F44*1,IF($N$2=1,'Pure Werte'!F44*1.1,IF($N$2=2,'Pure Werte'!F44*1.2,IF($N$2=3,'Pure Werte'!F44*1.3,IF($N$2=4,'Pure Werte'!F44*1.4,IF($N$2=5,'Pure Werte'!F44*1.5,IF($N$2=6,'Pure Werte'!F44*1.6,IF($N$2=7,'Pure Werte'!F44*1.7,IF($N$2=8,'Pure Werte'!F44*1.8,IF($N$2=9,'Pure Werte'!F44*1.9,'Pure Werte'!F44*2))))))))))</f>
        <v>16</v>
      </c>
      <c r="G44" s="10">
        <f>IF($N$2=0,'Pure Werte'!G44*1,IF($N$2=1,'Pure Werte'!G44*1.1,IF($N$2=2,'Pure Werte'!G44*1.2,IF($N$2=3,'Pure Werte'!G44*1.3,IF($N$2=4,'Pure Werte'!G44*1.4,IF($N$2=5,'Pure Werte'!G44*1.5,IF($N$2=6,'Pure Werte'!G44*1.6,IF($N$2=7,'Pure Werte'!G44*1.7,IF($N$2=8,'Pure Werte'!G44*1.8,IF($N$2=9,'Pure Werte'!G44*1.9,'Pure Werte'!G44*2))))))))))</f>
        <v>100</v>
      </c>
      <c r="H44" s="10">
        <f>IF($N$2=0,'Pure Werte'!H44*1,IF($N$2=1,'Pure Werte'!H44*1.1,IF($N$2=2,'Pure Werte'!H44*1.2,IF($N$2=3,'Pure Werte'!H44*1.3,IF($N$2=4,'Pure Werte'!H44*1.4,IF($N$2=5,'Pure Werte'!H44*1.5,IF($N$2=6,'Pure Werte'!H44*1.6,IF($N$2=7,'Pure Werte'!H44*1.7,IF($N$2=8,'Pure Werte'!H44*1.8,IF($N$2=9,'Pure Werte'!H44*1.9,'Pure Werte'!H44*2))))))))))</f>
        <v>400</v>
      </c>
      <c r="I44" s="10">
        <f>IF($N$2=0,'Pure Werte'!I44/1,IF($N$2=1,'Pure Werte'!I44/1.1,IF($N$2=2,'Pure Werte'!I44/1.2,IF($N$2=3,'Pure Werte'!I44/1.3,IF($N$2=4,'Pure Werte'!I44/1.4,IF($N$2=5,'Pure Werte'!I44/1.5,IF($N$2=6,'Pure Werte'!I44/1.6,IF($N$2=7,'Pure Werte'!I44/1.7,IF($N$2=8,'Pure Werte'!I44/1.8,IF($N$2=9,'Pure Werte'!I44/1.9,'Pure Werte'!I44/2))))))))))</f>
        <v>12.515000000000001</v>
      </c>
      <c r="J44" s="29">
        <f t="shared" si="4"/>
        <v>5.2124055251498573</v>
      </c>
      <c r="K44" s="29">
        <f t="shared" si="5"/>
        <v>20.849622100599429</v>
      </c>
      <c r="L44" s="29">
        <f t="shared" si="6"/>
        <v>2.6062027625749287</v>
      </c>
      <c r="M44" s="30">
        <f t="shared" si="7"/>
        <v>10.424811050299715</v>
      </c>
      <c r="N44" s="34"/>
      <c r="O44" s="34"/>
      <c r="P44" s="34"/>
      <c r="Q44" s="34"/>
    </row>
    <row r="45" spans="1:17" x14ac:dyDescent="0.25">
      <c r="A45" s="28" t="str">
        <f>'Pure Werte'!A45</f>
        <v>MG Spider Ammo1</v>
      </c>
      <c r="B45" s="10">
        <f>'Pure Werte'!B45</f>
        <v>1</v>
      </c>
      <c r="C45" s="10">
        <f>IF($N$2=0,'Pure Werte'!C45*1,IF($N$2=1,'Pure Werte'!C45*1.1,IF($N$2=2,'Pure Werte'!C45*1.2,IF($N$2=3,'Pure Werte'!C45*1.3,IF($N$2=4,'Pure Werte'!C45*1.4,IF($N$2=5,'Pure Werte'!C45*1.5,IF($N$2=6,'Pure Werte'!C45*1.6,IF($N$2=7,'Pure Werte'!C45*1.7,IF($N$2=8,'Pure Werte'!C45*1.8,IF($N$2=9,'Pure Werte'!C45*1.9,'Pure Werte'!C45*2))))))))))</f>
        <v>4</v>
      </c>
      <c r="D45" s="10">
        <f>IF($N$2=0,'Pure Werte'!D45*1,IF($N$2=1,'Pure Werte'!D45*1.1,IF($N$2=2,'Pure Werte'!D45*1.2,IF($N$2=3,'Pure Werte'!D45*1.3,IF($N$2=4,'Pure Werte'!D45*1.4,IF($N$2=5,'Pure Werte'!D45*1.5,IF($N$2=6,'Pure Werte'!D45*1.6,IF($N$2=7,'Pure Werte'!D45*1.7,IF($N$2=8,'Pure Werte'!D45*1.8,IF($N$2=9,'Pure Werte'!D45*1.9,'Pure Werte'!D45*2))))))))))</f>
        <v>20</v>
      </c>
      <c r="E45" s="10">
        <f>IF($N$2=0,'Pure Werte'!E45*1,IF($N$2=1,'Pure Werte'!E45*1.1,IF($N$2=2,'Pure Werte'!E45*1.2,IF($N$2=3,'Pure Werte'!E45*1.3,IF($N$2=4,'Pure Werte'!E45*1.4,IF($N$2=5,'Pure Werte'!E45*1.5,IF($N$2=6,'Pure Werte'!E45*1.6,IF($N$2=7,'Pure Werte'!E45*1.7,IF($N$2=8,'Pure Werte'!E45*1.8,IF($N$2=9,'Pure Werte'!E45*1.9,'Pure Werte'!E45*2))))))))))</f>
        <v>4</v>
      </c>
      <c r="F45" s="10">
        <f>IF($N$2=0,'Pure Werte'!F45*1,IF($N$2=1,'Pure Werte'!F45*1.1,IF($N$2=2,'Pure Werte'!F45*1.2,IF($N$2=3,'Pure Werte'!F45*1.3,IF($N$2=4,'Pure Werte'!F45*1.4,IF($N$2=5,'Pure Werte'!F45*1.5,IF($N$2=6,'Pure Werte'!F45*1.6,IF($N$2=7,'Pure Werte'!F45*1.7,IF($N$2=8,'Pure Werte'!F45*1.8,IF($N$2=9,'Pure Werte'!F45*1.9,'Pure Werte'!F45*2))))))))))</f>
        <v>20</v>
      </c>
      <c r="G45" s="10">
        <f>IF($N$2=0,'Pure Werte'!G45*1,IF($N$2=1,'Pure Werte'!G45*1.1,IF($N$2=2,'Pure Werte'!G45*1.2,IF($N$2=3,'Pure Werte'!G45*1.3,IF($N$2=4,'Pure Werte'!G45*1.4,IF($N$2=5,'Pure Werte'!G45*1.5,IF($N$2=6,'Pure Werte'!G45*1.6,IF($N$2=7,'Pure Werte'!G45*1.7,IF($N$2=8,'Pure Werte'!G45*1.8,IF($N$2=9,'Pure Werte'!G45*1.9,'Pure Werte'!G45*2))))))))))</f>
        <v>100</v>
      </c>
      <c r="H45" s="10">
        <f>IF($N$2=0,'Pure Werte'!H45*1,IF($N$2=1,'Pure Werte'!H45*1.1,IF($N$2=2,'Pure Werte'!H45*1.2,IF($N$2=3,'Pure Werte'!H45*1.3,IF($N$2=4,'Pure Werte'!H45*1.4,IF($N$2=5,'Pure Werte'!H45*1.5,IF($N$2=6,'Pure Werte'!H45*1.6,IF($N$2=7,'Pure Werte'!H45*1.7,IF($N$2=8,'Pure Werte'!H45*1.8,IF($N$2=9,'Pure Werte'!H45*1.9,'Pure Werte'!H45*2))))))))))</f>
        <v>500</v>
      </c>
      <c r="I45" s="10">
        <f>IF($N$2=0,'Pure Werte'!I45/1,IF($N$2=1,'Pure Werte'!I45/1.1,IF($N$2=2,'Pure Werte'!I45/1.2,IF($N$2=3,'Pure Werte'!I45/1.3,IF($N$2=4,'Pure Werte'!I45/1.4,IF($N$2=5,'Pure Werte'!I45/1.5,IF($N$2=6,'Pure Werte'!I45/1.6,IF($N$2=7,'Pure Werte'!I45/1.7,IF($N$2=8,'Pure Werte'!I45/1.8,IF($N$2=9,'Pure Werte'!I45/1.9,'Pure Werte'!I45/2))))))))))</f>
        <v>12.1</v>
      </c>
      <c r="J45" s="29">
        <f t="shared" si="4"/>
        <v>5.2124055251498573</v>
      </c>
      <c r="K45" s="29">
        <f t="shared" si="5"/>
        <v>26.062027625749284</v>
      </c>
      <c r="L45" s="29">
        <f t="shared" si="6"/>
        <v>2.6062027625749287</v>
      </c>
      <c r="M45" s="30">
        <f t="shared" si="7"/>
        <v>13.031013812874642</v>
      </c>
      <c r="N45" s="34"/>
      <c r="O45" s="34"/>
      <c r="P45" s="34"/>
      <c r="Q45" s="34"/>
    </row>
    <row r="46" spans="1:17" x14ac:dyDescent="0.25">
      <c r="A46" s="28" t="str">
        <f>'Pure Werte'!A46</f>
        <v>MG Spider Ammo2</v>
      </c>
      <c r="B46" s="10">
        <f>'Pure Werte'!B46</f>
        <v>1</v>
      </c>
      <c r="C46" s="10">
        <f>IF($N$2=0,'Pure Werte'!C46*1,IF($N$2=1,'Pure Werte'!C46*1.1,IF($N$2=2,'Pure Werte'!C46*1.2,IF($N$2=3,'Pure Werte'!C46*1.3,IF($N$2=4,'Pure Werte'!C46*1.4,IF($N$2=5,'Pure Werte'!C46*1.5,IF($N$2=6,'Pure Werte'!C46*1.6,IF($N$2=7,'Pure Werte'!C46*1.7,IF($N$2=8,'Pure Werte'!C46*1.8,IF($N$2=9,'Pure Werte'!C46*1.9,'Pure Werte'!C46*2))))))))))</f>
        <v>6</v>
      </c>
      <c r="D46" s="10">
        <f>IF($N$2=0,'Pure Werte'!D46*1,IF($N$2=1,'Pure Werte'!D46*1.1,IF($N$2=2,'Pure Werte'!D46*1.2,IF($N$2=3,'Pure Werte'!D46*1.3,IF($N$2=4,'Pure Werte'!D46*1.4,IF($N$2=5,'Pure Werte'!D46*1.5,IF($N$2=6,'Pure Werte'!D46*1.6,IF($N$2=7,'Pure Werte'!D46*1.7,IF($N$2=8,'Pure Werte'!D46*1.8,IF($N$2=9,'Pure Werte'!D46*1.9,'Pure Werte'!D46*2))))))))))</f>
        <v>28</v>
      </c>
      <c r="E46" s="10">
        <f>IF($N$2=0,'Pure Werte'!E46*1,IF($N$2=1,'Pure Werte'!E46*1.1,IF($N$2=2,'Pure Werte'!E46*1.2,IF($N$2=3,'Pure Werte'!E46*1.3,IF($N$2=4,'Pure Werte'!E46*1.4,IF($N$2=5,'Pure Werte'!E46*1.5,IF($N$2=6,'Pure Werte'!E46*1.6,IF($N$2=7,'Pure Werte'!E46*1.7,IF($N$2=8,'Pure Werte'!E46*1.8,IF($N$2=9,'Pure Werte'!E46*1.9,'Pure Werte'!E46*2))))))))))</f>
        <v>6</v>
      </c>
      <c r="F46" s="10">
        <f>IF($N$2=0,'Pure Werte'!F46*1,IF($N$2=1,'Pure Werte'!F46*1.1,IF($N$2=2,'Pure Werte'!F46*1.2,IF($N$2=3,'Pure Werte'!F46*1.3,IF($N$2=4,'Pure Werte'!F46*1.4,IF($N$2=5,'Pure Werte'!F46*1.5,IF($N$2=6,'Pure Werte'!F46*1.6,IF($N$2=7,'Pure Werte'!F46*1.7,IF($N$2=8,'Pure Werte'!F46*1.8,IF($N$2=9,'Pure Werte'!F46*1.9,'Pure Werte'!F46*2))))))))))</f>
        <v>28</v>
      </c>
      <c r="G46" s="10">
        <f>IF($N$2=0,'Pure Werte'!G46*1,IF($N$2=1,'Pure Werte'!G46*1.1,IF($N$2=2,'Pure Werte'!G46*1.2,IF($N$2=3,'Pure Werte'!G46*1.3,IF($N$2=4,'Pure Werte'!G46*1.4,IF($N$2=5,'Pure Werte'!G46*1.5,IF($N$2=6,'Pure Werte'!G46*1.6,IF($N$2=7,'Pure Werte'!G46*1.7,IF($N$2=8,'Pure Werte'!G46*1.8,IF($N$2=9,'Pure Werte'!G46*1.9,'Pure Werte'!G46*2))))))))))</f>
        <v>120</v>
      </c>
      <c r="H46" s="10">
        <f>IF($N$2=0,'Pure Werte'!H46*1,IF($N$2=1,'Pure Werte'!H46*1.1,IF($N$2=2,'Pure Werte'!H46*1.2,IF($N$2=3,'Pure Werte'!H46*1.3,IF($N$2=4,'Pure Werte'!H46*1.4,IF($N$2=5,'Pure Werte'!H46*1.5,IF($N$2=6,'Pure Werte'!H46*1.6,IF($N$2=7,'Pure Werte'!H46*1.7,IF($N$2=8,'Pure Werte'!H46*1.8,IF($N$2=9,'Pure Werte'!H46*1.9,'Pure Werte'!H46*2))))))))))</f>
        <v>560</v>
      </c>
      <c r="I46" s="10">
        <f>IF($N$2=0,'Pure Werte'!I46/1,IF($N$2=1,'Pure Werte'!I46/1.1,IF($N$2=2,'Pure Werte'!I46/1.2,IF($N$2=3,'Pure Werte'!I46/1.3,IF($N$2=4,'Pure Werte'!I46/1.4,IF($N$2=5,'Pure Werte'!I46/1.5,IF($N$2=6,'Pure Werte'!I46/1.6,IF($N$2=7,'Pure Werte'!I46/1.7,IF($N$2=8,'Pure Werte'!I46/1.8,IF($N$2=9,'Pure Werte'!I46/1.9,'Pure Werte'!I46/2))))))))))</f>
        <v>10.085000000000001</v>
      </c>
      <c r="J46" s="29">
        <f t="shared" si="4"/>
        <v>6.2548866301798283</v>
      </c>
      <c r="K46" s="29">
        <f t="shared" si="5"/>
        <v>29.1894709408392</v>
      </c>
      <c r="L46" s="29">
        <f t="shared" si="6"/>
        <v>3.1274433150899141</v>
      </c>
      <c r="M46" s="30">
        <f t="shared" si="7"/>
        <v>14.5947354704196</v>
      </c>
      <c r="N46" s="34"/>
      <c r="O46" s="34"/>
      <c r="P46" s="34"/>
      <c r="Q46" s="34"/>
    </row>
    <row r="47" spans="1:17" x14ac:dyDescent="0.25">
      <c r="A47" s="28" t="str">
        <f>'Pure Werte'!A47</f>
        <v>MG Spider Ammo3</v>
      </c>
      <c r="B47" s="10">
        <f>'Pure Werte'!B47</f>
        <v>1</v>
      </c>
      <c r="C47" s="10">
        <f>IF($N$2=0,'Pure Werte'!C47*1,IF($N$2=1,'Pure Werte'!C47*1.1,IF($N$2=2,'Pure Werte'!C47*1.2,IF($N$2=3,'Pure Werte'!C47*1.3,IF($N$2=4,'Pure Werte'!C47*1.4,IF($N$2=5,'Pure Werte'!C47*1.5,IF($N$2=6,'Pure Werte'!C47*1.6,IF($N$2=7,'Pure Werte'!C47*1.7,IF($N$2=8,'Pure Werte'!C47*1.8,IF($N$2=9,'Pure Werte'!C47*1.9,'Pure Werte'!C47*2))))))))))</f>
        <v>8</v>
      </c>
      <c r="D47" s="10">
        <f>IF($N$2=0,'Pure Werte'!D47*1,IF($N$2=1,'Pure Werte'!D47*1.1,IF($N$2=2,'Pure Werte'!D47*1.2,IF($N$2=3,'Pure Werte'!D47*1.3,IF($N$2=4,'Pure Werte'!D47*1.4,IF($N$2=5,'Pure Werte'!D47*1.5,IF($N$2=6,'Pure Werte'!D47*1.6,IF($N$2=7,'Pure Werte'!D47*1.7,IF($N$2=8,'Pure Werte'!D47*1.8,IF($N$2=9,'Pure Werte'!D47*1.9,'Pure Werte'!D47*2))))))))))</f>
        <v>32</v>
      </c>
      <c r="E47" s="10">
        <f>IF($N$2=0,'Pure Werte'!E47*1,IF($N$2=1,'Pure Werte'!E47*1.1,IF($N$2=2,'Pure Werte'!E47*1.2,IF($N$2=3,'Pure Werte'!E47*1.3,IF($N$2=4,'Pure Werte'!E47*1.4,IF($N$2=5,'Pure Werte'!E47*1.5,IF($N$2=6,'Pure Werte'!E47*1.6,IF($N$2=7,'Pure Werte'!E47*1.7,IF($N$2=8,'Pure Werte'!E47*1.8,IF($N$2=9,'Pure Werte'!E47*1.9,'Pure Werte'!E47*2))))))))))</f>
        <v>8</v>
      </c>
      <c r="F47" s="10">
        <f>IF($N$2=0,'Pure Werte'!F47*1,IF($N$2=1,'Pure Werte'!F47*1.1,IF($N$2=2,'Pure Werte'!F47*1.2,IF($N$2=3,'Pure Werte'!F47*1.3,IF($N$2=4,'Pure Werte'!F47*1.4,IF($N$2=5,'Pure Werte'!F47*1.5,IF($N$2=6,'Pure Werte'!F47*1.6,IF($N$2=7,'Pure Werte'!F47*1.7,IF($N$2=8,'Pure Werte'!F47*1.8,IF($N$2=9,'Pure Werte'!F47*1.9,'Pure Werte'!F47*2))))))))))</f>
        <v>32</v>
      </c>
      <c r="G47" s="10">
        <f>IF($N$2=0,'Pure Werte'!G47*1,IF($N$2=1,'Pure Werte'!G47*1.1,IF($N$2=2,'Pure Werte'!G47*1.2,IF($N$2=3,'Pure Werte'!G47*1.3,IF($N$2=4,'Pure Werte'!G47*1.4,IF($N$2=5,'Pure Werte'!G47*1.5,IF($N$2=6,'Pure Werte'!G47*1.6,IF($N$2=7,'Pure Werte'!G47*1.7,IF($N$2=8,'Pure Werte'!G47*1.8,IF($N$2=9,'Pure Werte'!G47*1.9,'Pure Werte'!G47*2))))))))))</f>
        <v>80</v>
      </c>
      <c r="H47" s="10">
        <f>IF($N$2=0,'Pure Werte'!H47*1,IF($N$2=1,'Pure Werte'!H47*1.1,IF($N$2=2,'Pure Werte'!H47*1.2,IF($N$2=3,'Pure Werte'!H47*1.3,IF($N$2=4,'Pure Werte'!H47*1.4,IF($N$2=5,'Pure Werte'!H47*1.5,IF($N$2=6,'Pure Werte'!H47*1.6,IF($N$2=7,'Pure Werte'!H47*1.7,IF($N$2=8,'Pure Werte'!H47*1.8,IF($N$2=9,'Pure Werte'!H47*1.9,'Pure Werte'!H47*2))))))))))</f>
        <v>320</v>
      </c>
      <c r="I47" s="10">
        <f>IF($N$2=0,'Pure Werte'!I47/1,IF($N$2=1,'Pure Werte'!I47/1.1,IF($N$2=2,'Pure Werte'!I47/1.2,IF($N$2=3,'Pure Werte'!I47/1.3,IF($N$2=4,'Pure Werte'!I47/1.4,IF($N$2=5,'Pure Werte'!I47/1.5,IF($N$2=6,'Pure Werte'!I47/1.6,IF($N$2=7,'Pure Werte'!I47/1.7,IF($N$2=8,'Pure Werte'!I47/1.8,IF($N$2=9,'Pure Werte'!I47/1.9,'Pure Werte'!I47/2))))))))))</f>
        <v>4.8499999999999996</v>
      </c>
      <c r="J47" s="29">
        <f t="shared" si="4"/>
        <v>4.1699244201198855</v>
      </c>
      <c r="K47" s="29">
        <f t="shared" si="5"/>
        <v>16.679697680479542</v>
      </c>
      <c r="L47" s="29">
        <f t="shared" si="6"/>
        <v>2.0849622100599428</v>
      </c>
      <c r="M47" s="30">
        <f t="shared" si="7"/>
        <v>8.339848840239771</v>
      </c>
      <c r="N47" s="34"/>
      <c r="O47" s="34"/>
      <c r="P47" s="34"/>
      <c r="Q47" s="34"/>
    </row>
    <row r="48" spans="1:17" ht="15.75" thickBot="1" x14ac:dyDescent="0.3">
      <c r="A48" s="31" t="str">
        <f>'Pure Werte'!A48</f>
        <v>MG Spider Alles</v>
      </c>
      <c r="B48" s="18">
        <f>'Pure Werte'!B48</f>
        <v>1</v>
      </c>
      <c r="C48" s="18">
        <f>IF($N$2=0,'Pure Werte'!C48*1,IF($N$2=1,'Pure Werte'!C48*1.1,IF($N$2=2,'Pure Werte'!C48*1.2,IF($N$2=3,'Pure Werte'!C48*1.3,IF($N$2=4,'Pure Werte'!C48*1.4,IF($N$2=5,'Pure Werte'!C48*1.5,IF($N$2=6,'Pure Werte'!C48*1.6,IF($N$2=7,'Pure Werte'!C48*1.7,IF($N$2=8,'Pure Werte'!C48*1.8,IF($N$2=9,'Pure Werte'!C48*1.9,'Pure Werte'!C48*2))))))))))</f>
        <v>8</v>
      </c>
      <c r="D48" s="18">
        <f>IF($N$2=0,'Pure Werte'!D48*1,IF($N$2=1,'Pure Werte'!D48*1.1,IF($N$2=2,'Pure Werte'!D48*1.2,IF($N$2=3,'Pure Werte'!D48*1.3,IF($N$2=4,'Pure Werte'!D48*1.4,IF($N$2=5,'Pure Werte'!D48*1.5,IF($N$2=6,'Pure Werte'!D48*1.6,IF($N$2=7,'Pure Werte'!D48*1.7,IF($N$2=8,'Pure Werte'!D48*1.8,IF($N$2=9,'Pure Werte'!D48*1.9,'Pure Werte'!D48*2))))))))))</f>
        <v>32</v>
      </c>
      <c r="E48" s="18">
        <f>IF($N$2=0,'Pure Werte'!E48*1,IF($N$2=1,'Pure Werte'!E48*1.1,IF($N$2=2,'Pure Werte'!E48*1.2,IF($N$2=3,'Pure Werte'!E48*1.3,IF($N$2=4,'Pure Werte'!E48*1.4,IF($N$2=5,'Pure Werte'!E48*1.5,IF($N$2=6,'Pure Werte'!E48*1.6,IF($N$2=7,'Pure Werte'!E48*1.7,IF($N$2=8,'Pure Werte'!E48*1.8,IF($N$2=9,'Pure Werte'!E48*1.9,'Pure Werte'!E48*2))))))))))</f>
        <v>8</v>
      </c>
      <c r="F48" s="18">
        <f>IF($N$2=0,'Pure Werte'!F48*1,IF($N$2=1,'Pure Werte'!F48*1.1,IF($N$2=2,'Pure Werte'!F48*1.2,IF($N$2=3,'Pure Werte'!F48*1.3,IF($N$2=4,'Pure Werte'!F48*1.4,IF($N$2=5,'Pure Werte'!F48*1.5,IF($N$2=6,'Pure Werte'!F48*1.6,IF($N$2=7,'Pure Werte'!F48*1.7,IF($N$2=8,'Pure Werte'!F48*1.8,IF($N$2=9,'Pure Werte'!F48*1.9,'Pure Werte'!F48*2))))))))))</f>
        <v>32</v>
      </c>
      <c r="G48" s="18">
        <f>IF($N$2=0,'Pure Werte'!G48*1,IF($N$2=1,'Pure Werte'!G48*1.1,IF($N$2=2,'Pure Werte'!G48*1.2,IF($N$2=3,'Pure Werte'!G48*1.3,IF($N$2=4,'Pure Werte'!G48*1.4,IF($N$2=5,'Pure Werte'!G48*1.5,IF($N$2=6,'Pure Werte'!G48*1.6,IF($N$2=7,'Pure Werte'!G48*1.7,IF($N$2=8,'Pure Werte'!G48*1.8,IF($N$2=9,'Pure Werte'!G48*1.9,'Pure Werte'!G48*2))))))))))</f>
        <v>200</v>
      </c>
      <c r="H48" s="18">
        <f>IF($N$2=0,'Pure Werte'!H48*1,IF($N$2=1,'Pure Werte'!H48*1.1,IF($N$2=2,'Pure Werte'!H48*1.2,IF($N$2=3,'Pure Werte'!H48*1.3,IF($N$2=4,'Pure Werte'!H48*1.4,IF($N$2=5,'Pure Werte'!H48*1.5,IF($N$2=6,'Pure Werte'!H48*1.6,IF($N$2=7,'Pure Werte'!H48*1.7,IF($N$2=8,'Pure Werte'!H48*1.8,IF($N$2=9,'Pure Werte'!H48*1.9,'Pure Werte'!H48*2))))))))))</f>
        <v>800</v>
      </c>
      <c r="I48" s="18">
        <f>IF($N$2=0,'Pure Werte'!I48/1,IF($N$2=1,'Pure Werte'!I48/1.1,IF($N$2=2,'Pure Werte'!I48/1.2,IF($N$2=3,'Pure Werte'!I48/1.3,IF($N$2=4,'Pure Werte'!I48/1.4,IF($N$2=5,'Pure Werte'!I48/1.5,IF($N$2=6,'Pure Werte'!I48/1.6,IF($N$2=7,'Pure Werte'!I48/1.7,IF($N$2=8,'Pure Werte'!I48/1.8,IF($N$2=9,'Pure Werte'!I48/1.9,'Pure Werte'!I48/2))))))))))</f>
        <v>12.85</v>
      </c>
      <c r="J48" s="32">
        <f t="shared" si="4"/>
        <v>10.424811050299715</v>
      </c>
      <c r="K48" s="32">
        <f t="shared" si="5"/>
        <v>41.699244201198859</v>
      </c>
      <c r="L48" s="32">
        <f t="shared" si="6"/>
        <v>5.2124055251498573</v>
      </c>
      <c r="M48" s="33">
        <f t="shared" si="7"/>
        <v>20.849622100599429</v>
      </c>
      <c r="N48" s="34"/>
      <c r="O48" s="34"/>
      <c r="P48" s="34"/>
      <c r="Q48" s="34"/>
    </row>
    <row r="49" spans="1:17" x14ac:dyDescent="0.25">
      <c r="A49" s="25" t="str">
        <f>'Pure Werte'!A49</f>
        <v>Kanone 105mm</v>
      </c>
      <c r="B49" s="13">
        <f>'Pure Werte'!B49</f>
        <v>1</v>
      </c>
      <c r="C49" s="13">
        <f>IF($N$2=0,'Pure Werte'!C49*1,IF($N$2=1,'Pure Werte'!C49*1.1,IF($N$2=2,'Pure Werte'!C49*1.2,IF($N$2=3,'Pure Werte'!C49*1.3,IF($N$2=4,'Pure Werte'!C49*1.4,IF($N$2=5,'Pure Werte'!C49*1.5,IF($N$2=6,'Pure Werte'!C49*1.6,IF($N$2=7,'Pure Werte'!C49*1.7,IF($N$2=8,'Pure Werte'!C49*1.8,IF($N$2=9,'Pure Werte'!C49*1.9,'Pure Werte'!C49*2))))))))))</f>
        <v>14</v>
      </c>
      <c r="D49" s="13">
        <f>IF($N$2=0,'Pure Werte'!D49*1,IF($N$2=1,'Pure Werte'!D49*1.1,IF($N$2=2,'Pure Werte'!D49*1.2,IF($N$2=3,'Pure Werte'!D49*1.3,IF($N$2=4,'Pure Werte'!D49*1.4,IF($N$2=5,'Pure Werte'!D49*1.5,IF($N$2=6,'Pure Werte'!D49*1.6,IF($N$2=7,'Pure Werte'!D49*1.7,IF($N$2=8,'Pure Werte'!D49*1.8,IF($N$2=9,'Pure Werte'!D49*1.9,'Pure Werte'!D49*2))))))))))</f>
        <v>60</v>
      </c>
      <c r="E49" s="13">
        <f>IF($N$2=0,'Pure Werte'!E49*1,IF($N$2=1,'Pure Werte'!E49*1.1,IF($N$2=2,'Pure Werte'!E49*1.2,IF($N$2=3,'Pure Werte'!E49*1.3,IF($N$2=4,'Pure Werte'!E49*1.4,IF($N$2=5,'Pure Werte'!E49*1.5,IF($N$2=6,'Pure Werte'!E49*1.6,IF($N$2=7,'Pure Werte'!E49*1.7,IF($N$2=8,'Pure Werte'!E49*1.8,IF($N$2=9,'Pure Werte'!E49*1.9,'Pure Werte'!E49*2))))))))))</f>
        <v>14</v>
      </c>
      <c r="F49" s="13">
        <f>IF($N$2=0,'Pure Werte'!F49*1,IF($N$2=1,'Pure Werte'!F49*1.1,IF($N$2=2,'Pure Werte'!F49*1.2,IF($N$2=3,'Pure Werte'!F49*1.3,IF($N$2=4,'Pure Werte'!F49*1.4,IF($N$2=5,'Pure Werte'!F49*1.5,IF($N$2=6,'Pure Werte'!F49*1.6,IF($N$2=7,'Pure Werte'!F49*1.7,IF($N$2=8,'Pure Werte'!F49*1.8,IF($N$2=9,'Pure Werte'!F49*1.9,'Pure Werte'!F49*2))))))))))</f>
        <v>60</v>
      </c>
      <c r="G49" s="13">
        <f>IF($N$2=0,'Pure Werte'!G49*1,IF($N$2=1,'Pure Werte'!G49*1.1,IF($N$2=2,'Pure Werte'!G49*1.2,IF($N$2=3,'Pure Werte'!G49*1.3,IF($N$2=4,'Pure Werte'!G49*1.4,IF($N$2=5,'Pure Werte'!G49*1.5,IF($N$2=6,'Pure Werte'!G49*1.6,IF($N$2=7,'Pure Werte'!G49*1.7,IF($N$2=8,'Pure Werte'!G49*1.8,IF($N$2=9,'Pure Werte'!G49*1.9,'Pure Werte'!G49*2))))))))))</f>
        <v>700</v>
      </c>
      <c r="H49" s="13">
        <f>IF($N$2=0,'Pure Werte'!H49*1,IF($N$2=1,'Pure Werte'!H49*1.1,IF($N$2=2,'Pure Werte'!H49*1.2,IF($N$2=3,'Pure Werte'!H49*1.3,IF($N$2=4,'Pure Werte'!H49*1.4,IF($N$2=5,'Pure Werte'!H49*1.5,IF($N$2=6,'Pure Werte'!H49*1.6,IF($N$2=7,'Pure Werte'!H49*1.7,IF($N$2=8,'Pure Werte'!H49*1.8,IF($N$2=9,'Pure Werte'!H49*1.9,'Pure Werte'!H49*2))))))))))</f>
        <v>3000</v>
      </c>
      <c r="I49" s="13">
        <f>IF($N$2=0,'Pure Werte'!I49/1,IF($N$2=1,'Pure Werte'!I49/1.1,IF($N$2=2,'Pure Werte'!I49/1.2,IF($N$2=3,'Pure Werte'!I49/1.3,IF($N$2=4,'Pure Werte'!I49/1.4,IF($N$2=5,'Pure Werte'!I49/1.5,IF($N$2=6,'Pure Werte'!I49/1.6,IF($N$2=7,'Pure Werte'!I49/1.7,IF($N$2=8,'Pure Werte'!I49/1.8,IF($N$2=9,'Pure Werte'!I49/1.9,'Pure Werte'!I49/2))))))))))</f>
        <v>26.2</v>
      </c>
      <c r="J49" s="26">
        <f t="shared" si="4"/>
        <v>36.486838676048997</v>
      </c>
      <c r="K49" s="26">
        <f t="shared" si="5"/>
        <v>156.37216575449571</v>
      </c>
      <c r="L49" s="26">
        <f t="shared" si="6"/>
        <v>18.243419338024498</v>
      </c>
      <c r="M49" s="27">
        <f t="shared" si="7"/>
        <v>78.186082877247856</v>
      </c>
      <c r="N49" s="34"/>
      <c r="O49" s="34"/>
      <c r="P49" s="34"/>
      <c r="Q49" s="34"/>
    </row>
    <row r="50" spans="1:17" x14ac:dyDescent="0.25">
      <c r="A50" s="28" t="str">
        <f>'Pure Werte'!A50</f>
        <v>Doppelkanone 105mm</v>
      </c>
      <c r="B50" s="10">
        <f>'Pure Werte'!B50</f>
        <v>2</v>
      </c>
      <c r="C50" s="10">
        <f>IF($N$2=0,'Pure Werte'!C50*1,IF($N$2=1,'Pure Werte'!C50*1.1,IF($N$2=2,'Pure Werte'!C50*1.2,IF($N$2=3,'Pure Werte'!C50*1.3,IF($N$2=4,'Pure Werte'!C50*1.4,IF($N$2=5,'Pure Werte'!C50*1.5,IF($N$2=6,'Pure Werte'!C50*1.6,IF($N$2=7,'Pure Werte'!C50*1.7,IF($N$2=8,'Pure Werte'!C50*1.8,IF($N$2=9,'Pure Werte'!C50*1.9,'Pure Werte'!C50*2))))))))))</f>
        <v>28</v>
      </c>
      <c r="D50" s="10">
        <f>IF($N$2=0,'Pure Werte'!D50*1,IF($N$2=1,'Pure Werte'!D50*1.1,IF($N$2=2,'Pure Werte'!D50*1.2,IF($N$2=3,'Pure Werte'!D50*1.3,IF($N$2=4,'Pure Werte'!D50*1.4,IF($N$2=5,'Pure Werte'!D50*1.5,IF($N$2=6,'Pure Werte'!D50*1.6,IF($N$2=7,'Pure Werte'!D50*1.7,IF($N$2=8,'Pure Werte'!D50*1.8,IF($N$2=9,'Pure Werte'!D50*1.9,'Pure Werte'!D50*2))))))))))</f>
        <v>120</v>
      </c>
      <c r="E50" s="10">
        <f>IF($N$2=0,'Pure Werte'!E50*1,IF($N$2=1,'Pure Werte'!E50*1.1,IF($N$2=2,'Pure Werte'!E50*1.2,IF($N$2=3,'Pure Werte'!E50*1.3,IF($N$2=4,'Pure Werte'!E50*1.4,IF($N$2=5,'Pure Werte'!E50*1.5,IF($N$2=6,'Pure Werte'!E50*1.6,IF($N$2=7,'Pure Werte'!E50*1.7,IF($N$2=8,'Pure Werte'!E50*1.8,IF($N$2=9,'Pure Werte'!E50*1.9,'Pure Werte'!E50*2))))))))))</f>
        <v>14</v>
      </c>
      <c r="F50" s="10">
        <f>IF($N$2=0,'Pure Werte'!F50*1,IF($N$2=1,'Pure Werte'!F50*1.1,IF($N$2=2,'Pure Werte'!F50*1.2,IF($N$2=3,'Pure Werte'!F50*1.3,IF($N$2=4,'Pure Werte'!F50*1.4,IF($N$2=5,'Pure Werte'!F50*1.5,IF($N$2=6,'Pure Werte'!F50*1.6,IF($N$2=7,'Pure Werte'!F50*1.7,IF($N$2=8,'Pure Werte'!F50*1.8,IF($N$2=9,'Pure Werte'!F50*1.9,'Pure Werte'!F50*2))))))))))</f>
        <v>60</v>
      </c>
      <c r="G50" s="10">
        <f>IF($N$2=0,'Pure Werte'!G50*1,IF($N$2=1,'Pure Werte'!G50*1.1,IF($N$2=2,'Pure Werte'!G50*1.2,IF($N$2=3,'Pure Werte'!G50*1.3,IF($N$2=4,'Pure Werte'!G50*1.4,IF($N$2=5,'Pure Werte'!G50*1.5,IF($N$2=6,'Pure Werte'!G50*1.6,IF($N$2=7,'Pure Werte'!G50*1.7,IF($N$2=8,'Pure Werte'!G50*1.8,IF($N$2=9,'Pure Werte'!G50*1.9,'Pure Werte'!G50*2))))))))))</f>
        <v>840</v>
      </c>
      <c r="H50" s="10">
        <f>IF($N$2=0,'Pure Werte'!H50*1,IF($N$2=1,'Pure Werte'!H50*1.1,IF($N$2=2,'Pure Werte'!H50*1.2,IF($N$2=3,'Pure Werte'!H50*1.3,IF($N$2=4,'Pure Werte'!H50*1.4,IF($N$2=5,'Pure Werte'!H50*1.5,IF($N$2=6,'Pure Werte'!H50*1.6,IF($N$2=7,'Pure Werte'!H50*1.7,IF($N$2=8,'Pure Werte'!H50*1.8,IF($N$2=9,'Pure Werte'!H50*1.9,'Pure Werte'!H50*2))))))))))</f>
        <v>3600</v>
      </c>
      <c r="I50" s="10">
        <f>IF($N$2=0,'Pure Werte'!I50/1,IF($N$2=1,'Pure Werte'!I50/1.1,IF($N$2=2,'Pure Werte'!I50/1.2,IF($N$2=3,'Pure Werte'!I50/1.3,IF($N$2=4,'Pure Werte'!I50/1.4,IF($N$2=5,'Pure Werte'!I50/1.5,IF($N$2=6,'Pure Werte'!I50/1.6,IF($N$2=7,'Pure Werte'!I50/1.7,IF($N$2=8,'Pure Werte'!I50/1.8,IF($N$2=9,'Pure Werte'!I50/1.9,'Pure Werte'!I50/2))))))))))</f>
        <v>23.164999999999999</v>
      </c>
      <c r="J50" s="29">
        <f t="shared" si="4"/>
        <v>43.784206411258801</v>
      </c>
      <c r="K50" s="29">
        <f t="shared" si="5"/>
        <v>187.64659890539485</v>
      </c>
      <c r="L50" s="29">
        <f t="shared" si="6"/>
        <v>21.8921032056294</v>
      </c>
      <c r="M50" s="30">
        <f t="shared" si="7"/>
        <v>93.823299452697427</v>
      </c>
      <c r="N50" s="34"/>
      <c r="O50" s="34"/>
      <c r="P50" s="34"/>
      <c r="Q50" s="34"/>
    </row>
    <row r="51" spans="1:17" x14ac:dyDescent="0.25">
      <c r="A51" s="28" t="str">
        <f>'Pure Werte'!A51</f>
        <v>105mm Ammo1</v>
      </c>
      <c r="B51" s="10">
        <f>'Pure Werte'!B51</f>
        <v>1</v>
      </c>
      <c r="C51" s="10">
        <f>IF($N$2=0,'Pure Werte'!C51*1,IF($N$2=1,'Pure Werte'!C51*1.1,IF($N$2=2,'Pure Werte'!C51*1.2,IF($N$2=3,'Pure Werte'!C51*1.3,IF($N$2=4,'Pure Werte'!C51*1.4,IF($N$2=5,'Pure Werte'!C51*1.5,IF($N$2=6,'Pure Werte'!C51*1.6,IF($N$2=7,'Pure Werte'!C51*1.7,IF($N$2=8,'Pure Werte'!C51*1.8,IF($N$2=9,'Pure Werte'!C51*1.9,'Pure Werte'!C51*2))))))))))</f>
        <v>16</v>
      </c>
      <c r="D51" s="10">
        <f>IF($N$2=0,'Pure Werte'!D51*1,IF($N$2=1,'Pure Werte'!D51*1.1,IF($N$2=2,'Pure Werte'!D51*1.2,IF($N$2=3,'Pure Werte'!D51*1.3,IF($N$2=4,'Pure Werte'!D51*1.4,IF($N$2=5,'Pure Werte'!D51*1.5,IF($N$2=6,'Pure Werte'!D51*1.6,IF($N$2=7,'Pure Werte'!D51*1.7,IF($N$2=8,'Pure Werte'!D51*1.8,IF($N$2=9,'Pure Werte'!D51*1.9,'Pure Werte'!D51*2))))))))))</f>
        <v>66</v>
      </c>
      <c r="E51" s="10">
        <f>IF($N$2=0,'Pure Werte'!E51*1,IF($N$2=1,'Pure Werte'!E51*1.1,IF($N$2=2,'Pure Werte'!E51*1.2,IF($N$2=3,'Pure Werte'!E51*1.3,IF($N$2=4,'Pure Werte'!E51*1.4,IF($N$2=5,'Pure Werte'!E51*1.5,IF($N$2=6,'Pure Werte'!E51*1.6,IF($N$2=7,'Pure Werte'!E51*1.7,IF($N$2=8,'Pure Werte'!E51*1.8,IF($N$2=9,'Pure Werte'!E51*1.9,'Pure Werte'!E51*2))))))))))</f>
        <v>16</v>
      </c>
      <c r="F51" s="10">
        <f>IF($N$2=0,'Pure Werte'!F51*1,IF($N$2=1,'Pure Werte'!F51*1.1,IF($N$2=2,'Pure Werte'!F51*1.2,IF($N$2=3,'Pure Werte'!F51*1.3,IF($N$2=4,'Pure Werte'!F51*1.4,IF($N$2=5,'Pure Werte'!F51*1.5,IF($N$2=6,'Pure Werte'!F51*1.6,IF($N$2=7,'Pure Werte'!F51*1.7,IF($N$2=8,'Pure Werte'!F51*1.8,IF($N$2=9,'Pure Werte'!F51*1.9,'Pure Werte'!F51*2))))))))))</f>
        <v>66</v>
      </c>
      <c r="G51" s="10">
        <f>IF($N$2=0,'Pure Werte'!G51*1,IF($N$2=1,'Pure Werte'!G51*1.1,IF($N$2=2,'Pure Werte'!G51*1.2,IF($N$2=3,'Pure Werte'!G51*1.3,IF($N$2=4,'Pure Werte'!G51*1.4,IF($N$2=5,'Pure Werte'!G51*1.5,IF($N$2=6,'Pure Werte'!G51*1.6,IF($N$2=7,'Pure Werte'!G51*1.7,IF($N$2=8,'Pure Werte'!G51*1.8,IF($N$2=9,'Pure Werte'!G51*1.9,'Pure Werte'!G51*2))))))))))</f>
        <v>160</v>
      </c>
      <c r="H51" s="10">
        <f>IF($N$2=0,'Pure Werte'!H51*1,IF($N$2=1,'Pure Werte'!H51*1.1,IF($N$2=2,'Pure Werte'!H51*1.2,IF($N$2=3,'Pure Werte'!H51*1.3,IF($N$2=4,'Pure Werte'!H51*1.4,IF($N$2=5,'Pure Werte'!H51*1.5,IF($N$2=6,'Pure Werte'!H51*1.6,IF($N$2=7,'Pure Werte'!H51*1.7,IF($N$2=8,'Pure Werte'!H51*1.8,IF($N$2=9,'Pure Werte'!H51*1.9,'Pure Werte'!H51*2))))))))))</f>
        <v>660</v>
      </c>
      <c r="I51" s="10">
        <f>IF($N$2=0,'Pure Werte'!I51/1,IF($N$2=1,'Pure Werte'!I51/1.1,IF($N$2=2,'Pure Werte'!I51/1.2,IF($N$2=3,'Pure Werte'!I51/1.3,IF($N$2=4,'Pure Werte'!I51/1.4,IF($N$2=5,'Pure Werte'!I51/1.5,IF($N$2=6,'Pure Werte'!I51/1.6,IF($N$2=7,'Pure Werte'!I51/1.7,IF($N$2=8,'Pure Werte'!I51/1.8,IF($N$2=9,'Pure Werte'!I51/1.9,'Pure Werte'!I51/2))))))))))</f>
        <v>6.7649999999999997</v>
      </c>
      <c r="J51" s="29">
        <f t="shared" si="4"/>
        <v>8.339848840239771</v>
      </c>
      <c r="K51" s="29">
        <f t="shared" si="5"/>
        <v>34.401876465989055</v>
      </c>
      <c r="L51" s="29">
        <f t="shared" si="6"/>
        <v>4.1699244201198855</v>
      </c>
      <c r="M51" s="30">
        <f t="shared" si="7"/>
        <v>17.200938232994528</v>
      </c>
      <c r="N51" s="34"/>
      <c r="O51" s="34"/>
      <c r="P51" s="34"/>
      <c r="Q51" s="34"/>
    </row>
    <row r="52" spans="1:17" x14ac:dyDescent="0.25">
      <c r="A52" s="28" t="str">
        <f>'Pure Werte'!A52</f>
        <v>105mm Ammo2</v>
      </c>
      <c r="B52" s="10">
        <f>'Pure Werte'!B52</f>
        <v>1</v>
      </c>
      <c r="C52" s="10">
        <f>IF($N$2=0,'Pure Werte'!C52*1,IF($N$2=1,'Pure Werte'!C52*1.1,IF($N$2=2,'Pure Werte'!C52*1.2,IF($N$2=3,'Pure Werte'!C52*1.3,IF($N$2=4,'Pure Werte'!C52*1.4,IF($N$2=5,'Pure Werte'!C52*1.5,IF($N$2=6,'Pure Werte'!C52*1.6,IF($N$2=7,'Pure Werte'!C52*1.7,IF($N$2=8,'Pure Werte'!C52*1.8,IF($N$2=9,'Pure Werte'!C52*1.9,'Pure Werte'!C52*2))))))))))</f>
        <v>18</v>
      </c>
      <c r="D52" s="10">
        <f>IF($N$2=0,'Pure Werte'!D52*1,IF($N$2=1,'Pure Werte'!D52*1.1,IF($N$2=2,'Pure Werte'!D52*1.2,IF($N$2=3,'Pure Werte'!D52*1.3,IF($N$2=4,'Pure Werte'!D52*1.4,IF($N$2=5,'Pure Werte'!D52*1.5,IF($N$2=6,'Pure Werte'!D52*1.6,IF($N$2=7,'Pure Werte'!D52*1.7,IF($N$2=8,'Pure Werte'!D52*1.8,IF($N$2=9,'Pure Werte'!D52*1.9,'Pure Werte'!D52*2))))))))))</f>
        <v>72</v>
      </c>
      <c r="E52" s="10">
        <f>IF($N$2=0,'Pure Werte'!E52*1,IF($N$2=1,'Pure Werte'!E52*1.1,IF($N$2=2,'Pure Werte'!E52*1.2,IF($N$2=3,'Pure Werte'!E52*1.3,IF($N$2=4,'Pure Werte'!E52*1.4,IF($N$2=5,'Pure Werte'!E52*1.5,IF($N$2=6,'Pure Werte'!E52*1.6,IF($N$2=7,'Pure Werte'!E52*1.7,IF($N$2=8,'Pure Werte'!E52*1.8,IF($N$2=9,'Pure Werte'!E52*1.9,'Pure Werte'!E52*2))))))))))</f>
        <v>18</v>
      </c>
      <c r="F52" s="10">
        <f>IF($N$2=0,'Pure Werte'!F52*1,IF($N$2=1,'Pure Werte'!F52*1.1,IF($N$2=2,'Pure Werte'!F52*1.2,IF($N$2=3,'Pure Werte'!F52*1.3,IF($N$2=4,'Pure Werte'!F52*1.4,IF($N$2=5,'Pure Werte'!F52*1.5,IF($N$2=6,'Pure Werte'!F52*1.6,IF($N$2=7,'Pure Werte'!F52*1.7,IF($N$2=8,'Pure Werte'!F52*1.8,IF($N$2=9,'Pure Werte'!F52*1.9,'Pure Werte'!F52*2))))))))))</f>
        <v>72</v>
      </c>
      <c r="G52" s="10">
        <f>IF($N$2=0,'Pure Werte'!G52*1,IF($N$2=1,'Pure Werte'!G52*1.1,IF($N$2=2,'Pure Werte'!G52*1.2,IF($N$2=3,'Pure Werte'!G52*1.3,IF($N$2=4,'Pure Werte'!G52*1.4,IF($N$2=5,'Pure Werte'!G52*1.5,IF($N$2=6,'Pure Werte'!G52*1.6,IF($N$2=7,'Pure Werte'!G52*1.7,IF($N$2=8,'Pure Werte'!G52*1.8,IF($N$2=9,'Pure Werte'!G52*1.9,'Pure Werte'!G52*2))))))))))</f>
        <v>180</v>
      </c>
      <c r="H52" s="10">
        <f>IF($N$2=0,'Pure Werte'!H52*1,IF($N$2=1,'Pure Werte'!H52*1.1,IF($N$2=2,'Pure Werte'!H52*1.2,IF($N$2=3,'Pure Werte'!H52*1.3,IF($N$2=4,'Pure Werte'!H52*1.4,IF($N$2=5,'Pure Werte'!H52*1.5,IF($N$2=6,'Pure Werte'!H52*1.6,IF($N$2=7,'Pure Werte'!H52*1.7,IF($N$2=8,'Pure Werte'!H52*1.8,IF($N$2=9,'Pure Werte'!H52*1.9,'Pure Werte'!H52*2))))))))))</f>
        <v>720</v>
      </c>
      <c r="I52" s="10">
        <f>IF($N$2=0,'Pure Werte'!I52/1,IF($N$2=1,'Pure Werte'!I52/1.1,IF($N$2=2,'Pure Werte'!I52/1.2,IF($N$2=3,'Pure Werte'!I52/1.3,IF($N$2=4,'Pure Werte'!I52/1.4,IF($N$2=5,'Pure Werte'!I52/1.5,IF($N$2=6,'Pure Werte'!I52/1.6,IF($N$2=7,'Pure Werte'!I52/1.7,IF($N$2=8,'Pure Werte'!I52/1.8,IF($N$2=9,'Pure Werte'!I52/1.9,'Pure Werte'!I52/2))))))))))</f>
        <v>7.2850000000000001</v>
      </c>
      <c r="J52" s="29">
        <f t="shared" si="4"/>
        <v>9.382329945269742</v>
      </c>
      <c r="K52" s="29">
        <f t="shared" si="5"/>
        <v>37.529319781078968</v>
      </c>
      <c r="L52" s="29">
        <f t="shared" si="6"/>
        <v>4.691164972634871</v>
      </c>
      <c r="M52" s="30">
        <f t="shared" si="7"/>
        <v>18.764659890539484</v>
      </c>
      <c r="N52" s="34"/>
      <c r="O52" s="34"/>
      <c r="P52" s="34"/>
      <c r="Q52" s="34"/>
    </row>
    <row r="53" spans="1:17" x14ac:dyDescent="0.25">
      <c r="A53" s="28" t="str">
        <f>'Pure Werte'!A53</f>
        <v>105mm Ammo3</v>
      </c>
      <c r="B53" s="10">
        <f>'Pure Werte'!B53</f>
        <v>2</v>
      </c>
      <c r="C53" s="10">
        <f>IF($N$2=0,'Pure Werte'!C53*1,IF($N$2=1,'Pure Werte'!C53*1.1,IF($N$2=2,'Pure Werte'!C53*1.2,IF($N$2=3,'Pure Werte'!C53*1.3,IF($N$2=4,'Pure Werte'!C53*1.4,IF($N$2=5,'Pure Werte'!C53*1.5,IF($N$2=6,'Pure Werte'!C53*1.6,IF($N$2=7,'Pure Werte'!C53*1.7,IF($N$2=8,'Pure Werte'!C53*1.8,IF($N$2=9,'Pure Werte'!C53*1.9,'Pure Werte'!C53*2))))))))))</f>
        <v>20</v>
      </c>
      <c r="D53" s="10">
        <f>IF($N$2=0,'Pure Werte'!D53*1,IF($N$2=1,'Pure Werte'!D53*1.1,IF($N$2=2,'Pure Werte'!D53*1.2,IF($N$2=3,'Pure Werte'!D53*1.3,IF($N$2=4,'Pure Werte'!D53*1.4,IF($N$2=5,'Pure Werte'!D53*1.5,IF($N$2=6,'Pure Werte'!D53*1.6,IF($N$2=7,'Pure Werte'!D53*1.7,IF($N$2=8,'Pure Werte'!D53*1.8,IF($N$2=9,'Pure Werte'!D53*1.9,'Pure Werte'!D53*2))))))))))</f>
        <v>80</v>
      </c>
      <c r="E53" s="10">
        <f>IF($N$2=0,'Pure Werte'!E53*1,IF($N$2=1,'Pure Werte'!E53*1.1,IF($N$2=2,'Pure Werte'!E53*1.2,IF($N$2=3,'Pure Werte'!E53*1.3,IF($N$2=4,'Pure Werte'!E53*1.4,IF($N$2=5,'Pure Werte'!E53*1.5,IF($N$2=6,'Pure Werte'!E53*1.6,IF($N$2=7,'Pure Werte'!E53*1.7,IF($N$2=8,'Pure Werte'!E53*1.8,IF($N$2=9,'Pure Werte'!E53*1.9,'Pure Werte'!E53*2))))))))))</f>
        <v>10</v>
      </c>
      <c r="F53" s="10">
        <f>IF($N$2=0,'Pure Werte'!F53*1,IF($N$2=1,'Pure Werte'!F53*1.1,IF($N$2=2,'Pure Werte'!F53*1.2,IF($N$2=3,'Pure Werte'!F53*1.3,IF($N$2=4,'Pure Werte'!F53*1.4,IF($N$2=5,'Pure Werte'!F53*1.5,IF($N$2=6,'Pure Werte'!F53*1.6,IF($N$2=7,'Pure Werte'!F53*1.7,IF($N$2=8,'Pure Werte'!F53*1.8,IF($N$2=9,'Pure Werte'!F53*1.9,'Pure Werte'!F53*2))))))))))</f>
        <v>40</v>
      </c>
      <c r="G53" s="10">
        <f>IF($N$2=0,'Pure Werte'!G53*1,IF($N$2=1,'Pure Werte'!G53*1.1,IF($N$2=2,'Pure Werte'!G53*1.2,IF($N$2=3,'Pure Werte'!G53*1.3,IF($N$2=4,'Pure Werte'!G53*1.4,IF($N$2=5,'Pure Werte'!G53*1.5,IF($N$2=6,'Pure Werte'!G53*1.6,IF($N$2=7,'Pure Werte'!G53*1.7,IF($N$2=8,'Pure Werte'!G53*1.8,IF($N$2=9,'Pure Werte'!G53*1.9,'Pure Werte'!G53*2))))))))))</f>
        <v>200</v>
      </c>
      <c r="H53" s="10">
        <f>IF($N$2=0,'Pure Werte'!H53*1,IF($N$2=1,'Pure Werte'!H53*1.1,IF($N$2=2,'Pure Werte'!H53*1.2,IF($N$2=3,'Pure Werte'!H53*1.3,IF($N$2=4,'Pure Werte'!H53*1.4,IF($N$2=5,'Pure Werte'!H53*1.5,IF($N$2=6,'Pure Werte'!H53*1.6,IF($N$2=7,'Pure Werte'!H53*1.7,IF($N$2=8,'Pure Werte'!H53*1.8,IF($N$2=9,'Pure Werte'!H53*1.9,'Pure Werte'!H53*2))))))))))</f>
        <v>800</v>
      </c>
      <c r="I53" s="10">
        <f>IF($N$2=0,'Pure Werte'!I53/1,IF($N$2=1,'Pure Werte'!I53/1.1,IF($N$2=2,'Pure Werte'!I53/1.2,IF($N$2=3,'Pure Werte'!I53/1.3,IF($N$2=4,'Pure Werte'!I53/1.4,IF($N$2=5,'Pure Werte'!I53/1.5,IF($N$2=6,'Pure Werte'!I53/1.6,IF($N$2=7,'Pure Werte'!I53/1.7,IF($N$2=8,'Pure Werte'!I53/1.8,IF($N$2=9,'Pure Werte'!I53/1.9,'Pure Werte'!I53/2))))))))))</f>
        <v>7.1849999999999996</v>
      </c>
      <c r="J53" s="29">
        <f t="shared" si="4"/>
        <v>10.424811050299715</v>
      </c>
      <c r="K53" s="29">
        <f t="shared" si="5"/>
        <v>41.699244201198859</v>
      </c>
      <c r="L53" s="29">
        <f t="shared" si="6"/>
        <v>5.2124055251498573</v>
      </c>
      <c r="M53" s="30">
        <f t="shared" si="7"/>
        <v>20.849622100599429</v>
      </c>
      <c r="N53" s="34"/>
      <c r="O53" s="34"/>
      <c r="P53" s="34"/>
      <c r="Q53" s="34"/>
    </row>
    <row r="54" spans="1:17" ht="15.75" thickBot="1" x14ac:dyDescent="0.3">
      <c r="A54" s="31" t="str">
        <f>'Pure Werte'!A54</f>
        <v>Doppelkanone 105mm Alles</v>
      </c>
      <c r="B54" s="18">
        <f>'Pure Werte'!B54</f>
        <v>2</v>
      </c>
      <c r="C54" s="18">
        <f>IF($N$2=0,'Pure Werte'!C54*1,IF($N$2=1,'Pure Werte'!C54*1.1,IF($N$2=2,'Pure Werte'!C54*1.2,IF($N$2=3,'Pure Werte'!C54*1.3,IF($N$2=4,'Pure Werte'!C54*1.4,IF($N$2=5,'Pure Werte'!C54*1.5,IF($N$2=6,'Pure Werte'!C54*1.6,IF($N$2=7,'Pure Werte'!C54*1.7,IF($N$2=8,'Pure Werte'!C54*1.8,IF($N$2=9,'Pure Werte'!C54*1.9,'Pure Werte'!C54*2))))))))))</f>
        <v>40</v>
      </c>
      <c r="D54" s="18">
        <f>IF($N$2=0,'Pure Werte'!D54*1,IF($N$2=1,'Pure Werte'!D54*1.1,IF($N$2=2,'Pure Werte'!D54*1.2,IF($N$2=3,'Pure Werte'!D54*1.3,IF($N$2=4,'Pure Werte'!D54*1.4,IF($N$2=5,'Pure Werte'!D54*1.5,IF($N$2=6,'Pure Werte'!D54*1.6,IF($N$2=7,'Pure Werte'!D54*1.7,IF($N$2=8,'Pure Werte'!D54*1.8,IF($N$2=9,'Pure Werte'!D54*1.9,'Pure Werte'!D54*2))))))))))</f>
        <v>160</v>
      </c>
      <c r="E54" s="18">
        <f>IF($N$2=0,'Pure Werte'!E54*1,IF($N$2=1,'Pure Werte'!E54*1.1,IF($N$2=2,'Pure Werte'!E54*1.2,IF($N$2=3,'Pure Werte'!E54*1.3,IF($N$2=4,'Pure Werte'!E54*1.4,IF($N$2=5,'Pure Werte'!E54*1.5,IF($N$2=6,'Pure Werte'!E54*1.6,IF($N$2=7,'Pure Werte'!E54*1.7,IF($N$2=8,'Pure Werte'!E54*1.8,IF($N$2=9,'Pure Werte'!E54*1.9,'Pure Werte'!E54*2))))))))))</f>
        <v>20</v>
      </c>
      <c r="F54" s="18">
        <f>IF($N$2=0,'Pure Werte'!F54*1,IF($N$2=1,'Pure Werte'!F54*1.1,IF($N$2=2,'Pure Werte'!F54*1.2,IF($N$2=3,'Pure Werte'!F54*1.3,IF($N$2=4,'Pure Werte'!F54*1.4,IF($N$2=5,'Pure Werte'!F54*1.5,IF($N$2=6,'Pure Werte'!F54*1.6,IF($N$2=7,'Pure Werte'!F54*1.7,IF($N$2=8,'Pure Werte'!F54*1.8,IF($N$2=9,'Pure Werte'!F54*1.9,'Pure Werte'!F54*2))))))))))</f>
        <v>80</v>
      </c>
      <c r="G54" s="18">
        <f>IF($N$2=0,'Pure Werte'!G54*1,IF($N$2=1,'Pure Werte'!G54*1.1,IF($N$2=2,'Pure Werte'!G54*1.2,IF($N$2=3,'Pure Werte'!G54*1.3,IF($N$2=4,'Pure Werte'!G54*1.4,IF($N$2=5,'Pure Werte'!G54*1.5,IF($N$2=6,'Pure Werte'!G54*1.6,IF($N$2=7,'Pure Werte'!G54*1.7,IF($N$2=8,'Pure Werte'!G54*1.8,IF($N$2=9,'Pure Werte'!G54*1.9,'Pure Werte'!G54*2))))))))))</f>
        <v>400</v>
      </c>
      <c r="H54" s="18">
        <f>IF($N$2=0,'Pure Werte'!H54*1,IF($N$2=1,'Pure Werte'!H54*1.1,IF($N$2=2,'Pure Werte'!H54*1.2,IF($N$2=3,'Pure Werte'!H54*1.3,IF($N$2=4,'Pure Werte'!H54*1.4,IF($N$2=5,'Pure Werte'!H54*1.5,IF($N$2=6,'Pure Werte'!H54*1.6,IF($N$2=7,'Pure Werte'!H54*1.7,IF($N$2=8,'Pure Werte'!H54*1.8,IF($N$2=9,'Pure Werte'!H54*1.9,'Pure Werte'!H54*2))))))))))</f>
        <v>1600</v>
      </c>
      <c r="I54" s="18">
        <f>IF($N$2=0,'Pure Werte'!I54/1,IF($N$2=1,'Pure Werte'!I54/1.1,IF($N$2=2,'Pure Werte'!I54/1.2,IF($N$2=3,'Pure Werte'!I54/1.3,IF($N$2=4,'Pure Werte'!I54/1.4,IF($N$2=5,'Pure Werte'!I54/1.5,IF($N$2=6,'Pure Werte'!I54/1.6,IF($N$2=7,'Pure Werte'!I54/1.7,IF($N$2=8,'Pure Werte'!I54/1.8,IF($N$2=9,'Pure Werte'!I54/1.9,'Pure Werte'!I54/2))))))))))</f>
        <v>7.1849999999999996</v>
      </c>
      <c r="J54" s="32">
        <f t="shared" si="4"/>
        <v>20.849622100599429</v>
      </c>
      <c r="K54" s="32">
        <f t="shared" si="5"/>
        <v>83.398488402397717</v>
      </c>
      <c r="L54" s="32">
        <f t="shared" si="6"/>
        <v>10.424811050299715</v>
      </c>
      <c r="M54" s="33">
        <f t="shared" si="7"/>
        <v>41.699244201198859</v>
      </c>
      <c r="N54" s="34"/>
      <c r="O54" s="34"/>
      <c r="P54" s="34"/>
      <c r="Q54" s="34"/>
    </row>
    <row r="55" spans="1:17" x14ac:dyDescent="0.25">
      <c r="A55" s="25" t="str">
        <f>'Pure Werte'!A55</f>
        <v>Raketenwerfer Spider</v>
      </c>
      <c r="B55" s="13">
        <f>'Pure Werte'!B55</f>
        <v>1</v>
      </c>
      <c r="C55" s="13">
        <f>IF($N$2=0,'Pure Werte'!C55*1,IF($N$2=1,'Pure Werte'!C55*1.1,IF($N$2=2,'Pure Werte'!C55*1.2,IF($N$2=3,'Pure Werte'!C55*1.3,IF($N$2=4,'Pure Werte'!C55*1.4,IF($N$2=5,'Pure Werte'!C55*1.5,IF($N$2=6,'Pure Werte'!C55*1.6,IF($N$2=7,'Pure Werte'!C55*1.7,IF($N$2=8,'Pure Werte'!C55*1.8,IF($N$2=9,'Pure Werte'!C55*1.9,'Pure Werte'!C55*2))))))))))</f>
        <v>38</v>
      </c>
      <c r="D55" s="13">
        <f>IF($N$2=0,'Pure Werte'!D55*1,IF($N$2=1,'Pure Werte'!D55*1.1,IF($N$2=2,'Pure Werte'!D55*1.2,IF($N$2=3,'Pure Werte'!D55*1.3,IF($N$2=4,'Pure Werte'!D55*1.4,IF($N$2=5,'Pure Werte'!D55*1.5,IF($N$2=6,'Pure Werte'!D55*1.6,IF($N$2=7,'Pure Werte'!D55*1.7,IF($N$2=8,'Pure Werte'!D55*1.8,IF($N$2=9,'Pure Werte'!D55*1.9,'Pure Werte'!D55*2))))))))))</f>
        <v>152</v>
      </c>
      <c r="E55" s="13">
        <f>IF($N$2=0,'Pure Werte'!E55*1,IF($N$2=1,'Pure Werte'!E55*1.1,IF($N$2=2,'Pure Werte'!E55*1.2,IF($N$2=3,'Pure Werte'!E55*1.3,IF($N$2=4,'Pure Werte'!E55*1.4,IF($N$2=5,'Pure Werte'!E55*1.5,IF($N$2=6,'Pure Werte'!E55*1.6,IF($N$2=7,'Pure Werte'!E55*1.7,IF($N$2=8,'Pure Werte'!E55*1.8,IF($N$2=9,'Pure Werte'!E55*1.9,'Pure Werte'!E55*2))))))))))</f>
        <v>38</v>
      </c>
      <c r="F55" s="13">
        <f>IF($N$2=0,'Pure Werte'!F55*1,IF($N$2=1,'Pure Werte'!F55*1.1,IF($N$2=2,'Pure Werte'!F55*1.2,IF($N$2=3,'Pure Werte'!F55*1.3,IF($N$2=4,'Pure Werte'!F55*1.4,IF($N$2=5,'Pure Werte'!F55*1.5,IF($N$2=6,'Pure Werte'!F55*1.6,IF($N$2=7,'Pure Werte'!F55*1.7,IF($N$2=8,'Pure Werte'!F55*1.8,IF($N$2=9,'Pure Werte'!F55*1.9,'Pure Werte'!F55*2))))))))))</f>
        <v>152</v>
      </c>
      <c r="G55" s="13">
        <f>IF($N$2=0,'Pure Werte'!G55*1,IF($N$2=1,'Pure Werte'!G55*1.1,IF($N$2=2,'Pure Werte'!G55*1.2,IF($N$2=3,'Pure Werte'!G55*1.3,IF($N$2=4,'Pure Werte'!G55*1.4,IF($N$2=5,'Pure Werte'!G55*1.5,IF($N$2=6,'Pure Werte'!G55*1.6,IF($N$2=7,'Pure Werte'!G55*1.7,IF($N$2=8,'Pure Werte'!G55*1.8,IF($N$2=9,'Pure Werte'!G55*1.9,'Pure Werte'!G55*2))))))))))</f>
        <v>380</v>
      </c>
      <c r="H55" s="13">
        <f>IF($N$2=0,'Pure Werte'!H55*1,IF($N$2=1,'Pure Werte'!H55*1.1,IF($N$2=2,'Pure Werte'!H55*1.2,IF($N$2=3,'Pure Werte'!H55*1.3,IF($N$2=4,'Pure Werte'!H55*1.4,IF($N$2=5,'Pure Werte'!H55*1.5,IF($N$2=6,'Pure Werte'!H55*1.6,IF($N$2=7,'Pure Werte'!H55*1.7,IF($N$2=8,'Pure Werte'!H55*1.8,IF($N$2=9,'Pure Werte'!H55*1.9,'Pure Werte'!H55*2))))))))))</f>
        <v>1520</v>
      </c>
      <c r="I55" s="13">
        <f>IF($N$2=0,'Pure Werte'!I55/1,IF($N$2=1,'Pure Werte'!I55/1.1,IF($N$2=2,'Pure Werte'!I55/1.2,IF($N$2=3,'Pure Werte'!I55/1.3,IF($N$2=4,'Pure Werte'!I55/1.4,IF($N$2=5,'Pure Werte'!I55/1.5,IF($N$2=6,'Pure Werte'!I55/1.6,IF($N$2=7,'Pure Werte'!I55/1.7,IF($N$2=8,'Pure Werte'!I55/1.8,IF($N$2=9,'Pure Werte'!I55/1.9,'Pure Werte'!I55/2))))))))))</f>
        <v>14.05</v>
      </c>
      <c r="J55" s="26">
        <f t="shared" si="4"/>
        <v>19.807140995569458</v>
      </c>
      <c r="K55" s="26">
        <f t="shared" si="5"/>
        <v>79.228563982277834</v>
      </c>
      <c r="L55" s="26">
        <f t="shared" si="6"/>
        <v>9.9035704977847292</v>
      </c>
      <c r="M55" s="27">
        <f t="shared" si="7"/>
        <v>39.614281991138917</v>
      </c>
      <c r="N55" s="34"/>
      <c r="O55" s="34"/>
      <c r="P55" s="34"/>
      <c r="Q55" s="34"/>
    </row>
    <row r="56" spans="1:17" x14ac:dyDescent="0.25">
      <c r="A56" s="28" t="str">
        <f>'Pure Werte'!A56</f>
        <v>Raketenwerfer Spider Upg1</v>
      </c>
      <c r="B56" s="10">
        <f>'Pure Werte'!B56</f>
        <v>1</v>
      </c>
      <c r="C56" s="10">
        <f>IF($N$2=0,'Pure Werte'!C56*1,IF($N$2=1,'Pure Werte'!C56*1.1,IF($N$2=2,'Pure Werte'!C56*1.2,IF($N$2=3,'Pure Werte'!C56*1.3,IF($N$2=4,'Pure Werte'!C56*1.4,IF($N$2=5,'Pure Werte'!C56*1.5,IF($N$2=6,'Pure Werte'!C56*1.6,IF($N$2=7,'Pure Werte'!C56*1.7,IF($N$2=8,'Pure Werte'!C56*1.8,IF($N$2=9,'Pure Werte'!C56*1.9,'Pure Werte'!C56*2))))))))))</f>
        <v>38</v>
      </c>
      <c r="D56" s="10">
        <f>IF($N$2=0,'Pure Werte'!D56*1,IF($N$2=1,'Pure Werte'!D56*1.1,IF($N$2=2,'Pure Werte'!D56*1.2,IF($N$2=3,'Pure Werte'!D56*1.3,IF($N$2=4,'Pure Werte'!D56*1.4,IF($N$2=5,'Pure Werte'!D56*1.5,IF($N$2=6,'Pure Werte'!D56*1.6,IF($N$2=7,'Pure Werte'!D56*1.7,IF($N$2=8,'Pure Werte'!D56*1.8,IF($N$2=9,'Pure Werte'!D56*1.9,'Pure Werte'!D56*2))))))))))</f>
        <v>152</v>
      </c>
      <c r="E56" s="10">
        <f>IF($N$2=0,'Pure Werte'!E56*1,IF($N$2=1,'Pure Werte'!E56*1.1,IF($N$2=2,'Pure Werte'!E56*1.2,IF($N$2=3,'Pure Werte'!E56*1.3,IF($N$2=4,'Pure Werte'!E56*1.4,IF($N$2=5,'Pure Werte'!E56*1.5,IF($N$2=6,'Pure Werte'!E56*1.6,IF($N$2=7,'Pure Werte'!E56*1.7,IF($N$2=8,'Pure Werte'!E56*1.8,IF($N$2=9,'Pure Werte'!E56*1.9,'Pure Werte'!E56*2))))))))))</f>
        <v>38</v>
      </c>
      <c r="F56" s="10">
        <f>IF($N$2=0,'Pure Werte'!F56*1,IF($N$2=1,'Pure Werte'!F56*1.1,IF($N$2=2,'Pure Werte'!F56*1.2,IF($N$2=3,'Pure Werte'!F56*1.3,IF($N$2=4,'Pure Werte'!F56*1.4,IF($N$2=5,'Pure Werte'!F56*1.5,IF($N$2=6,'Pure Werte'!F56*1.6,IF($N$2=7,'Pure Werte'!F56*1.7,IF($N$2=8,'Pure Werte'!F56*1.8,IF($N$2=9,'Pure Werte'!F56*1.9,'Pure Werte'!F56*2))))))))))</f>
        <v>152</v>
      </c>
      <c r="G56" s="10">
        <f>IF($N$2=0,'Pure Werte'!G56*1,IF($N$2=1,'Pure Werte'!G56*1.1,IF($N$2=2,'Pure Werte'!G56*1.2,IF($N$2=3,'Pure Werte'!G56*1.3,IF($N$2=4,'Pure Werte'!G56*1.4,IF($N$2=5,'Pure Werte'!G56*1.5,IF($N$2=6,'Pure Werte'!G56*1.6,IF($N$2=7,'Pure Werte'!G56*1.7,IF($N$2=8,'Pure Werte'!G56*1.8,IF($N$2=9,'Pure Werte'!G56*1.9,'Pure Werte'!G56*2))))))))))</f>
        <v>760</v>
      </c>
      <c r="H56" s="10">
        <f>IF($N$2=0,'Pure Werte'!H56*1,IF($N$2=1,'Pure Werte'!H56*1.1,IF($N$2=2,'Pure Werte'!H56*1.2,IF($N$2=3,'Pure Werte'!H56*1.3,IF($N$2=4,'Pure Werte'!H56*1.4,IF($N$2=5,'Pure Werte'!H56*1.5,IF($N$2=6,'Pure Werte'!H56*1.6,IF($N$2=7,'Pure Werte'!H56*1.7,IF($N$2=8,'Pure Werte'!H56*1.8,IF($N$2=9,'Pure Werte'!H56*1.9,'Pure Werte'!H56*2))))))))))</f>
        <v>3040</v>
      </c>
      <c r="I56" s="10">
        <f>IF($N$2=0,'Pure Werte'!I56/1,IF($N$2=1,'Pure Werte'!I56/1.1,IF($N$2=2,'Pure Werte'!I56/1.2,IF($N$2=3,'Pure Werte'!I56/1.3,IF($N$2=4,'Pure Werte'!I56/1.4,IF($N$2=5,'Pure Werte'!I56/1.5,IF($N$2=6,'Pure Werte'!I56/1.6,IF($N$2=7,'Pure Werte'!I56/1.7,IF($N$2=8,'Pure Werte'!I56/1.8,IF($N$2=9,'Pure Werte'!I56/1.9,'Pure Werte'!I56/2))))))))))</f>
        <v>10.050000000000001</v>
      </c>
      <c r="J56" s="29">
        <f t="shared" si="4"/>
        <v>39.614281991138917</v>
      </c>
      <c r="K56" s="29">
        <f t="shared" si="5"/>
        <v>158.45712796455567</v>
      </c>
      <c r="L56" s="29">
        <f t="shared" si="6"/>
        <v>19.807140995569458</v>
      </c>
      <c r="M56" s="30">
        <f t="shared" si="7"/>
        <v>79.228563982277834</v>
      </c>
      <c r="N56" s="34"/>
      <c r="O56" s="34"/>
      <c r="P56" s="34"/>
      <c r="Q56" s="34"/>
    </row>
    <row r="57" spans="1:17" x14ac:dyDescent="0.25">
      <c r="A57" s="28" t="str">
        <f>'Pure Werte'!A57</f>
        <v>Raketenwerfer Spider Ammo1</v>
      </c>
      <c r="B57" s="10">
        <f>'Pure Werte'!B57</f>
        <v>1</v>
      </c>
      <c r="C57" s="10">
        <f>IF($N$2=0,'Pure Werte'!C57*1,IF($N$2=1,'Pure Werte'!C57*1.1,IF($N$2=2,'Pure Werte'!C57*1.2,IF($N$2=3,'Pure Werte'!C57*1.3,IF($N$2=4,'Pure Werte'!C57*1.4,IF($N$2=5,'Pure Werte'!C57*1.5,IF($N$2=6,'Pure Werte'!C57*1.6,IF($N$2=7,'Pure Werte'!C57*1.7,IF($N$2=8,'Pure Werte'!C57*1.8,IF($N$2=9,'Pure Werte'!C57*1.9,'Pure Werte'!C57*2))))))))))</f>
        <v>42</v>
      </c>
      <c r="D57" s="10">
        <f>IF($N$2=0,'Pure Werte'!D57*1,IF($N$2=1,'Pure Werte'!D57*1.1,IF($N$2=2,'Pure Werte'!D57*1.2,IF($N$2=3,'Pure Werte'!D57*1.3,IF($N$2=4,'Pure Werte'!D57*1.4,IF($N$2=5,'Pure Werte'!D57*1.5,IF($N$2=6,'Pure Werte'!D57*1.6,IF($N$2=7,'Pure Werte'!D57*1.7,IF($N$2=8,'Pure Werte'!D57*1.8,IF($N$2=9,'Pure Werte'!D57*1.9,'Pure Werte'!D57*2))))))))))</f>
        <v>168</v>
      </c>
      <c r="E57" s="10">
        <f>IF($N$2=0,'Pure Werte'!E57*1,IF($N$2=1,'Pure Werte'!E57*1.1,IF($N$2=2,'Pure Werte'!E57*1.2,IF($N$2=3,'Pure Werte'!E57*1.3,IF($N$2=4,'Pure Werte'!E57*1.4,IF($N$2=5,'Pure Werte'!E57*1.5,IF($N$2=6,'Pure Werte'!E57*1.6,IF($N$2=7,'Pure Werte'!E57*1.7,IF($N$2=8,'Pure Werte'!E57*1.8,IF($N$2=9,'Pure Werte'!E57*1.9,'Pure Werte'!E57*2))))))))))</f>
        <v>42</v>
      </c>
      <c r="F57" s="10">
        <f>IF($N$2=0,'Pure Werte'!F57*1,IF($N$2=1,'Pure Werte'!F57*1.1,IF($N$2=2,'Pure Werte'!F57*1.2,IF($N$2=3,'Pure Werte'!F57*1.3,IF($N$2=4,'Pure Werte'!F57*1.4,IF($N$2=5,'Pure Werte'!F57*1.5,IF($N$2=6,'Pure Werte'!F57*1.6,IF($N$2=7,'Pure Werte'!F57*1.7,IF($N$2=8,'Pure Werte'!F57*1.8,IF($N$2=9,'Pure Werte'!F57*1.9,'Pure Werte'!F57*2))))))))))</f>
        <v>168</v>
      </c>
      <c r="G57" s="10">
        <f>IF($N$2=0,'Pure Werte'!G57*1,IF($N$2=1,'Pure Werte'!G57*1.1,IF($N$2=2,'Pure Werte'!G57*1.2,IF($N$2=3,'Pure Werte'!G57*1.3,IF($N$2=4,'Pure Werte'!G57*1.4,IF($N$2=5,'Pure Werte'!G57*1.5,IF($N$2=6,'Pure Werte'!G57*1.6,IF($N$2=7,'Pure Werte'!G57*1.7,IF($N$2=8,'Pure Werte'!G57*1.8,IF($N$2=9,'Pure Werte'!G57*1.9,'Pure Werte'!G57*2))))))))))</f>
        <v>420</v>
      </c>
      <c r="H57" s="10">
        <f>IF($N$2=0,'Pure Werte'!H57*1,IF($N$2=1,'Pure Werte'!H57*1.1,IF($N$2=2,'Pure Werte'!H57*1.2,IF($N$2=3,'Pure Werte'!H57*1.3,IF($N$2=4,'Pure Werte'!H57*1.4,IF($N$2=5,'Pure Werte'!H57*1.5,IF($N$2=6,'Pure Werte'!H57*1.6,IF($N$2=7,'Pure Werte'!H57*1.7,IF($N$2=8,'Pure Werte'!H57*1.8,IF($N$2=9,'Pure Werte'!H57*1.9,'Pure Werte'!H57*2))))))))))</f>
        <v>1680</v>
      </c>
      <c r="I57" s="10">
        <f>IF($N$2=0,'Pure Werte'!I57/1,IF($N$2=1,'Pure Werte'!I57/1.1,IF($N$2=2,'Pure Werte'!I57/1.2,IF($N$2=3,'Pure Werte'!I57/1.3,IF($N$2=4,'Pure Werte'!I57/1.4,IF($N$2=5,'Pure Werte'!I57/1.5,IF($N$2=6,'Pure Werte'!I57/1.6,IF($N$2=7,'Pure Werte'!I57/1.7,IF($N$2=8,'Pure Werte'!I57/1.8,IF($N$2=9,'Pure Werte'!I57/1.9,'Pure Werte'!I57/2))))))))))</f>
        <v>14.1</v>
      </c>
      <c r="J57" s="29">
        <f t="shared" si="4"/>
        <v>21.8921032056294</v>
      </c>
      <c r="K57" s="29">
        <f t="shared" si="5"/>
        <v>87.568412822517601</v>
      </c>
      <c r="L57" s="29">
        <f t="shared" si="6"/>
        <v>10.9460516028147</v>
      </c>
      <c r="M57" s="30">
        <f t="shared" si="7"/>
        <v>43.784206411258801</v>
      </c>
      <c r="N57" s="34"/>
      <c r="O57" s="34"/>
      <c r="P57" s="34"/>
      <c r="Q57" s="34"/>
    </row>
    <row r="58" spans="1:17" x14ac:dyDescent="0.25">
      <c r="A58" s="28" t="str">
        <f>'Pure Werte'!A58</f>
        <v>Raketenwerfer Spider Ammo2</v>
      </c>
      <c r="B58" s="10">
        <f>'Pure Werte'!B58</f>
        <v>1</v>
      </c>
      <c r="C58" s="10">
        <f>IF($N$2=0,'Pure Werte'!C58*1,IF($N$2=1,'Pure Werte'!C58*1.1,IF($N$2=2,'Pure Werte'!C58*1.2,IF($N$2=3,'Pure Werte'!C58*1.3,IF($N$2=4,'Pure Werte'!C58*1.4,IF($N$2=5,'Pure Werte'!C58*1.5,IF($N$2=6,'Pure Werte'!C58*1.6,IF($N$2=7,'Pure Werte'!C58*1.7,IF($N$2=8,'Pure Werte'!C58*1.8,IF($N$2=9,'Pure Werte'!C58*1.9,'Pure Werte'!C58*2))))))))))</f>
        <v>46</v>
      </c>
      <c r="D58" s="10">
        <f>IF($N$2=0,'Pure Werte'!D58*1,IF($N$2=1,'Pure Werte'!D58*1.1,IF($N$2=2,'Pure Werte'!D58*1.2,IF($N$2=3,'Pure Werte'!D58*1.3,IF($N$2=4,'Pure Werte'!D58*1.4,IF($N$2=5,'Pure Werte'!D58*1.5,IF($N$2=6,'Pure Werte'!D58*1.6,IF($N$2=7,'Pure Werte'!D58*1.7,IF($N$2=8,'Pure Werte'!D58*1.8,IF($N$2=9,'Pure Werte'!D58*1.9,'Pure Werte'!D58*2))))))))))</f>
        <v>184</v>
      </c>
      <c r="E58" s="10">
        <f>IF($N$2=0,'Pure Werte'!E58*1,IF($N$2=1,'Pure Werte'!E58*1.1,IF($N$2=2,'Pure Werte'!E58*1.2,IF($N$2=3,'Pure Werte'!E58*1.3,IF($N$2=4,'Pure Werte'!E58*1.4,IF($N$2=5,'Pure Werte'!E58*1.5,IF($N$2=6,'Pure Werte'!E58*1.6,IF($N$2=7,'Pure Werte'!E58*1.7,IF($N$2=8,'Pure Werte'!E58*1.8,IF($N$2=9,'Pure Werte'!E58*1.9,'Pure Werte'!E58*2))))))))))</f>
        <v>46</v>
      </c>
      <c r="F58" s="10">
        <f>IF($N$2=0,'Pure Werte'!F58*1,IF($N$2=1,'Pure Werte'!F58*1.1,IF($N$2=2,'Pure Werte'!F58*1.2,IF($N$2=3,'Pure Werte'!F58*1.3,IF($N$2=4,'Pure Werte'!F58*1.4,IF($N$2=5,'Pure Werte'!F58*1.5,IF($N$2=6,'Pure Werte'!F58*1.6,IF($N$2=7,'Pure Werte'!F58*1.7,IF($N$2=8,'Pure Werte'!F58*1.8,IF($N$2=9,'Pure Werte'!F58*1.9,'Pure Werte'!F58*2))))))))))</f>
        <v>184</v>
      </c>
      <c r="G58" s="10">
        <f>IF($N$2=0,'Pure Werte'!G58*1,IF($N$2=1,'Pure Werte'!G58*1.1,IF($N$2=2,'Pure Werte'!G58*1.2,IF($N$2=3,'Pure Werte'!G58*1.3,IF($N$2=4,'Pure Werte'!G58*1.4,IF($N$2=5,'Pure Werte'!G58*1.5,IF($N$2=6,'Pure Werte'!G58*1.6,IF($N$2=7,'Pure Werte'!G58*1.7,IF($N$2=8,'Pure Werte'!G58*1.8,IF($N$2=9,'Pure Werte'!G58*1.9,'Pure Werte'!G58*2))))))))))</f>
        <v>460</v>
      </c>
      <c r="H58" s="10">
        <f>IF($N$2=0,'Pure Werte'!H58*1,IF($N$2=1,'Pure Werte'!H58*1.1,IF($N$2=2,'Pure Werte'!H58*1.2,IF($N$2=3,'Pure Werte'!H58*1.3,IF($N$2=4,'Pure Werte'!H58*1.4,IF($N$2=5,'Pure Werte'!H58*1.5,IF($N$2=6,'Pure Werte'!H58*1.6,IF($N$2=7,'Pure Werte'!H58*1.7,IF($N$2=8,'Pure Werte'!H58*1.8,IF($N$2=9,'Pure Werte'!H58*1.9,'Pure Werte'!H58*2))))))))))</f>
        <v>1840</v>
      </c>
      <c r="I58" s="10">
        <f>IF($N$2=0,'Pure Werte'!I58/1,IF($N$2=1,'Pure Werte'!I58/1.1,IF($N$2=2,'Pure Werte'!I58/1.2,IF($N$2=3,'Pure Werte'!I58/1.3,IF($N$2=4,'Pure Werte'!I58/1.4,IF($N$2=5,'Pure Werte'!I58/1.5,IF($N$2=6,'Pure Werte'!I58/1.6,IF($N$2=7,'Pure Werte'!I58/1.7,IF($N$2=8,'Pure Werte'!I58/1.8,IF($N$2=9,'Pure Werte'!I58/1.9,'Pure Werte'!I58/2))))))))))</f>
        <v>14.035</v>
      </c>
      <c r="J58" s="29">
        <f t="shared" si="4"/>
        <v>23.977065415689342</v>
      </c>
      <c r="K58" s="29">
        <f t="shared" si="5"/>
        <v>95.908261662757369</v>
      </c>
      <c r="L58" s="29">
        <f t="shared" si="6"/>
        <v>11.988532707844671</v>
      </c>
      <c r="M58" s="30">
        <f t="shared" si="7"/>
        <v>47.954130831378684</v>
      </c>
      <c r="N58" s="34"/>
      <c r="O58" s="34"/>
      <c r="P58" s="34"/>
      <c r="Q58" s="34"/>
    </row>
    <row r="59" spans="1:17" x14ac:dyDescent="0.25">
      <c r="A59" s="28" t="str">
        <f>'Pure Werte'!A59</f>
        <v>Raketenwerfer Spider Ammo3</v>
      </c>
      <c r="B59" s="10">
        <f>'Pure Werte'!B59</f>
        <v>1</v>
      </c>
      <c r="C59" s="10">
        <f>IF($N$2=0,'Pure Werte'!C59*1,IF($N$2=1,'Pure Werte'!C59*1.1,IF($N$2=2,'Pure Werte'!C59*1.2,IF($N$2=3,'Pure Werte'!C59*1.3,IF($N$2=4,'Pure Werte'!C59*1.4,IF($N$2=5,'Pure Werte'!C59*1.5,IF($N$2=6,'Pure Werte'!C59*1.6,IF($N$2=7,'Pure Werte'!C59*1.7,IF($N$2=8,'Pure Werte'!C59*1.8,IF($N$2=9,'Pure Werte'!C59*1.9,'Pure Werte'!C59*2))))))))))</f>
        <v>50</v>
      </c>
      <c r="D59" s="10">
        <f>IF($N$2=0,'Pure Werte'!D59*1,IF($N$2=1,'Pure Werte'!D59*1.1,IF($N$2=2,'Pure Werte'!D59*1.2,IF($N$2=3,'Pure Werte'!D59*1.3,IF($N$2=4,'Pure Werte'!D59*1.4,IF($N$2=5,'Pure Werte'!D59*1.5,IF($N$2=6,'Pure Werte'!D59*1.6,IF($N$2=7,'Pure Werte'!D59*1.7,IF($N$2=8,'Pure Werte'!D59*1.8,IF($N$2=9,'Pure Werte'!D59*1.9,'Pure Werte'!D59*2))))))))))</f>
        <v>200</v>
      </c>
      <c r="E59" s="10">
        <f>IF($N$2=0,'Pure Werte'!E59*1,IF($N$2=1,'Pure Werte'!E59*1.1,IF($N$2=2,'Pure Werte'!E59*1.2,IF($N$2=3,'Pure Werte'!E59*1.3,IF($N$2=4,'Pure Werte'!E59*1.4,IF($N$2=5,'Pure Werte'!E59*1.5,IF($N$2=6,'Pure Werte'!E59*1.6,IF($N$2=7,'Pure Werte'!E59*1.7,IF($N$2=8,'Pure Werte'!E59*1.8,IF($N$2=9,'Pure Werte'!E59*1.9,'Pure Werte'!E59*2))))))))))</f>
        <v>50</v>
      </c>
      <c r="F59" s="10">
        <f>IF($N$2=0,'Pure Werte'!F59*1,IF($N$2=1,'Pure Werte'!F59*1.1,IF($N$2=2,'Pure Werte'!F59*1.2,IF($N$2=3,'Pure Werte'!F59*1.3,IF($N$2=4,'Pure Werte'!F59*1.4,IF($N$2=5,'Pure Werte'!F59*1.5,IF($N$2=6,'Pure Werte'!F59*1.6,IF($N$2=7,'Pure Werte'!F59*1.7,IF($N$2=8,'Pure Werte'!F59*1.8,IF($N$2=9,'Pure Werte'!F59*1.9,'Pure Werte'!F59*2))))))))))</f>
        <v>200</v>
      </c>
      <c r="G59" s="10">
        <f>IF($N$2=0,'Pure Werte'!G59*1,IF($N$2=1,'Pure Werte'!G59*1.1,IF($N$2=2,'Pure Werte'!G59*1.2,IF($N$2=3,'Pure Werte'!G59*1.3,IF($N$2=4,'Pure Werte'!G59*1.4,IF($N$2=5,'Pure Werte'!G59*1.5,IF($N$2=6,'Pure Werte'!G59*1.6,IF($N$2=7,'Pure Werte'!G59*1.7,IF($N$2=8,'Pure Werte'!G59*1.8,IF($N$2=9,'Pure Werte'!G59*1.9,'Pure Werte'!G59*2))))))))))</f>
        <v>500</v>
      </c>
      <c r="H59" s="10">
        <f>IF($N$2=0,'Pure Werte'!H59*1,IF($N$2=1,'Pure Werte'!H59*1.1,IF($N$2=2,'Pure Werte'!H59*1.2,IF($N$2=3,'Pure Werte'!H59*1.3,IF($N$2=4,'Pure Werte'!H59*1.4,IF($N$2=5,'Pure Werte'!H59*1.5,IF($N$2=6,'Pure Werte'!H59*1.6,IF($N$2=7,'Pure Werte'!H59*1.7,IF($N$2=8,'Pure Werte'!H59*1.8,IF($N$2=9,'Pure Werte'!H59*1.9,'Pure Werte'!H59*2))))))))))</f>
        <v>2000</v>
      </c>
      <c r="I59" s="10">
        <f>IF($N$2=0,'Pure Werte'!I59/1,IF($N$2=1,'Pure Werte'!I59/1.1,IF($N$2=2,'Pure Werte'!I59/1.2,IF($N$2=3,'Pure Werte'!I59/1.3,IF($N$2=4,'Pure Werte'!I59/1.4,IF($N$2=5,'Pure Werte'!I59/1.5,IF($N$2=6,'Pure Werte'!I59/1.6,IF($N$2=7,'Pure Werte'!I59/1.7,IF($N$2=8,'Pure Werte'!I59/1.8,IF($N$2=9,'Pure Werte'!I59/1.9,'Pure Werte'!I59/2))))))))))</f>
        <v>14.085000000000001</v>
      </c>
      <c r="J59" s="29">
        <f t="shared" si="4"/>
        <v>26.062027625749284</v>
      </c>
      <c r="K59" s="29">
        <f t="shared" si="5"/>
        <v>104.24811050299714</v>
      </c>
      <c r="L59" s="29">
        <f t="shared" si="6"/>
        <v>13.031013812874642</v>
      </c>
      <c r="M59" s="30">
        <f t="shared" si="7"/>
        <v>52.124055251498568</v>
      </c>
      <c r="N59" s="34"/>
      <c r="O59" s="34"/>
      <c r="P59" s="34"/>
      <c r="Q59" s="34"/>
    </row>
    <row r="60" spans="1:17" ht="15.75" thickBot="1" x14ac:dyDescent="0.3">
      <c r="A60" s="31" t="str">
        <f>'Pure Werte'!A60</f>
        <v>Raketenwerfer Spider Alles</v>
      </c>
      <c r="B60" s="18">
        <f>'Pure Werte'!B60</f>
        <v>1</v>
      </c>
      <c r="C60" s="18">
        <f>IF($N$2=0,'Pure Werte'!C60*1,IF($N$2=1,'Pure Werte'!C60*1.1,IF($N$2=2,'Pure Werte'!C60*1.2,IF($N$2=3,'Pure Werte'!C60*1.3,IF($N$2=4,'Pure Werte'!C60*1.4,IF($N$2=5,'Pure Werte'!C60*1.5,IF($N$2=6,'Pure Werte'!C60*1.6,IF($N$2=7,'Pure Werte'!C60*1.7,IF($N$2=8,'Pure Werte'!C60*1.8,IF($N$2=9,'Pure Werte'!C60*1.9,'Pure Werte'!C60*2))))))))))</f>
        <v>50</v>
      </c>
      <c r="D60" s="18">
        <f>IF($N$2=0,'Pure Werte'!D60*1,IF($N$2=1,'Pure Werte'!D60*1.1,IF($N$2=2,'Pure Werte'!D60*1.2,IF($N$2=3,'Pure Werte'!D60*1.3,IF($N$2=4,'Pure Werte'!D60*1.4,IF($N$2=5,'Pure Werte'!D60*1.5,IF($N$2=6,'Pure Werte'!D60*1.6,IF($N$2=7,'Pure Werte'!D60*1.7,IF($N$2=8,'Pure Werte'!D60*1.8,IF($N$2=9,'Pure Werte'!D60*1.9,'Pure Werte'!D60*2))))))))))</f>
        <v>200</v>
      </c>
      <c r="E60" s="18">
        <f>IF($N$2=0,'Pure Werte'!E60*1,IF($N$2=1,'Pure Werte'!E60*1.1,IF($N$2=2,'Pure Werte'!E60*1.2,IF($N$2=3,'Pure Werte'!E60*1.3,IF($N$2=4,'Pure Werte'!E60*1.4,IF($N$2=5,'Pure Werte'!E60*1.5,IF($N$2=6,'Pure Werte'!E60*1.6,IF($N$2=7,'Pure Werte'!E60*1.7,IF($N$2=8,'Pure Werte'!E60*1.8,IF($N$2=9,'Pure Werte'!E60*1.9,'Pure Werte'!E60*2))))))))))</f>
        <v>50</v>
      </c>
      <c r="F60" s="18">
        <f>IF($N$2=0,'Pure Werte'!F60*1,IF($N$2=1,'Pure Werte'!F60*1.1,IF($N$2=2,'Pure Werte'!F60*1.2,IF($N$2=3,'Pure Werte'!F60*1.3,IF($N$2=4,'Pure Werte'!F60*1.4,IF($N$2=5,'Pure Werte'!F60*1.5,IF($N$2=6,'Pure Werte'!F60*1.6,IF($N$2=7,'Pure Werte'!F60*1.7,IF($N$2=8,'Pure Werte'!F60*1.8,IF($N$2=9,'Pure Werte'!F60*1.9,'Pure Werte'!F60*2))))))))))</f>
        <v>200</v>
      </c>
      <c r="G60" s="18">
        <f>IF($N$2=0,'Pure Werte'!G60*1,IF($N$2=1,'Pure Werte'!G60*1.1,IF($N$2=2,'Pure Werte'!G60*1.2,IF($N$2=3,'Pure Werte'!G60*1.3,IF($N$2=4,'Pure Werte'!G60*1.4,IF($N$2=5,'Pure Werte'!G60*1.5,IF($N$2=6,'Pure Werte'!G60*1.6,IF($N$2=7,'Pure Werte'!G60*1.7,IF($N$2=8,'Pure Werte'!G60*1.8,IF($N$2=9,'Pure Werte'!G60*1.9,'Pure Werte'!G60*2))))))))))</f>
        <v>1000</v>
      </c>
      <c r="H60" s="18">
        <f>IF($N$2=0,'Pure Werte'!H60*1,IF($N$2=1,'Pure Werte'!H60*1.1,IF($N$2=2,'Pure Werte'!H60*1.2,IF($N$2=3,'Pure Werte'!H60*1.3,IF($N$2=4,'Pure Werte'!H60*1.4,IF($N$2=5,'Pure Werte'!H60*1.5,IF($N$2=6,'Pure Werte'!H60*1.6,IF($N$2=7,'Pure Werte'!H60*1.7,IF($N$2=8,'Pure Werte'!H60*1.8,IF($N$2=9,'Pure Werte'!H60*1.9,'Pure Werte'!H60*2))))))))))</f>
        <v>4000</v>
      </c>
      <c r="I60" s="18">
        <f>IF($N$2=0,'Pure Werte'!I60/1,IF($N$2=1,'Pure Werte'!I60/1.1,IF($N$2=2,'Pure Werte'!I60/1.2,IF($N$2=3,'Pure Werte'!I60/1.3,IF($N$2=4,'Pure Werte'!I60/1.4,IF($N$2=5,'Pure Werte'!I60/1.5,IF($N$2=6,'Pure Werte'!I60/1.6,IF($N$2=7,'Pure Werte'!I60/1.7,IF($N$2=8,'Pure Werte'!I60/1.8,IF($N$2=9,'Pure Werte'!I60/1.9,'Pure Werte'!I60/2))))))))))</f>
        <v>10.1</v>
      </c>
      <c r="J60" s="32">
        <f t="shared" si="4"/>
        <v>52.124055251498568</v>
      </c>
      <c r="K60" s="32">
        <f t="shared" si="5"/>
        <v>208.49622100599427</v>
      </c>
      <c r="L60" s="32">
        <f t="shared" si="6"/>
        <v>26.062027625749284</v>
      </c>
      <c r="M60" s="33">
        <f t="shared" si="7"/>
        <v>104.24811050299714</v>
      </c>
      <c r="N60" s="34"/>
      <c r="O60" s="34"/>
      <c r="P60" s="34"/>
      <c r="Q60" s="34"/>
    </row>
    <row r="61" spans="1:17" x14ac:dyDescent="0.25">
      <c r="A61" s="25" t="str">
        <f>'Pure Werte'!A61</f>
        <v>Raketenwerfer Panther</v>
      </c>
      <c r="B61" s="13">
        <f>'Pure Werte'!B61</f>
        <v>1</v>
      </c>
      <c r="C61" s="13">
        <f>IF($N$2=0,'Pure Werte'!C61*1,IF($N$2=1,'Pure Werte'!C61*1.1,IF($N$2=2,'Pure Werte'!C61*1.2,IF($N$2=3,'Pure Werte'!C61*1.3,IF($N$2=4,'Pure Werte'!C61*1.4,IF($N$2=5,'Pure Werte'!C61*1.5,IF($N$2=6,'Pure Werte'!C61*1.6,IF($N$2=7,'Pure Werte'!C61*1.7,IF($N$2=8,'Pure Werte'!C61*1.8,IF($N$2=9,'Pure Werte'!C61*1.9,'Pure Werte'!C61*2))))))))))</f>
        <v>38</v>
      </c>
      <c r="D61" s="13">
        <f>IF($N$2=0,'Pure Werte'!D61*1,IF($N$2=1,'Pure Werte'!D61*1.1,IF($N$2=2,'Pure Werte'!D61*1.2,IF($N$2=3,'Pure Werte'!D61*1.3,IF($N$2=4,'Pure Werte'!D61*1.4,IF($N$2=5,'Pure Werte'!D61*1.5,IF($N$2=6,'Pure Werte'!D61*1.6,IF($N$2=7,'Pure Werte'!D61*1.7,IF($N$2=8,'Pure Werte'!D61*1.8,IF($N$2=9,'Pure Werte'!D61*1.9,'Pure Werte'!D61*2))))))))))</f>
        <v>152</v>
      </c>
      <c r="E61" s="13">
        <f>IF($N$2=0,'Pure Werte'!E61*1,IF($N$2=1,'Pure Werte'!E61*1.1,IF($N$2=2,'Pure Werte'!E61*1.2,IF($N$2=3,'Pure Werte'!E61*1.3,IF($N$2=4,'Pure Werte'!E61*1.4,IF($N$2=5,'Pure Werte'!E61*1.5,IF($N$2=6,'Pure Werte'!E61*1.6,IF($N$2=7,'Pure Werte'!E61*1.7,IF($N$2=8,'Pure Werte'!E61*1.8,IF($N$2=9,'Pure Werte'!E61*1.9,'Pure Werte'!E61*2))))))))))</f>
        <v>38</v>
      </c>
      <c r="F61" s="13">
        <f>IF($N$2=0,'Pure Werte'!F61*1,IF($N$2=1,'Pure Werte'!F61*1.1,IF($N$2=2,'Pure Werte'!F61*1.2,IF($N$2=3,'Pure Werte'!F61*1.3,IF($N$2=4,'Pure Werte'!F61*1.4,IF($N$2=5,'Pure Werte'!F61*1.5,IF($N$2=6,'Pure Werte'!F61*1.6,IF($N$2=7,'Pure Werte'!F61*1.7,IF($N$2=8,'Pure Werte'!F61*1.8,IF($N$2=9,'Pure Werte'!F61*1.9,'Pure Werte'!F61*2))))))))))</f>
        <v>152</v>
      </c>
      <c r="G61" s="13">
        <f>IF($N$2=0,'Pure Werte'!G61*1,IF($N$2=1,'Pure Werte'!G61*1.1,IF($N$2=2,'Pure Werte'!G61*1.2,IF($N$2=3,'Pure Werte'!G61*1.3,IF($N$2=4,'Pure Werte'!G61*1.4,IF($N$2=5,'Pure Werte'!G61*1.5,IF($N$2=6,'Pure Werte'!G61*1.6,IF($N$2=7,'Pure Werte'!G61*1.7,IF($N$2=8,'Pure Werte'!G61*1.8,IF($N$2=9,'Pure Werte'!G61*1.9,'Pure Werte'!G61*2))))))))))</f>
        <v>760</v>
      </c>
      <c r="H61" s="13">
        <f>IF($N$2=0,'Pure Werte'!H61*1,IF($N$2=1,'Pure Werte'!H61*1.1,IF($N$2=2,'Pure Werte'!H61*1.2,IF($N$2=3,'Pure Werte'!H61*1.3,IF($N$2=4,'Pure Werte'!H61*1.4,IF($N$2=5,'Pure Werte'!H61*1.5,IF($N$2=6,'Pure Werte'!H61*1.6,IF($N$2=7,'Pure Werte'!H61*1.7,IF($N$2=8,'Pure Werte'!H61*1.8,IF($N$2=9,'Pure Werte'!H61*1.9,'Pure Werte'!H61*2))))))))))</f>
        <v>3040</v>
      </c>
      <c r="I61" s="13">
        <f>IF($N$2=0,'Pure Werte'!I61/1,IF($N$2=1,'Pure Werte'!I61/1.1,IF($N$2=2,'Pure Werte'!I61/1.2,IF($N$2=3,'Pure Werte'!I61/1.3,IF($N$2=4,'Pure Werte'!I61/1.4,IF($N$2=5,'Pure Werte'!I61/1.5,IF($N$2=6,'Pure Werte'!I61/1.6,IF($N$2=7,'Pure Werte'!I61/1.7,IF($N$2=8,'Pure Werte'!I61/1.8,IF($N$2=9,'Pure Werte'!I61/1.9,'Pure Werte'!I61/2))))))))))</f>
        <v>15.234999999999999</v>
      </c>
      <c r="J61" s="26">
        <f t="shared" si="4"/>
        <v>39.614281991138917</v>
      </c>
      <c r="K61" s="26">
        <f t="shared" si="5"/>
        <v>158.45712796455567</v>
      </c>
      <c r="L61" s="26">
        <f t="shared" si="6"/>
        <v>19.807140995569458</v>
      </c>
      <c r="M61" s="27">
        <f t="shared" si="7"/>
        <v>79.228563982277834</v>
      </c>
      <c r="N61" s="34"/>
      <c r="O61" s="34"/>
      <c r="P61" s="34"/>
      <c r="Q61" s="34"/>
    </row>
    <row r="62" spans="1:17" x14ac:dyDescent="0.25">
      <c r="A62" s="28" t="str">
        <f>'Pure Werte'!A62</f>
        <v>Raketenwerfer Panther Upg1</v>
      </c>
      <c r="B62" s="10">
        <f>'Pure Werte'!B62</f>
        <v>1</v>
      </c>
      <c r="C62" s="10">
        <f>IF($N$2=0,'Pure Werte'!C62*1,IF($N$2=1,'Pure Werte'!C62*1.1,IF($N$2=2,'Pure Werte'!C62*1.2,IF($N$2=3,'Pure Werte'!C62*1.3,IF($N$2=4,'Pure Werte'!C62*1.4,IF($N$2=5,'Pure Werte'!C62*1.5,IF($N$2=6,'Pure Werte'!C62*1.6,IF($N$2=7,'Pure Werte'!C62*1.7,IF($N$2=8,'Pure Werte'!C62*1.8,IF($N$2=9,'Pure Werte'!C62*1.9,'Pure Werte'!C62*2))))))))))</f>
        <v>38</v>
      </c>
      <c r="D62" s="10">
        <f>IF($N$2=0,'Pure Werte'!D62*1,IF($N$2=1,'Pure Werte'!D62*1.1,IF($N$2=2,'Pure Werte'!D62*1.2,IF($N$2=3,'Pure Werte'!D62*1.3,IF($N$2=4,'Pure Werte'!D62*1.4,IF($N$2=5,'Pure Werte'!D62*1.5,IF($N$2=6,'Pure Werte'!D62*1.6,IF($N$2=7,'Pure Werte'!D62*1.7,IF($N$2=8,'Pure Werte'!D62*1.8,IF($N$2=9,'Pure Werte'!D62*1.9,'Pure Werte'!D62*2))))))))))</f>
        <v>152</v>
      </c>
      <c r="E62" s="10">
        <f>IF($N$2=0,'Pure Werte'!E62*1,IF($N$2=1,'Pure Werte'!E62*1.1,IF($N$2=2,'Pure Werte'!E62*1.2,IF($N$2=3,'Pure Werte'!E62*1.3,IF($N$2=4,'Pure Werte'!E62*1.4,IF($N$2=5,'Pure Werte'!E62*1.5,IF($N$2=6,'Pure Werte'!E62*1.6,IF($N$2=7,'Pure Werte'!E62*1.7,IF($N$2=8,'Pure Werte'!E62*1.8,IF($N$2=9,'Pure Werte'!E62*1.9,'Pure Werte'!E62*2))))))))))</f>
        <v>38</v>
      </c>
      <c r="F62" s="10">
        <f>IF($N$2=0,'Pure Werte'!F62*1,IF($N$2=1,'Pure Werte'!F62*1.1,IF($N$2=2,'Pure Werte'!F62*1.2,IF($N$2=3,'Pure Werte'!F62*1.3,IF($N$2=4,'Pure Werte'!F62*1.4,IF($N$2=5,'Pure Werte'!F62*1.5,IF($N$2=6,'Pure Werte'!F62*1.6,IF($N$2=7,'Pure Werte'!F62*1.7,IF($N$2=8,'Pure Werte'!F62*1.8,IF($N$2=9,'Pure Werte'!F62*1.9,'Pure Werte'!F62*2))))))))))</f>
        <v>152</v>
      </c>
      <c r="G62" s="10">
        <f>IF($N$2=0,'Pure Werte'!G62*1,IF($N$2=1,'Pure Werte'!G62*1.1,IF($N$2=2,'Pure Werte'!G62*1.2,IF($N$2=3,'Pure Werte'!G62*1.3,IF($N$2=4,'Pure Werte'!G62*1.4,IF($N$2=5,'Pure Werte'!G62*1.5,IF($N$2=6,'Pure Werte'!G62*1.6,IF($N$2=7,'Pure Werte'!G62*1.7,IF($N$2=8,'Pure Werte'!G62*1.8,IF($N$2=9,'Pure Werte'!G62*1.9,'Pure Werte'!G62*2))))))))))</f>
        <v>760</v>
      </c>
      <c r="H62" s="10">
        <f>IF($N$2=0,'Pure Werte'!H62*1,IF($N$2=1,'Pure Werte'!H62*1.1,IF($N$2=2,'Pure Werte'!H62*1.2,IF($N$2=3,'Pure Werte'!H62*1.3,IF($N$2=4,'Pure Werte'!H62*1.4,IF($N$2=5,'Pure Werte'!H62*1.5,IF($N$2=6,'Pure Werte'!H62*1.6,IF($N$2=7,'Pure Werte'!H62*1.7,IF($N$2=8,'Pure Werte'!H62*1.8,IF($N$2=9,'Pure Werte'!H62*1.9,'Pure Werte'!H62*2))))))))))</f>
        <v>3040</v>
      </c>
      <c r="I62" s="10">
        <f>IF($N$2=0,'Pure Werte'!I62/1,IF($N$2=1,'Pure Werte'!I62/1.1,IF($N$2=2,'Pure Werte'!I62/1.2,IF($N$2=3,'Pure Werte'!I62/1.3,IF($N$2=4,'Pure Werte'!I62/1.4,IF($N$2=5,'Pure Werte'!I62/1.5,IF($N$2=6,'Pure Werte'!I62/1.6,IF($N$2=7,'Pure Werte'!I62/1.7,IF($N$2=8,'Pure Werte'!I62/1.8,IF($N$2=9,'Pure Werte'!I62/1.9,'Pure Werte'!I62/2))))))))))</f>
        <v>10.435</v>
      </c>
      <c r="J62" s="29">
        <f t="shared" si="4"/>
        <v>39.614281991138917</v>
      </c>
      <c r="K62" s="29">
        <f t="shared" si="5"/>
        <v>158.45712796455567</v>
      </c>
      <c r="L62" s="29">
        <f t="shared" si="6"/>
        <v>19.807140995569458</v>
      </c>
      <c r="M62" s="30">
        <f t="shared" si="7"/>
        <v>79.228563982277834</v>
      </c>
      <c r="N62" s="34"/>
      <c r="O62" s="34"/>
      <c r="P62" s="34"/>
      <c r="Q62" s="34"/>
    </row>
    <row r="63" spans="1:17" x14ac:dyDescent="0.25">
      <c r="A63" s="28" t="str">
        <f>'Pure Werte'!A63</f>
        <v>Raketenwerfer Panther Upg2</v>
      </c>
      <c r="B63" s="10">
        <f>'Pure Werte'!B63</f>
        <v>1</v>
      </c>
      <c r="C63" s="10">
        <f>IF($N$2=0,'Pure Werte'!C63*1,IF($N$2=1,'Pure Werte'!C63*1.1,IF($N$2=2,'Pure Werte'!C63*1.2,IF($N$2=3,'Pure Werte'!C63*1.3,IF($N$2=4,'Pure Werte'!C63*1.4,IF($N$2=5,'Pure Werte'!C63*1.5,IF($N$2=6,'Pure Werte'!C63*1.6,IF($N$2=7,'Pure Werte'!C63*1.7,IF($N$2=8,'Pure Werte'!C63*1.8,IF($N$2=9,'Pure Werte'!C63*1.9,'Pure Werte'!C63*2))))))))))</f>
        <v>38</v>
      </c>
      <c r="D63" s="10">
        <f>IF($N$2=0,'Pure Werte'!D63*1,IF($N$2=1,'Pure Werte'!D63*1.1,IF($N$2=2,'Pure Werte'!D63*1.2,IF($N$2=3,'Pure Werte'!D63*1.3,IF($N$2=4,'Pure Werte'!D63*1.4,IF($N$2=5,'Pure Werte'!D63*1.5,IF($N$2=6,'Pure Werte'!D63*1.6,IF($N$2=7,'Pure Werte'!D63*1.7,IF($N$2=8,'Pure Werte'!D63*1.8,IF($N$2=9,'Pure Werte'!D63*1.9,'Pure Werte'!D63*2))))))))))</f>
        <v>152</v>
      </c>
      <c r="E63" s="10">
        <f>IF($N$2=0,'Pure Werte'!E63*1,IF($N$2=1,'Pure Werte'!E63*1.1,IF($N$2=2,'Pure Werte'!E63*1.2,IF($N$2=3,'Pure Werte'!E63*1.3,IF($N$2=4,'Pure Werte'!E63*1.4,IF($N$2=5,'Pure Werte'!E63*1.5,IF($N$2=6,'Pure Werte'!E63*1.6,IF($N$2=7,'Pure Werte'!E63*1.7,IF($N$2=8,'Pure Werte'!E63*1.8,IF($N$2=9,'Pure Werte'!E63*1.9,'Pure Werte'!E63*2))))))))))</f>
        <v>38</v>
      </c>
      <c r="F63" s="10">
        <f>IF($N$2=0,'Pure Werte'!F63*1,IF($N$2=1,'Pure Werte'!F63*1.1,IF($N$2=2,'Pure Werte'!F63*1.2,IF($N$2=3,'Pure Werte'!F63*1.3,IF($N$2=4,'Pure Werte'!F63*1.4,IF($N$2=5,'Pure Werte'!F63*1.5,IF($N$2=6,'Pure Werte'!F63*1.6,IF($N$2=7,'Pure Werte'!F63*1.7,IF($N$2=8,'Pure Werte'!F63*1.8,IF($N$2=9,'Pure Werte'!F63*1.9,'Pure Werte'!F63*2))))))))))</f>
        <v>152</v>
      </c>
      <c r="G63" s="10">
        <f>IF($N$2=0,'Pure Werte'!G63*1,IF($N$2=1,'Pure Werte'!G63*1.1,IF($N$2=2,'Pure Werte'!G63*1.2,IF($N$2=3,'Pure Werte'!G63*1.3,IF($N$2=4,'Pure Werte'!G63*1.4,IF($N$2=5,'Pure Werte'!G63*1.5,IF($N$2=6,'Pure Werte'!G63*1.6,IF($N$2=7,'Pure Werte'!G63*1.7,IF($N$2=8,'Pure Werte'!G63*1.8,IF($N$2=9,'Pure Werte'!G63*1.9,'Pure Werte'!G63*2))))))))))</f>
        <v>760</v>
      </c>
      <c r="H63" s="10">
        <f>IF($N$2=0,'Pure Werte'!H63*1,IF($N$2=1,'Pure Werte'!H63*1.1,IF($N$2=2,'Pure Werte'!H63*1.2,IF($N$2=3,'Pure Werte'!H63*1.3,IF($N$2=4,'Pure Werte'!H63*1.4,IF($N$2=5,'Pure Werte'!H63*1.5,IF($N$2=6,'Pure Werte'!H63*1.6,IF($N$2=7,'Pure Werte'!H63*1.7,IF($N$2=8,'Pure Werte'!H63*1.8,IF($N$2=9,'Pure Werte'!H63*1.9,'Pure Werte'!H63*2))))))))))</f>
        <v>3040</v>
      </c>
      <c r="I63" s="10">
        <f>IF($N$2=0,'Pure Werte'!I63/1,IF($N$2=1,'Pure Werte'!I63/1.1,IF($N$2=2,'Pure Werte'!I63/1.2,IF($N$2=3,'Pure Werte'!I63/1.3,IF($N$2=4,'Pure Werte'!I63/1.4,IF($N$2=5,'Pure Werte'!I63/1.5,IF($N$2=6,'Pure Werte'!I63/1.6,IF($N$2=7,'Pure Werte'!I63/1.7,IF($N$2=8,'Pure Werte'!I63/1.8,IF($N$2=9,'Pure Werte'!I63/1.9,'Pure Werte'!I63/2))))))))))</f>
        <v>10.050000000000001</v>
      </c>
      <c r="J63" s="29">
        <f t="shared" si="4"/>
        <v>39.614281991138917</v>
      </c>
      <c r="K63" s="29">
        <f t="shared" si="5"/>
        <v>158.45712796455567</v>
      </c>
      <c r="L63" s="29">
        <f t="shared" si="6"/>
        <v>19.807140995569458</v>
      </c>
      <c r="M63" s="30">
        <f t="shared" si="7"/>
        <v>79.228563982277834</v>
      </c>
      <c r="N63" s="34"/>
      <c r="O63" s="34"/>
      <c r="P63" s="34"/>
      <c r="Q63" s="34"/>
    </row>
    <row r="64" spans="1:17" x14ac:dyDescent="0.25">
      <c r="A64" s="28" t="str">
        <f>'Pure Werte'!A64</f>
        <v>Raketenwerfer Panther Ammo1</v>
      </c>
      <c r="B64" s="10">
        <f>'Pure Werte'!B64</f>
        <v>1</v>
      </c>
      <c r="C64" s="10">
        <f>IF($N$2=0,'Pure Werte'!C64*1,IF($N$2=1,'Pure Werte'!C64*1.1,IF($N$2=2,'Pure Werte'!C64*1.2,IF($N$2=3,'Pure Werte'!C64*1.3,IF($N$2=4,'Pure Werte'!C64*1.4,IF($N$2=5,'Pure Werte'!C64*1.5,IF($N$2=6,'Pure Werte'!C64*1.6,IF($N$2=7,'Pure Werte'!C64*1.7,IF($N$2=8,'Pure Werte'!C64*1.8,IF($N$2=9,'Pure Werte'!C64*1.9,'Pure Werte'!C64*2))))))))))</f>
        <v>42</v>
      </c>
      <c r="D64" s="10">
        <f>IF($N$2=0,'Pure Werte'!D64*1,IF($N$2=1,'Pure Werte'!D64*1.1,IF($N$2=2,'Pure Werte'!D64*1.2,IF($N$2=3,'Pure Werte'!D64*1.3,IF($N$2=4,'Pure Werte'!D64*1.4,IF($N$2=5,'Pure Werte'!D64*1.5,IF($N$2=6,'Pure Werte'!D64*1.6,IF($N$2=7,'Pure Werte'!D64*1.7,IF($N$2=8,'Pure Werte'!D64*1.8,IF($N$2=9,'Pure Werte'!D64*1.9,'Pure Werte'!D64*2))))))))))</f>
        <v>168</v>
      </c>
      <c r="E64" s="10">
        <f>IF($N$2=0,'Pure Werte'!E64*1,IF($N$2=1,'Pure Werte'!E64*1.1,IF($N$2=2,'Pure Werte'!E64*1.2,IF($N$2=3,'Pure Werte'!E64*1.3,IF($N$2=4,'Pure Werte'!E64*1.4,IF($N$2=5,'Pure Werte'!E64*1.5,IF($N$2=6,'Pure Werte'!E64*1.6,IF($N$2=7,'Pure Werte'!E64*1.7,IF($N$2=8,'Pure Werte'!E64*1.8,IF($N$2=9,'Pure Werte'!E64*1.9,'Pure Werte'!E64*2))))))))))</f>
        <v>42</v>
      </c>
      <c r="F64" s="10">
        <f>IF($N$2=0,'Pure Werte'!F64*1,IF($N$2=1,'Pure Werte'!F64*1.1,IF($N$2=2,'Pure Werte'!F64*1.2,IF($N$2=3,'Pure Werte'!F64*1.3,IF($N$2=4,'Pure Werte'!F64*1.4,IF($N$2=5,'Pure Werte'!F64*1.5,IF($N$2=6,'Pure Werte'!F64*1.6,IF($N$2=7,'Pure Werte'!F64*1.7,IF($N$2=8,'Pure Werte'!F64*1.8,IF($N$2=9,'Pure Werte'!F64*1.9,'Pure Werte'!F64*2))))))))))</f>
        <v>168</v>
      </c>
      <c r="G64" s="10">
        <f>IF($N$2=0,'Pure Werte'!G64*1,IF($N$2=1,'Pure Werte'!G64*1.1,IF($N$2=2,'Pure Werte'!G64*1.2,IF($N$2=3,'Pure Werte'!G64*1.3,IF($N$2=4,'Pure Werte'!G64*1.4,IF($N$2=5,'Pure Werte'!G64*1.5,IF($N$2=6,'Pure Werte'!G64*1.6,IF($N$2=7,'Pure Werte'!G64*1.7,IF($N$2=8,'Pure Werte'!G64*1.8,IF($N$2=9,'Pure Werte'!G64*1.9,'Pure Werte'!G64*2))))))))))</f>
        <v>840</v>
      </c>
      <c r="H64" s="10">
        <f>IF($N$2=0,'Pure Werte'!H64*1,IF($N$2=1,'Pure Werte'!H64*1.1,IF($N$2=2,'Pure Werte'!H64*1.2,IF($N$2=3,'Pure Werte'!H64*1.3,IF($N$2=4,'Pure Werte'!H64*1.4,IF($N$2=5,'Pure Werte'!H64*1.5,IF($N$2=6,'Pure Werte'!H64*1.6,IF($N$2=7,'Pure Werte'!H64*1.7,IF($N$2=8,'Pure Werte'!H64*1.8,IF($N$2=9,'Pure Werte'!H64*1.9,'Pure Werte'!H64*2))))))))))</f>
        <v>3360</v>
      </c>
      <c r="I64" s="10">
        <f>IF($N$2=0,'Pure Werte'!I64/1,IF($N$2=1,'Pure Werte'!I64/1.1,IF($N$2=2,'Pure Werte'!I64/1.2,IF($N$2=3,'Pure Werte'!I64/1.3,IF($N$2=4,'Pure Werte'!I64/1.4,IF($N$2=5,'Pure Werte'!I64/1.5,IF($N$2=6,'Pure Werte'!I64/1.6,IF($N$2=7,'Pure Werte'!I64/1.7,IF($N$2=8,'Pure Werte'!I64/1.8,IF($N$2=9,'Pure Werte'!I64/1.9,'Pure Werte'!I64/2))))))))))</f>
        <v>14.885</v>
      </c>
      <c r="J64" s="29">
        <f t="shared" si="4"/>
        <v>43.784206411258801</v>
      </c>
      <c r="K64" s="29">
        <f t="shared" si="5"/>
        <v>175.1368256450352</v>
      </c>
      <c r="L64" s="29">
        <f t="shared" si="6"/>
        <v>21.8921032056294</v>
      </c>
      <c r="M64" s="30">
        <f t="shared" si="7"/>
        <v>87.568412822517601</v>
      </c>
      <c r="N64" s="34"/>
      <c r="O64" s="34"/>
      <c r="P64" s="34"/>
      <c r="Q64" s="34"/>
    </row>
    <row r="65" spans="1:17" x14ac:dyDescent="0.25">
      <c r="A65" s="28" t="str">
        <f>'Pure Werte'!A65</f>
        <v>Raketenwerfer Panther Ammo2</v>
      </c>
      <c r="B65" s="10">
        <f>'Pure Werte'!B65</f>
        <v>1</v>
      </c>
      <c r="C65" s="10">
        <f>IF($N$2=0,'Pure Werte'!C65*1,IF($N$2=1,'Pure Werte'!C65*1.1,IF($N$2=2,'Pure Werte'!C65*1.2,IF($N$2=3,'Pure Werte'!C65*1.3,IF($N$2=4,'Pure Werte'!C65*1.4,IF($N$2=5,'Pure Werte'!C65*1.5,IF($N$2=6,'Pure Werte'!C65*1.6,IF($N$2=7,'Pure Werte'!C65*1.7,IF($N$2=8,'Pure Werte'!C65*1.8,IF($N$2=9,'Pure Werte'!C65*1.9,'Pure Werte'!C65*2))))))))))</f>
        <v>46</v>
      </c>
      <c r="D65" s="10">
        <f>IF($N$2=0,'Pure Werte'!D65*1,IF($N$2=1,'Pure Werte'!D65*1.1,IF($N$2=2,'Pure Werte'!D65*1.2,IF($N$2=3,'Pure Werte'!D65*1.3,IF($N$2=4,'Pure Werte'!D65*1.4,IF($N$2=5,'Pure Werte'!D65*1.5,IF($N$2=6,'Pure Werte'!D65*1.6,IF($N$2=7,'Pure Werte'!D65*1.7,IF($N$2=8,'Pure Werte'!D65*1.8,IF($N$2=9,'Pure Werte'!D65*1.9,'Pure Werte'!D65*2))))))))))</f>
        <v>184</v>
      </c>
      <c r="E65" s="10">
        <f>IF($N$2=0,'Pure Werte'!E65*1,IF($N$2=1,'Pure Werte'!E65*1.1,IF($N$2=2,'Pure Werte'!E65*1.2,IF($N$2=3,'Pure Werte'!E65*1.3,IF($N$2=4,'Pure Werte'!E65*1.4,IF($N$2=5,'Pure Werte'!E65*1.5,IF($N$2=6,'Pure Werte'!E65*1.6,IF($N$2=7,'Pure Werte'!E65*1.7,IF($N$2=8,'Pure Werte'!E65*1.8,IF($N$2=9,'Pure Werte'!E65*1.9,'Pure Werte'!E65*2))))))))))</f>
        <v>46</v>
      </c>
      <c r="F65" s="10">
        <f>IF($N$2=0,'Pure Werte'!F65*1,IF($N$2=1,'Pure Werte'!F65*1.1,IF($N$2=2,'Pure Werte'!F65*1.2,IF($N$2=3,'Pure Werte'!F65*1.3,IF($N$2=4,'Pure Werte'!F65*1.4,IF($N$2=5,'Pure Werte'!F65*1.5,IF($N$2=6,'Pure Werte'!F65*1.6,IF($N$2=7,'Pure Werte'!F65*1.7,IF($N$2=8,'Pure Werte'!F65*1.8,IF($N$2=9,'Pure Werte'!F65*1.9,'Pure Werte'!F65*2))))))))))</f>
        <v>184</v>
      </c>
      <c r="G65" s="10">
        <f>IF($N$2=0,'Pure Werte'!G65*1,IF($N$2=1,'Pure Werte'!G65*1.1,IF($N$2=2,'Pure Werte'!G65*1.2,IF($N$2=3,'Pure Werte'!G65*1.3,IF($N$2=4,'Pure Werte'!G65*1.4,IF($N$2=5,'Pure Werte'!G65*1.5,IF($N$2=6,'Pure Werte'!G65*1.6,IF($N$2=7,'Pure Werte'!G65*1.7,IF($N$2=8,'Pure Werte'!G65*1.8,IF($N$2=9,'Pure Werte'!G65*1.9,'Pure Werte'!G65*2))))))))))</f>
        <v>920</v>
      </c>
      <c r="H65" s="10">
        <f>IF($N$2=0,'Pure Werte'!H65*1,IF($N$2=1,'Pure Werte'!H65*1.1,IF($N$2=2,'Pure Werte'!H65*1.2,IF($N$2=3,'Pure Werte'!H65*1.3,IF($N$2=4,'Pure Werte'!H65*1.4,IF($N$2=5,'Pure Werte'!H65*1.5,IF($N$2=6,'Pure Werte'!H65*1.6,IF($N$2=7,'Pure Werte'!H65*1.7,IF($N$2=8,'Pure Werte'!H65*1.8,IF($N$2=9,'Pure Werte'!H65*1.9,'Pure Werte'!H65*2))))))))))</f>
        <v>3680</v>
      </c>
      <c r="I65" s="10">
        <f>IF($N$2=0,'Pure Werte'!I65/1,IF($N$2=1,'Pure Werte'!I65/1.1,IF($N$2=2,'Pure Werte'!I65/1.2,IF($N$2=3,'Pure Werte'!I65/1.3,IF($N$2=4,'Pure Werte'!I65/1.4,IF($N$2=5,'Pure Werte'!I65/1.5,IF($N$2=6,'Pure Werte'!I65/1.6,IF($N$2=7,'Pure Werte'!I65/1.7,IF($N$2=8,'Pure Werte'!I65/1.8,IF($N$2=9,'Pure Werte'!I65/1.9,'Pure Werte'!I65/2))))))))))</f>
        <v>15.3</v>
      </c>
      <c r="J65" s="29">
        <f t="shared" si="4"/>
        <v>47.954130831378684</v>
      </c>
      <c r="K65" s="29">
        <f t="shared" si="5"/>
        <v>191.81652332551474</v>
      </c>
      <c r="L65" s="29">
        <f t="shared" si="6"/>
        <v>23.977065415689342</v>
      </c>
      <c r="M65" s="30">
        <f t="shared" si="7"/>
        <v>95.908261662757369</v>
      </c>
      <c r="N65" s="34"/>
      <c r="O65" s="34"/>
      <c r="P65" s="34"/>
      <c r="Q65" s="34"/>
    </row>
    <row r="66" spans="1:17" x14ac:dyDescent="0.25">
      <c r="A66" s="28" t="str">
        <f>'Pure Werte'!A66</f>
        <v>Raketenwerfer Panther Ammo3</v>
      </c>
      <c r="B66" s="10">
        <f>'Pure Werte'!B66</f>
        <v>1</v>
      </c>
      <c r="C66" s="10">
        <f>IF($N$2=0,'Pure Werte'!C66*1,IF($N$2=1,'Pure Werte'!C66*1.1,IF($N$2=2,'Pure Werte'!C66*1.2,IF($N$2=3,'Pure Werte'!C66*1.3,IF($N$2=4,'Pure Werte'!C66*1.4,IF($N$2=5,'Pure Werte'!C66*1.5,IF($N$2=6,'Pure Werte'!C66*1.6,IF($N$2=7,'Pure Werte'!C66*1.7,IF($N$2=8,'Pure Werte'!C66*1.8,IF($N$2=9,'Pure Werte'!C66*1.9,'Pure Werte'!C66*2))))))))))</f>
        <v>50</v>
      </c>
      <c r="D66" s="10">
        <f>IF($N$2=0,'Pure Werte'!D66*1,IF($N$2=1,'Pure Werte'!D66*1.1,IF($N$2=2,'Pure Werte'!D66*1.2,IF($N$2=3,'Pure Werte'!D66*1.3,IF($N$2=4,'Pure Werte'!D66*1.4,IF($N$2=5,'Pure Werte'!D66*1.5,IF($N$2=6,'Pure Werte'!D66*1.6,IF($N$2=7,'Pure Werte'!D66*1.7,IF($N$2=8,'Pure Werte'!D66*1.8,IF($N$2=9,'Pure Werte'!D66*1.9,'Pure Werte'!D66*2))))))))))</f>
        <v>200</v>
      </c>
      <c r="E66" s="10">
        <f>IF($N$2=0,'Pure Werte'!E66*1,IF($N$2=1,'Pure Werte'!E66*1.1,IF($N$2=2,'Pure Werte'!E66*1.2,IF($N$2=3,'Pure Werte'!E66*1.3,IF($N$2=4,'Pure Werte'!E66*1.4,IF($N$2=5,'Pure Werte'!E66*1.5,IF($N$2=6,'Pure Werte'!E66*1.6,IF($N$2=7,'Pure Werte'!E66*1.7,IF($N$2=8,'Pure Werte'!E66*1.8,IF($N$2=9,'Pure Werte'!E66*1.9,'Pure Werte'!E66*2))))))))))</f>
        <v>50</v>
      </c>
      <c r="F66" s="10">
        <f>IF($N$2=0,'Pure Werte'!F66*1,IF($N$2=1,'Pure Werte'!F66*1.1,IF($N$2=2,'Pure Werte'!F66*1.2,IF($N$2=3,'Pure Werte'!F66*1.3,IF($N$2=4,'Pure Werte'!F66*1.4,IF($N$2=5,'Pure Werte'!F66*1.5,IF($N$2=6,'Pure Werte'!F66*1.6,IF($N$2=7,'Pure Werte'!F66*1.7,IF($N$2=8,'Pure Werte'!F66*1.8,IF($N$2=9,'Pure Werte'!F66*1.9,'Pure Werte'!F66*2))))))))))</f>
        <v>200</v>
      </c>
      <c r="G66" s="10">
        <f>IF($N$2=0,'Pure Werte'!G66*1,IF($N$2=1,'Pure Werte'!G66*1.1,IF($N$2=2,'Pure Werte'!G66*1.2,IF($N$2=3,'Pure Werte'!G66*1.3,IF($N$2=4,'Pure Werte'!G66*1.4,IF($N$2=5,'Pure Werte'!G66*1.5,IF($N$2=6,'Pure Werte'!G66*1.6,IF($N$2=7,'Pure Werte'!G66*1.7,IF($N$2=8,'Pure Werte'!G66*1.8,IF($N$2=9,'Pure Werte'!G66*1.9,'Pure Werte'!G66*2))))))))))</f>
        <v>1000</v>
      </c>
      <c r="H66" s="10">
        <f>IF($N$2=0,'Pure Werte'!H66*1,IF($N$2=1,'Pure Werte'!H66*1.1,IF($N$2=2,'Pure Werte'!H66*1.2,IF($N$2=3,'Pure Werte'!H66*1.3,IF($N$2=4,'Pure Werte'!H66*1.4,IF($N$2=5,'Pure Werte'!H66*1.5,IF($N$2=6,'Pure Werte'!H66*1.6,IF($N$2=7,'Pure Werte'!H66*1.7,IF($N$2=8,'Pure Werte'!H66*1.8,IF($N$2=9,'Pure Werte'!H66*1.9,'Pure Werte'!H66*2))))))))))</f>
        <v>4000</v>
      </c>
      <c r="I66" s="10">
        <f>IF($N$2=0,'Pure Werte'!I66/1,IF($N$2=1,'Pure Werte'!I66/1.1,IF($N$2=2,'Pure Werte'!I66/1.2,IF($N$2=3,'Pure Werte'!I66/1.3,IF($N$2=4,'Pure Werte'!I66/1.4,IF($N$2=5,'Pure Werte'!I66/1.5,IF($N$2=6,'Pure Werte'!I66/1.6,IF($N$2=7,'Pure Werte'!I66/1.7,IF($N$2=8,'Pure Werte'!I66/1.8,IF($N$2=9,'Pure Werte'!I66/1.9,'Pure Werte'!I66/2))))))))))</f>
        <v>15.3</v>
      </c>
      <c r="J66" s="29">
        <f t="shared" ref="J66:J85" si="8">G66/$I$2</f>
        <v>52.124055251498568</v>
      </c>
      <c r="K66" s="29">
        <f t="shared" ref="K66:K85" si="9">H66/$I$2</f>
        <v>208.49622100599427</v>
      </c>
      <c r="L66" s="29">
        <f t="shared" ref="L66:L85" si="10">J66/$B$2</f>
        <v>26.062027625749284</v>
      </c>
      <c r="M66" s="30">
        <f t="shared" ref="M66:M85" si="11">K66/$B$2</f>
        <v>104.24811050299714</v>
      </c>
      <c r="N66" s="34"/>
      <c r="O66" s="34"/>
      <c r="P66" s="34"/>
      <c r="Q66" s="34"/>
    </row>
    <row r="67" spans="1:17" ht="15.75" thickBot="1" x14ac:dyDescent="0.3">
      <c r="A67" s="31" t="str">
        <f>'Pure Werte'!A67</f>
        <v>Raketenwerfer Panther Alles</v>
      </c>
      <c r="B67" s="18">
        <f>'Pure Werte'!B67</f>
        <v>1</v>
      </c>
      <c r="C67" s="18">
        <f>IF($N$2=0,'Pure Werte'!C67*1,IF($N$2=1,'Pure Werte'!C67*1.1,IF($N$2=2,'Pure Werte'!C67*1.2,IF($N$2=3,'Pure Werte'!C67*1.3,IF($N$2=4,'Pure Werte'!C67*1.4,IF($N$2=5,'Pure Werte'!C67*1.5,IF($N$2=6,'Pure Werte'!C67*1.6,IF($N$2=7,'Pure Werte'!C67*1.7,IF($N$2=8,'Pure Werte'!C67*1.8,IF($N$2=9,'Pure Werte'!C67*1.9,'Pure Werte'!C67*2))))))))))</f>
        <v>50</v>
      </c>
      <c r="D67" s="18">
        <f>IF($N$2=0,'Pure Werte'!D67*1,IF($N$2=1,'Pure Werte'!D67*1.1,IF($N$2=2,'Pure Werte'!D67*1.2,IF($N$2=3,'Pure Werte'!D67*1.3,IF($N$2=4,'Pure Werte'!D67*1.4,IF($N$2=5,'Pure Werte'!D67*1.5,IF($N$2=6,'Pure Werte'!D67*1.6,IF($N$2=7,'Pure Werte'!D67*1.7,IF($N$2=8,'Pure Werte'!D67*1.8,IF($N$2=9,'Pure Werte'!D67*1.9,'Pure Werte'!D67*2))))))))))</f>
        <v>200</v>
      </c>
      <c r="E67" s="18">
        <f>IF($N$2=0,'Pure Werte'!E67*1,IF($N$2=1,'Pure Werte'!E67*1.1,IF($N$2=2,'Pure Werte'!E67*1.2,IF($N$2=3,'Pure Werte'!E67*1.3,IF($N$2=4,'Pure Werte'!E67*1.4,IF($N$2=5,'Pure Werte'!E67*1.5,IF($N$2=6,'Pure Werte'!E67*1.6,IF($N$2=7,'Pure Werte'!E67*1.7,IF($N$2=8,'Pure Werte'!E67*1.8,IF($N$2=9,'Pure Werte'!E67*1.9,'Pure Werte'!E67*2))))))))))</f>
        <v>50</v>
      </c>
      <c r="F67" s="18">
        <f>IF($N$2=0,'Pure Werte'!F67*1,IF($N$2=1,'Pure Werte'!F67*1.1,IF($N$2=2,'Pure Werte'!F67*1.2,IF($N$2=3,'Pure Werte'!F67*1.3,IF($N$2=4,'Pure Werte'!F67*1.4,IF($N$2=5,'Pure Werte'!F67*1.5,IF($N$2=6,'Pure Werte'!F67*1.6,IF($N$2=7,'Pure Werte'!F67*1.7,IF($N$2=8,'Pure Werte'!F67*1.8,IF($N$2=9,'Pure Werte'!F67*1.9,'Pure Werte'!F67*2))))))))))</f>
        <v>200</v>
      </c>
      <c r="G67" s="18">
        <f>IF($N$2=0,'Pure Werte'!G67*1,IF($N$2=1,'Pure Werte'!G67*1.1,IF($N$2=2,'Pure Werte'!G67*1.2,IF($N$2=3,'Pure Werte'!G67*1.3,IF($N$2=4,'Pure Werte'!G67*1.4,IF($N$2=5,'Pure Werte'!G67*1.5,IF($N$2=6,'Pure Werte'!G67*1.6,IF($N$2=7,'Pure Werte'!G67*1.7,IF($N$2=8,'Pure Werte'!G67*1.8,IF($N$2=9,'Pure Werte'!G67*1.9,'Pure Werte'!G67*2))))))))))</f>
        <v>1000</v>
      </c>
      <c r="H67" s="18">
        <f>IF($N$2=0,'Pure Werte'!H67*1,IF($N$2=1,'Pure Werte'!H67*1.1,IF($N$2=2,'Pure Werte'!H67*1.2,IF($N$2=3,'Pure Werte'!H67*1.3,IF($N$2=4,'Pure Werte'!H67*1.4,IF($N$2=5,'Pure Werte'!H67*1.5,IF($N$2=6,'Pure Werte'!H67*1.6,IF($N$2=7,'Pure Werte'!H67*1.7,IF($N$2=8,'Pure Werte'!H67*1.8,IF($N$2=9,'Pure Werte'!H67*1.9,'Pure Werte'!H67*2))))))))))</f>
        <v>4000</v>
      </c>
      <c r="I67" s="18">
        <f>IF($N$2=0,'Pure Werte'!I67/1,IF($N$2=1,'Pure Werte'!I67/1.1,IF($N$2=2,'Pure Werte'!I67/1.2,IF($N$2=3,'Pure Werte'!I67/1.3,IF($N$2=4,'Pure Werte'!I67/1.4,IF($N$2=5,'Pure Werte'!I67/1.5,IF($N$2=6,'Pure Werte'!I67/1.6,IF($N$2=7,'Pure Werte'!I67/1.7,IF($N$2=8,'Pure Werte'!I67/1.8,IF($N$2=9,'Pure Werte'!I67/1.9,'Pure Werte'!I67/2))))))))))</f>
        <v>10.085000000000001</v>
      </c>
      <c r="J67" s="32">
        <f t="shared" si="8"/>
        <v>52.124055251498568</v>
      </c>
      <c r="K67" s="32">
        <f t="shared" si="9"/>
        <v>208.49622100599427</v>
      </c>
      <c r="L67" s="32">
        <f t="shared" si="10"/>
        <v>26.062027625749284</v>
      </c>
      <c r="M67" s="33">
        <f t="shared" si="11"/>
        <v>104.24811050299714</v>
      </c>
      <c r="N67" s="34"/>
      <c r="O67" s="34"/>
      <c r="P67" s="34"/>
      <c r="Q67" s="34"/>
    </row>
    <row r="68" spans="1:17" x14ac:dyDescent="0.25">
      <c r="A68" s="25" t="str">
        <f>'Pure Werte'!A68</f>
        <v>Schwerer Granatenwerfer</v>
      </c>
      <c r="B68" s="13">
        <f>'Pure Werte'!B68</f>
        <v>2</v>
      </c>
      <c r="C68" s="13">
        <f>IF($N$2=0,'Pure Werte'!C68*1,IF($N$2=1,'Pure Werte'!C68*1.1,IF($N$2=2,'Pure Werte'!C68*1.2,IF($N$2=3,'Pure Werte'!C68*1.3,IF($N$2=4,'Pure Werte'!C68*1.4,IF($N$2=5,'Pure Werte'!C68*1.5,IF($N$2=6,'Pure Werte'!C68*1.6,IF($N$2=7,'Pure Werte'!C68*1.7,IF($N$2=8,'Pure Werte'!C68*1.8,IF($N$2=9,'Pure Werte'!C68*1.9,'Pure Werte'!C68*2))))))))))</f>
        <v>28</v>
      </c>
      <c r="D68" s="13">
        <f>IF($N$2=0,'Pure Werte'!D68*1,IF($N$2=1,'Pure Werte'!D68*1.1,IF($N$2=2,'Pure Werte'!D68*1.2,IF($N$2=3,'Pure Werte'!D68*1.3,IF($N$2=4,'Pure Werte'!D68*1.4,IF($N$2=5,'Pure Werte'!D68*1.5,IF($N$2=6,'Pure Werte'!D68*1.6,IF($N$2=7,'Pure Werte'!D68*1.7,IF($N$2=8,'Pure Werte'!D68*1.8,IF($N$2=9,'Pure Werte'!D68*1.9,'Pure Werte'!D68*2))))))))))</f>
        <v>120</v>
      </c>
      <c r="E68" s="13">
        <f>IF($N$2=0,'Pure Werte'!E68*1,IF($N$2=1,'Pure Werte'!E68*1.1,IF($N$2=2,'Pure Werte'!E68*1.2,IF($N$2=3,'Pure Werte'!E68*1.3,IF($N$2=4,'Pure Werte'!E68*1.4,IF($N$2=5,'Pure Werte'!E68*1.5,IF($N$2=6,'Pure Werte'!E68*1.6,IF($N$2=7,'Pure Werte'!E68*1.7,IF($N$2=8,'Pure Werte'!E68*1.8,IF($N$2=9,'Pure Werte'!E68*1.9,'Pure Werte'!E68*2))))))))))</f>
        <v>14</v>
      </c>
      <c r="F68" s="13">
        <f>IF($N$2=0,'Pure Werte'!F68*1,IF($N$2=1,'Pure Werte'!F68*1.1,IF($N$2=2,'Pure Werte'!F68*1.2,IF($N$2=3,'Pure Werte'!F68*1.3,IF($N$2=4,'Pure Werte'!F68*1.4,IF($N$2=5,'Pure Werte'!F68*1.5,IF($N$2=6,'Pure Werte'!F68*1.6,IF($N$2=7,'Pure Werte'!F68*1.7,IF($N$2=8,'Pure Werte'!F68*1.8,IF($N$2=9,'Pure Werte'!F68*1.9,'Pure Werte'!F68*2))))))))))</f>
        <v>60</v>
      </c>
      <c r="G68" s="13">
        <f>IF($N$2=0,'Pure Werte'!G68*1,IF($N$2=1,'Pure Werte'!G68*1.1,IF($N$2=2,'Pure Werte'!G68*1.2,IF($N$2=3,'Pure Werte'!G68*1.3,IF($N$2=4,'Pure Werte'!G68*1.4,IF($N$2=5,'Pure Werte'!G68*1.5,IF($N$2=6,'Pure Werte'!G68*1.6,IF($N$2=7,'Pure Werte'!G68*1.7,IF($N$2=8,'Pure Werte'!G68*1.8,IF($N$2=9,'Pure Werte'!G68*1.9,'Pure Werte'!G68*2))))))))))</f>
        <v>280</v>
      </c>
      <c r="H68" s="13">
        <f>IF($N$2=0,'Pure Werte'!H68*1,IF($N$2=1,'Pure Werte'!H68*1.1,IF($N$2=2,'Pure Werte'!H68*1.2,IF($N$2=3,'Pure Werte'!H68*1.3,IF($N$2=4,'Pure Werte'!H68*1.4,IF($N$2=5,'Pure Werte'!H68*1.5,IF($N$2=6,'Pure Werte'!H68*1.6,IF($N$2=7,'Pure Werte'!H68*1.7,IF($N$2=8,'Pure Werte'!H68*1.8,IF($N$2=9,'Pure Werte'!H68*1.9,'Pure Werte'!H68*2))))))))))</f>
        <v>1200</v>
      </c>
      <c r="I68" s="13">
        <f>IF($N$2=0,'Pure Werte'!I68/1,IF($N$2=1,'Pure Werte'!I68/1.1,IF($N$2=2,'Pure Werte'!I68/1.2,IF($N$2=3,'Pure Werte'!I68/1.3,IF($N$2=4,'Pure Werte'!I68/1.4,IF($N$2=5,'Pure Werte'!I68/1.5,IF($N$2=6,'Pure Werte'!I68/1.6,IF($N$2=7,'Pure Werte'!I68/1.7,IF($N$2=8,'Pure Werte'!I68/1.8,IF($N$2=9,'Pure Werte'!I68/1.9,'Pure Werte'!I68/2))))))))))</f>
        <v>7.2149999999999999</v>
      </c>
      <c r="J68" s="26">
        <f t="shared" si="8"/>
        <v>14.5947354704196</v>
      </c>
      <c r="K68" s="26">
        <f t="shared" si="9"/>
        <v>62.548866301798284</v>
      </c>
      <c r="L68" s="26">
        <f t="shared" si="10"/>
        <v>7.2973677352098001</v>
      </c>
      <c r="M68" s="27">
        <f t="shared" si="11"/>
        <v>31.274433150899142</v>
      </c>
      <c r="N68" s="34"/>
      <c r="O68" s="34"/>
      <c r="P68" s="34"/>
      <c r="Q68" s="34"/>
    </row>
    <row r="69" spans="1:17" x14ac:dyDescent="0.25">
      <c r="A69" s="28" t="str">
        <f>'Pure Werte'!A69</f>
        <v>Schwerer Granatenwerfer Upg1</v>
      </c>
      <c r="B69" s="10">
        <f>'Pure Werte'!B69</f>
        <v>4</v>
      </c>
      <c r="C69" s="10">
        <f>IF($N$2=0,'Pure Werte'!C69*1,IF($N$2=1,'Pure Werte'!C69*1.1,IF($N$2=2,'Pure Werte'!C69*1.2,IF($N$2=3,'Pure Werte'!C69*1.3,IF($N$2=4,'Pure Werte'!C69*1.4,IF($N$2=5,'Pure Werte'!C69*1.5,IF($N$2=6,'Pure Werte'!C69*1.6,IF($N$2=7,'Pure Werte'!C69*1.7,IF($N$2=8,'Pure Werte'!C69*1.8,IF($N$2=9,'Pure Werte'!C69*1.9,'Pure Werte'!C69*2))))))))))</f>
        <v>56</v>
      </c>
      <c r="D69" s="10">
        <f>IF($N$2=0,'Pure Werte'!D69*1,IF($N$2=1,'Pure Werte'!D69*1.1,IF($N$2=2,'Pure Werte'!D69*1.2,IF($N$2=3,'Pure Werte'!D69*1.3,IF($N$2=4,'Pure Werte'!D69*1.4,IF($N$2=5,'Pure Werte'!D69*1.5,IF($N$2=6,'Pure Werte'!D69*1.6,IF($N$2=7,'Pure Werte'!D69*1.7,IF($N$2=8,'Pure Werte'!D69*1.8,IF($N$2=9,'Pure Werte'!D69*1.9,'Pure Werte'!D69*2))))))))))</f>
        <v>236</v>
      </c>
      <c r="E69" s="10">
        <f>IF($N$2=0,'Pure Werte'!E69*1,IF($N$2=1,'Pure Werte'!E69*1.1,IF($N$2=2,'Pure Werte'!E69*1.2,IF($N$2=3,'Pure Werte'!E69*1.3,IF($N$2=4,'Pure Werte'!E69*1.4,IF($N$2=5,'Pure Werte'!E69*1.5,IF($N$2=6,'Pure Werte'!E69*1.6,IF($N$2=7,'Pure Werte'!E69*1.7,IF($N$2=8,'Pure Werte'!E69*1.8,IF($N$2=9,'Pure Werte'!E69*1.9,'Pure Werte'!E69*2))))))))))</f>
        <v>14</v>
      </c>
      <c r="F69" s="10">
        <f>IF($N$2=0,'Pure Werte'!F69*1,IF($N$2=1,'Pure Werte'!F69*1.1,IF($N$2=2,'Pure Werte'!F69*1.2,IF($N$2=3,'Pure Werte'!F69*1.3,IF($N$2=4,'Pure Werte'!F69*1.4,IF($N$2=5,'Pure Werte'!F69*1.5,IF($N$2=6,'Pure Werte'!F69*1.6,IF($N$2=7,'Pure Werte'!F69*1.7,IF($N$2=8,'Pure Werte'!F69*1.8,IF($N$2=9,'Pure Werte'!F69*1.9,'Pure Werte'!F69*2))))))))))</f>
        <v>59</v>
      </c>
      <c r="G69" s="10">
        <f>IF($N$2=0,'Pure Werte'!G69*1,IF($N$2=1,'Pure Werte'!G69*1.1,IF($N$2=2,'Pure Werte'!G69*1.2,IF($N$2=3,'Pure Werte'!G69*1.3,IF($N$2=4,'Pure Werte'!G69*1.4,IF($N$2=5,'Pure Werte'!G69*1.5,IF($N$2=6,'Pure Werte'!G69*1.6,IF($N$2=7,'Pure Werte'!G69*1.7,IF($N$2=8,'Pure Werte'!G69*1.8,IF($N$2=9,'Pure Werte'!G69*1.9,'Pure Werte'!G69*2))))))))))</f>
        <v>560</v>
      </c>
      <c r="H69" s="10">
        <f>IF($N$2=0,'Pure Werte'!H69*1,IF($N$2=1,'Pure Werte'!H69*1.1,IF($N$2=2,'Pure Werte'!H69*1.2,IF($N$2=3,'Pure Werte'!H69*1.3,IF($N$2=4,'Pure Werte'!H69*1.4,IF($N$2=5,'Pure Werte'!H69*1.5,IF($N$2=6,'Pure Werte'!H69*1.6,IF($N$2=7,'Pure Werte'!H69*1.7,IF($N$2=8,'Pure Werte'!H69*1.8,IF($N$2=9,'Pure Werte'!H69*1.9,'Pure Werte'!H69*2))))))))))</f>
        <v>2360</v>
      </c>
      <c r="I69" s="10">
        <f>IF($N$2=0,'Pure Werte'!I69/1,IF($N$2=1,'Pure Werte'!I69/1.1,IF($N$2=2,'Pure Werte'!I69/1.2,IF($N$2=3,'Pure Werte'!I69/1.3,IF($N$2=4,'Pure Werte'!I69/1.4,IF($N$2=5,'Pure Werte'!I69/1.5,IF($N$2=6,'Pure Werte'!I69/1.6,IF($N$2=7,'Pure Werte'!I69/1.7,IF($N$2=8,'Pure Werte'!I69/1.8,IF($N$2=9,'Pure Werte'!I69/1.9,'Pure Werte'!I69/2))))))))))</f>
        <v>7.2649999999999997</v>
      </c>
      <c r="J69" s="29">
        <f t="shared" si="8"/>
        <v>29.1894709408392</v>
      </c>
      <c r="K69" s="29">
        <f t="shared" si="9"/>
        <v>123.01277039353663</v>
      </c>
      <c r="L69" s="29">
        <f t="shared" si="10"/>
        <v>14.5947354704196</v>
      </c>
      <c r="M69" s="30">
        <f t="shared" si="11"/>
        <v>61.506385196768314</v>
      </c>
      <c r="N69" s="34"/>
      <c r="O69" s="34"/>
      <c r="P69" s="34"/>
      <c r="Q69" s="34"/>
    </row>
    <row r="70" spans="1:17" x14ac:dyDescent="0.25">
      <c r="A70" s="28" t="str">
        <f>'Pure Werte'!A70</f>
        <v>Schwerer Granatenwerfer Ammo1</v>
      </c>
      <c r="B70" s="10">
        <f>'Pure Werte'!B70</f>
        <v>2</v>
      </c>
      <c r="C70" s="10">
        <f>IF($N$2=0,'Pure Werte'!C70*1,IF($N$2=1,'Pure Werte'!C70*1.1,IF($N$2=2,'Pure Werte'!C70*1.2,IF($N$2=3,'Pure Werte'!C70*1.3,IF($N$2=4,'Pure Werte'!C70*1.4,IF($N$2=5,'Pure Werte'!C70*1.5,IF($N$2=6,'Pure Werte'!C70*1.6,IF($N$2=7,'Pure Werte'!C70*1.7,IF($N$2=8,'Pure Werte'!C70*1.8,IF($N$2=9,'Pure Werte'!C70*1.9,'Pure Werte'!C70*2))))))))))</f>
        <v>28</v>
      </c>
      <c r="D70" s="10">
        <f>IF($N$2=0,'Pure Werte'!D70*1,IF($N$2=1,'Pure Werte'!D70*1.1,IF($N$2=2,'Pure Werte'!D70*1.2,IF($N$2=3,'Pure Werte'!D70*1.3,IF($N$2=4,'Pure Werte'!D70*1.4,IF($N$2=5,'Pure Werte'!D70*1.5,IF($N$2=6,'Pure Werte'!D70*1.6,IF($N$2=7,'Pure Werte'!D70*1.7,IF($N$2=8,'Pure Werte'!D70*1.8,IF($N$2=9,'Pure Werte'!D70*1.9,'Pure Werte'!D70*2))))))))))</f>
        <v>132</v>
      </c>
      <c r="E70" s="10">
        <f>IF($N$2=0,'Pure Werte'!E70*1,IF($N$2=1,'Pure Werte'!E70*1.1,IF($N$2=2,'Pure Werte'!E70*1.2,IF($N$2=3,'Pure Werte'!E70*1.3,IF($N$2=4,'Pure Werte'!E70*1.4,IF($N$2=5,'Pure Werte'!E70*1.5,IF($N$2=6,'Pure Werte'!E70*1.6,IF($N$2=7,'Pure Werte'!E70*1.7,IF($N$2=8,'Pure Werte'!E70*1.8,IF($N$2=9,'Pure Werte'!E70*1.9,'Pure Werte'!E70*2))))))))))</f>
        <v>14</v>
      </c>
      <c r="F70" s="10">
        <f>IF($N$2=0,'Pure Werte'!F70*1,IF($N$2=1,'Pure Werte'!F70*1.1,IF($N$2=2,'Pure Werte'!F70*1.2,IF($N$2=3,'Pure Werte'!F70*1.3,IF($N$2=4,'Pure Werte'!F70*1.4,IF($N$2=5,'Pure Werte'!F70*1.5,IF($N$2=6,'Pure Werte'!F70*1.6,IF($N$2=7,'Pure Werte'!F70*1.7,IF($N$2=8,'Pure Werte'!F70*1.8,IF($N$2=9,'Pure Werte'!F70*1.9,'Pure Werte'!F70*2))))))))))</f>
        <v>66</v>
      </c>
      <c r="G70" s="10">
        <f>IF($N$2=0,'Pure Werte'!G70*1,IF($N$2=1,'Pure Werte'!G70*1.1,IF($N$2=2,'Pure Werte'!G70*1.2,IF($N$2=3,'Pure Werte'!G70*1.3,IF($N$2=4,'Pure Werte'!G70*1.4,IF($N$2=5,'Pure Werte'!G70*1.5,IF($N$2=6,'Pure Werte'!G70*1.6,IF($N$2=7,'Pure Werte'!G70*1.7,IF($N$2=8,'Pure Werte'!G70*1.8,IF($N$2=9,'Pure Werte'!G70*1.9,'Pure Werte'!G70*2))))))))))</f>
        <v>280</v>
      </c>
      <c r="H70" s="10">
        <f>IF($N$2=0,'Pure Werte'!H70*1,IF($N$2=1,'Pure Werte'!H70*1.1,IF($N$2=2,'Pure Werte'!H70*1.2,IF($N$2=3,'Pure Werte'!H70*1.3,IF($N$2=4,'Pure Werte'!H70*1.4,IF($N$2=5,'Pure Werte'!H70*1.5,IF($N$2=6,'Pure Werte'!H70*1.6,IF($N$2=7,'Pure Werte'!H70*1.7,IF($N$2=8,'Pure Werte'!H70*1.8,IF($N$2=9,'Pure Werte'!H70*1.9,'Pure Werte'!H70*2))))))))))</f>
        <v>1320</v>
      </c>
      <c r="I70" s="10">
        <f>IF($N$2=0,'Pure Werte'!I70/1,IF($N$2=1,'Pure Werte'!I70/1.1,IF($N$2=2,'Pure Werte'!I70/1.2,IF($N$2=3,'Pure Werte'!I70/1.3,IF($N$2=4,'Pure Werte'!I70/1.4,IF($N$2=5,'Pure Werte'!I70/1.5,IF($N$2=6,'Pure Werte'!I70/1.6,IF($N$2=7,'Pure Werte'!I70/1.7,IF($N$2=8,'Pure Werte'!I70/1.8,IF($N$2=9,'Pure Werte'!I70/1.9,'Pure Werte'!I70/2))))))))))</f>
        <v>7.25</v>
      </c>
      <c r="J70" s="29">
        <f t="shared" si="8"/>
        <v>14.5947354704196</v>
      </c>
      <c r="K70" s="29">
        <f t="shared" si="9"/>
        <v>68.80375293197811</v>
      </c>
      <c r="L70" s="29">
        <f t="shared" si="10"/>
        <v>7.2973677352098001</v>
      </c>
      <c r="M70" s="30">
        <f t="shared" si="11"/>
        <v>34.401876465989055</v>
      </c>
      <c r="N70" s="34"/>
      <c r="O70" s="34"/>
      <c r="P70" s="34"/>
      <c r="Q70" s="34"/>
    </row>
    <row r="71" spans="1:17" x14ac:dyDescent="0.25">
      <c r="A71" s="28" t="str">
        <f>'Pure Werte'!A71</f>
        <v>Schwerer Granatenwerfer Ammo2</v>
      </c>
      <c r="B71" s="10">
        <f>'Pure Werte'!B71</f>
        <v>2</v>
      </c>
      <c r="C71" s="10">
        <f>IF($N$2=0,'Pure Werte'!C71*1,IF($N$2=1,'Pure Werte'!C71*1.1,IF($N$2=2,'Pure Werte'!C71*1.2,IF($N$2=3,'Pure Werte'!C71*1.3,IF($N$2=4,'Pure Werte'!C71*1.4,IF($N$2=5,'Pure Werte'!C71*1.5,IF($N$2=6,'Pure Werte'!C71*1.6,IF($N$2=7,'Pure Werte'!C71*1.7,IF($N$2=8,'Pure Werte'!C71*1.8,IF($N$2=9,'Pure Werte'!C71*1.9,'Pure Werte'!C71*2))))))))))</f>
        <v>32</v>
      </c>
      <c r="D71" s="10">
        <f>IF($N$2=0,'Pure Werte'!D71*1,IF($N$2=1,'Pure Werte'!D71*1.1,IF($N$2=2,'Pure Werte'!D71*1.2,IF($N$2=3,'Pure Werte'!D71*1.3,IF($N$2=4,'Pure Werte'!D71*1.4,IF($N$2=5,'Pure Werte'!D71*1.5,IF($N$2=6,'Pure Werte'!D71*1.6,IF($N$2=7,'Pure Werte'!D71*1.7,IF($N$2=8,'Pure Werte'!D71*1.8,IF($N$2=9,'Pure Werte'!D71*1.9,'Pure Werte'!D71*2))))))))))</f>
        <v>144</v>
      </c>
      <c r="E71" s="10">
        <f>IF($N$2=0,'Pure Werte'!E71*1,IF($N$2=1,'Pure Werte'!E71*1.1,IF($N$2=2,'Pure Werte'!E71*1.2,IF($N$2=3,'Pure Werte'!E71*1.3,IF($N$2=4,'Pure Werte'!E71*1.4,IF($N$2=5,'Pure Werte'!E71*1.5,IF($N$2=6,'Pure Werte'!E71*1.6,IF($N$2=7,'Pure Werte'!E71*1.7,IF($N$2=8,'Pure Werte'!E71*1.8,IF($N$2=9,'Pure Werte'!E71*1.9,'Pure Werte'!E71*2))))))))))</f>
        <v>16</v>
      </c>
      <c r="F71" s="10">
        <f>IF($N$2=0,'Pure Werte'!F71*1,IF($N$2=1,'Pure Werte'!F71*1.1,IF($N$2=2,'Pure Werte'!F71*1.2,IF($N$2=3,'Pure Werte'!F71*1.3,IF($N$2=4,'Pure Werte'!F71*1.4,IF($N$2=5,'Pure Werte'!F71*1.5,IF($N$2=6,'Pure Werte'!F71*1.6,IF($N$2=7,'Pure Werte'!F71*1.7,IF($N$2=8,'Pure Werte'!F71*1.8,IF($N$2=9,'Pure Werte'!F71*1.9,'Pure Werte'!F71*2))))))))))</f>
        <v>72</v>
      </c>
      <c r="G71" s="10">
        <f>IF($N$2=0,'Pure Werte'!G71*1,IF($N$2=1,'Pure Werte'!G71*1.1,IF($N$2=2,'Pure Werte'!G71*1.2,IF($N$2=3,'Pure Werte'!G71*1.3,IF($N$2=4,'Pure Werte'!G71*1.4,IF($N$2=5,'Pure Werte'!G71*1.5,IF($N$2=6,'Pure Werte'!G71*1.6,IF($N$2=7,'Pure Werte'!G71*1.7,IF($N$2=8,'Pure Werte'!G71*1.8,IF($N$2=9,'Pure Werte'!G71*1.9,'Pure Werte'!G71*2))))))))))</f>
        <v>320</v>
      </c>
      <c r="H71" s="10">
        <f>IF($N$2=0,'Pure Werte'!H71*1,IF($N$2=1,'Pure Werte'!H71*1.1,IF($N$2=2,'Pure Werte'!H71*1.2,IF($N$2=3,'Pure Werte'!H71*1.3,IF($N$2=4,'Pure Werte'!H71*1.4,IF($N$2=5,'Pure Werte'!H71*1.5,IF($N$2=6,'Pure Werte'!H71*1.6,IF($N$2=7,'Pure Werte'!H71*1.7,IF($N$2=8,'Pure Werte'!H71*1.8,IF($N$2=9,'Pure Werte'!H71*1.9,'Pure Werte'!H71*2))))))))))</f>
        <v>1440</v>
      </c>
      <c r="I71" s="10">
        <f>IF($N$2=0,'Pure Werte'!I71/1,IF($N$2=1,'Pure Werte'!I71/1.1,IF($N$2=2,'Pure Werte'!I71/1.2,IF($N$2=3,'Pure Werte'!I71/1.3,IF($N$2=4,'Pure Werte'!I71/1.4,IF($N$2=5,'Pure Werte'!I71/1.5,IF($N$2=6,'Pure Werte'!I71/1.6,IF($N$2=7,'Pure Werte'!I71/1.7,IF($N$2=8,'Pure Werte'!I71/1.8,IF($N$2=9,'Pure Werte'!I71/1.9,'Pure Werte'!I71/2))))))))))</f>
        <v>6.8650000000000002</v>
      </c>
      <c r="J71" s="29">
        <f t="shared" si="8"/>
        <v>16.679697680479542</v>
      </c>
      <c r="K71" s="29">
        <f t="shared" si="9"/>
        <v>75.058639562157936</v>
      </c>
      <c r="L71" s="29">
        <f t="shared" si="10"/>
        <v>8.339848840239771</v>
      </c>
      <c r="M71" s="30">
        <f t="shared" si="11"/>
        <v>37.529319781078968</v>
      </c>
      <c r="N71" s="34"/>
      <c r="O71" s="34"/>
      <c r="P71" s="34"/>
      <c r="Q71" s="34"/>
    </row>
    <row r="72" spans="1:17" x14ac:dyDescent="0.25">
      <c r="A72" s="28" t="str">
        <f>'Pure Werte'!A72</f>
        <v>Schwerer Granatenwerfer Ammo3</v>
      </c>
      <c r="B72" s="10">
        <f>'Pure Werte'!B72</f>
        <v>2</v>
      </c>
      <c r="C72" s="10">
        <f>IF($N$2=0,'Pure Werte'!C72*1,IF($N$2=1,'Pure Werte'!C72*1.1,IF($N$2=2,'Pure Werte'!C72*1.2,IF($N$2=3,'Pure Werte'!C72*1.3,IF($N$2=4,'Pure Werte'!C72*1.4,IF($N$2=5,'Pure Werte'!C72*1.5,IF($N$2=6,'Pure Werte'!C72*1.6,IF($N$2=7,'Pure Werte'!C72*1.7,IF($N$2=8,'Pure Werte'!C72*1.8,IF($N$2=9,'Pure Werte'!C72*1.9,'Pure Werte'!C72*2))))))))))</f>
        <v>32</v>
      </c>
      <c r="D72" s="10">
        <f>IF($N$2=0,'Pure Werte'!D72*1,IF($N$2=1,'Pure Werte'!D72*1.1,IF($N$2=2,'Pure Werte'!D72*1.2,IF($N$2=3,'Pure Werte'!D72*1.3,IF($N$2=4,'Pure Werte'!D72*1.4,IF($N$2=5,'Pure Werte'!D72*1.5,IF($N$2=6,'Pure Werte'!D72*1.6,IF($N$2=7,'Pure Werte'!D72*1.7,IF($N$2=8,'Pure Werte'!D72*1.8,IF($N$2=9,'Pure Werte'!D72*1.9,'Pure Werte'!D72*2))))))))))</f>
        <v>144</v>
      </c>
      <c r="E72" s="10">
        <f>IF($N$2=0,'Pure Werte'!E72*1,IF($N$2=1,'Pure Werte'!E72*1.1,IF($N$2=2,'Pure Werte'!E72*1.2,IF($N$2=3,'Pure Werte'!E72*1.3,IF($N$2=4,'Pure Werte'!E72*1.4,IF($N$2=5,'Pure Werte'!E72*1.5,IF($N$2=6,'Pure Werte'!E72*1.6,IF($N$2=7,'Pure Werte'!E72*1.7,IF($N$2=8,'Pure Werte'!E72*1.8,IF($N$2=9,'Pure Werte'!E72*1.9,'Pure Werte'!E72*2))))))))))</f>
        <v>16</v>
      </c>
      <c r="F72" s="10">
        <f>IF($N$2=0,'Pure Werte'!F72*1,IF($N$2=1,'Pure Werte'!F72*1.1,IF($N$2=2,'Pure Werte'!F72*1.2,IF($N$2=3,'Pure Werte'!F72*1.3,IF($N$2=4,'Pure Werte'!F72*1.4,IF($N$2=5,'Pure Werte'!F72*1.5,IF($N$2=6,'Pure Werte'!F72*1.6,IF($N$2=7,'Pure Werte'!F72*1.7,IF($N$2=8,'Pure Werte'!F72*1.8,IF($N$2=9,'Pure Werte'!F72*1.9,'Pure Werte'!F72*2))))))))))</f>
        <v>72</v>
      </c>
      <c r="G72" s="10">
        <f>IF($N$2=0,'Pure Werte'!G72*1,IF($N$2=1,'Pure Werte'!G72*1.1,IF($N$2=2,'Pure Werte'!G72*1.2,IF($N$2=3,'Pure Werte'!G72*1.3,IF($N$2=4,'Pure Werte'!G72*1.4,IF($N$2=5,'Pure Werte'!G72*1.5,IF($N$2=6,'Pure Werte'!G72*1.6,IF($N$2=7,'Pure Werte'!G72*1.7,IF($N$2=8,'Pure Werte'!G72*1.8,IF($N$2=9,'Pure Werte'!G72*1.9,'Pure Werte'!G72*2))))))))))</f>
        <v>320</v>
      </c>
      <c r="H72" s="10">
        <f>IF($N$2=0,'Pure Werte'!H72*1,IF($N$2=1,'Pure Werte'!H72*1.1,IF($N$2=2,'Pure Werte'!H72*1.2,IF($N$2=3,'Pure Werte'!H72*1.3,IF($N$2=4,'Pure Werte'!H72*1.4,IF($N$2=5,'Pure Werte'!H72*1.5,IF($N$2=6,'Pure Werte'!H72*1.6,IF($N$2=7,'Pure Werte'!H72*1.7,IF($N$2=8,'Pure Werte'!H72*1.8,IF($N$2=9,'Pure Werte'!H72*1.9,'Pure Werte'!H72*2))))))))))</f>
        <v>1440</v>
      </c>
      <c r="I72" s="10">
        <f>IF($N$2=0,'Pure Werte'!I72/1,IF($N$2=1,'Pure Werte'!I72/1.1,IF($N$2=2,'Pure Werte'!I72/1.2,IF($N$2=3,'Pure Werte'!I72/1.3,IF($N$2=4,'Pure Werte'!I72/1.4,IF($N$2=5,'Pure Werte'!I72/1.5,IF($N$2=6,'Pure Werte'!I72/1.6,IF($N$2=7,'Pure Werte'!I72/1.7,IF($N$2=8,'Pure Werte'!I72/1.8,IF($N$2=9,'Pure Werte'!I72/1.9,'Pure Werte'!I72/2))))))))))</f>
        <v>6.835</v>
      </c>
      <c r="J72" s="29">
        <f t="shared" si="8"/>
        <v>16.679697680479542</v>
      </c>
      <c r="K72" s="29">
        <f t="shared" si="9"/>
        <v>75.058639562157936</v>
      </c>
      <c r="L72" s="29">
        <f t="shared" si="10"/>
        <v>8.339848840239771</v>
      </c>
      <c r="M72" s="30">
        <f t="shared" si="11"/>
        <v>37.529319781078968</v>
      </c>
      <c r="N72" s="34"/>
      <c r="O72" s="34"/>
      <c r="P72" s="34"/>
      <c r="Q72" s="34"/>
    </row>
    <row r="73" spans="1:17" ht="15.75" thickBot="1" x14ac:dyDescent="0.3">
      <c r="A73" s="31" t="str">
        <f>'Pure Werte'!A73</f>
        <v>Schwerer Granatenwerfer Alles</v>
      </c>
      <c r="B73" s="18">
        <f>'Pure Werte'!B73</f>
        <v>4</v>
      </c>
      <c r="C73" s="18">
        <f>IF($N$2=0,'Pure Werte'!C73*1,IF($N$2=1,'Pure Werte'!C73*1.1,IF($N$2=2,'Pure Werte'!C73*1.2,IF($N$2=3,'Pure Werte'!C73*1.3,IF($N$2=4,'Pure Werte'!C73*1.4,IF($N$2=5,'Pure Werte'!C73*1.5,IF($N$2=6,'Pure Werte'!C73*1.6,IF($N$2=7,'Pure Werte'!C73*1.7,IF($N$2=8,'Pure Werte'!C73*1.8,IF($N$2=9,'Pure Werte'!C73*1.9,'Pure Werte'!C73*2))))))))))</f>
        <v>66</v>
      </c>
      <c r="D73" s="18">
        <f>IF($N$2=0,'Pure Werte'!D73*1,IF($N$2=1,'Pure Werte'!D73*1.1,IF($N$2=2,'Pure Werte'!D73*1.2,IF($N$2=3,'Pure Werte'!D73*1.3,IF($N$2=4,'Pure Werte'!D73*1.4,IF($N$2=5,'Pure Werte'!D73*1.5,IF($N$2=6,'Pure Werte'!D73*1.6,IF($N$2=7,'Pure Werte'!D73*1.7,IF($N$2=8,'Pure Werte'!D73*1.8,IF($N$2=9,'Pure Werte'!D73*1.9,'Pure Werte'!D73*2))))))))))</f>
        <v>292</v>
      </c>
      <c r="E73" s="18">
        <f>IF($N$2=0,'Pure Werte'!E73*1,IF($N$2=1,'Pure Werte'!E73*1.1,IF($N$2=2,'Pure Werte'!E73*1.2,IF($N$2=3,'Pure Werte'!E73*1.3,IF($N$2=4,'Pure Werte'!E73*1.4,IF($N$2=5,'Pure Werte'!E73*1.5,IF($N$2=6,'Pure Werte'!E73*1.6,IF($N$2=7,'Pure Werte'!E73*1.7,IF($N$2=8,'Pure Werte'!E73*1.8,IF($N$2=9,'Pure Werte'!E73*1.9,'Pure Werte'!E73*2))))))))))</f>
        <v>16.5</v>
      </c>
      <c r="F73" s="18">
        <f>IF($N$2=0,'Pure Werte'!F73*1,IF($N$2=1,'Pure Werte'!F73*1.1,IF($N$2=2,'Pure Werte'!F73*1.2,IF($N$2=3,'Pure Werte'!F73*1.3,IF($N$2=4,'Pure Werte'!F73*1.4,IF($N$2=5,'Pure Werte'!F73*1.5,IF($N$2=6,'Pure Werte'!F73*1.6,IF($N$2=7,'Pure Werte'!F73*1.7,IF($N$2=8,'Pure Werte'!F73*1.8,IF($N$2=9,'Pure Werte'!F73*1.9,'Pure Werte'!F73*2))))))))))</f>
        <v>73</v>
      </c>
      <c r="G73" s="18">
        <f>IF($N$2=0,'Pure Werte'!G73*1,IF($N$2=1,'Pure Werte'!G73*1.1,IF($N$2=2,'Pure Werte'!G73*1.2,IF($N$2=3,'Pure Werte'!G73*1.3,IF($N$2=4,'Pure Werte'!G73*1.4,IF($N$2=5,'Pure Werte'!G73*1.5,IF($N$2=6,'Pure Werte'!G73*1.6,IF($N$2=7,'Pure Werte'!G73*1.7,IF($N$2=8,'Pure Werte'!G73*1.8,IF($N$2=9,'Pure Werte'!G73*1.9,'Pure Werte'!G73*2))))))))))</f>
        <v>660</v>
      </c>
      <c r="H73" s="18">
        <f>IF($N$2=0,'Pure Werte'!H73*1,IF($N$2=1,'Pure Werte'!H73*1.1,IF($N$2=2,'Pure Werte'!H73*1.2,IF($N$2=3,'Pure Werte'!H73*1.3,IF($N$2=4,'Pure Werte'!H73*1.4,IF($N$2=5,'Pure Werte'!H73*1.5,IF($N$2=6,'Pure Werte'!H73*1.6,IF($N$2=7,'Pure Werte'!H73*1.7,IF($N$2=8,'Pure Werte'!H73*1.8,IF($N$2=9,'Pure Werte'!H73*1.9,'Pure Werte'!H73*2))))))))))</f>
        <v>2919.9999999999995</v>
      </c>
      <c r="I73" s="18">
        <f>IF($N$2=0,'Pure Werte'!I73/1,IF($N$2=1,'Pure Werte'!I73/1.1,IF($N$2=2,'Pure Werte'!I73/1.2,IF($N$2=3,'Pure Werte'!I73/1.3,IF($N$2=4,'Pure Werte'!I73/1.4,IF($N$2=5,'Pure Werte'!I73/1.5,IF($N$2=6,'Pure Werte'!I73/1.6,IF($N$2=7,'Pure Werte'!I73/1.7,IF($N$2=8,'Pure Werte'!I73/1.8,IF($N$2=9,'Pure Werte'!I73/1.9,'Pure Werte'!I73/2))))))))))</f>
        <v>7.2350000000000003</v>
      </c>
      <c r="J73" s="32">
        <f t="shared" si="8"/>
        <v>34.401876465989055</v>
      </c>
      <c r="K73" s="32">
        <f t="shared" si="9"/>
        <v>152.2022413343758</v>
      </c>
      <c r="L73" s="32">
        <f t="shared" si="10"/>
        <v>17.200938232994528</v>
      </c>
      <c r="M73" s="33">
        <f t="shared" si="11"/>
        <v>76.101120667187899</v>
      </c>
      <c r="N73" s="34"/>
      <c r="O73" s="34"/>
      <c r="P73" s="34"/>
      <c r="Q73" s="34"/>
    </row>
    <row r="74" spans="1:17" x14ac:dyDescent="0.25">
      <c r="A74" s="25" t="str">
        <f>'Pure Werte'!A74</f>
        <v>Doppelkanone 120mm</v>
      </c>
      <c r="B74" s="13">
        <f>'Pure Werte'!B74</f>
        <v>2</v>
      </c>
      <c r="C74" s="13">
        <f>IF($N$2=0,'Pure Werte'!C74*1,IF($N$2=1,'Pure Werte'!C74*1.1,IF($N$2=2,'Pure Werte'!C74*1.2,IF($N$2=3,'Pure Werte'!C74*1.3,IF($N$2=4,'Pure Werte'!C74*1.4,IF($N$2=5,'Pure Werte'!C74*1.5,IF($N$2=6,'Pure Werte'!C74*1.6,IF($N$2=7,'Pure Werte'!C74*1.7,IF($N$2=8,'Pure Werte'!C74*1.8,IF($N$2=9,'Pure Werte'!C74*1.9,'Pure Werte'!C74*2))))))))))</f>
        <v>48</v>
      </c>
      <c r="D74" s="13">
        <f>IF($N$2=0,'Pure Werte'!D74*1,IF($N$2=1,'Pure Werte'!D74*1.1,IF($N$2=2,'Pure Werte'!D74*1.2,IF($N$2=3,'Pure Werte'!D74*1.3,IF($N$2=4,'Pure Werte'!D74*1.4,IF($N$2=5,'Pure Werte'!D74*1.5,IF($N$2=6,'Pure Werte'!D74*1.6,IF($N$2=7,'Pure Werte'!D74*1.7,IF($N$2=8,'Pure Werte'!D74*1.8,IF($N$2=9,'Pure Werte'!D74*1.9,'Pure Werte'!D74*2))))))))))</f>
        <v>192</v>
      </c>
      <c r="E74" s="13">
        <f>IF($N$2=0,'Pure Werte'!E74*1,IF($N$2=1,'Pure Werte'!E74*1.1,IF($N$2=2,'Pure Werte'!E74*1.2,IF($N$2=3,'Pure Werte'!E74*1.3,IF($N$2=4,'Pure Werte'!E74*1.4,IF($N$2=5,'Pure Werte'!E74*1.5,IF($N$2=6,'Pure Werte'!E74*1.6,IF($N$2=7,'Pure Werte'!E74*1.7,IF($N$2=8,'Pure Werte'!E74*1.8,IF($N$2=9,'Pure Werte'!E74*1.9,'Pure Werte'!E74*2))))))))))</f>
        <v>24</v>
      </c>
      <c r="F74" s="13">
        <f>IF($N$2=0,'Pure Werte'!F74*1,IF($N$2=1,'Pure Werte'!F74*1.1,IF($N$2=2,'Pure Werte'!F74*1.2,IF($N$2=3,'Pure Werte'!F74*1.3,IF($N$2=4,'Pure Werte'!F74*1.4,IF($N$2=5,'Pure Werte'!F74*1.5,IF($N$2=6,'Pure Werte'!F74*1.6,IF($N$2=7,'Pure Werte'!F74*1.7,IF($N$2=8,'Pure Werte'!F74*1.8,IF($N$2=9,'Pure Werte'!F74*1.9,'Pure Werte'!F74*2))))))))))</f>
        <v>96</v>
      </c>
      <c r="G74" s="13">
        <f>IF($N$2=0,'Pure Werte'!G74*1,IF($N$2=1,'Pure Werte'!G74*1.1,IF($N$2=2,'Pure Werte'!G74*1.2,IF($N$2=3,'Pure Werte'!G74*1.3,IF($N$2=4,'Pure Werte'!G74*1.4,IF($N$2=5,'Pure Werte'!G74*1.5,IF($N$2=6,'Pure Werte'!G74*1.6,IF($N$2=7,'Pure Werte'!G74*1.7,IF($N$2=8,'Pure Werte'!G74*1.8,IF($N$2=9,'Pure Werte'!G74*1.9,'Pure Werte'!G74*2))))))))))</f>
        <v>960</v>
      </c>
      <c r="H74" s="13">
        <f>IF($N$2=0,'Pure Werte'!H74*1,IF($N$2=1,'Pure Werte'!H74*1.1,IF($N$2=2,'Pure Werte'!H74*1.2,IF($N$2=3,'Pure Werte'!H74*1.3,IF($N$2=4,'Pure Werte'!H74*1.4,IF($N$2=5,'Pure Werte'!H74*1.5,IF($N$2=6,'Pure Werte'!H74*1.6,IF($N$2=7,'Pure Werte'!H74*1.7,IF($N$2=8,'Pure Werte'!H74*1.8,IF($N$2=9,'Pure Werte'!H74*1.9,'Pure Werte'!H74*2))))))))))</f>
        <v>3840</v>
      </c>
      <c r="I74" s="13">
        <f>IF($N$2=0,'Pure Werte'!I74/1,IF($N$2=1,'Pure Werte'!I74/1.1,IF($N$2=2,'Pure Werte'!I74/1.2,IF($N$2=3,'Pure Werte'!I74/1.3,IF($N$2=4,'Pure Werte'!I74/1.4,IF($N$2=5,'Pure Werte'!I74/1.5,IF($N$2=6,'Pure Werte'!I74/1.6,IF($N$2=7,'Pure Werte'!I74/1.7,IF($N$2=8,'Pure Werte'!I74/1.8,IF($N$2=9,'Pure Werte'!I74/1.9,'Pure Werte'!I74/2))))))))))</f>
        <v>10.065</v>
      </c>
      <c r="J74" s="26">
        <f t="shared" si="8"/>
        <v>50.039093041438626</v>
      </c>
      <c r="K74" s="26">
        <f t="shared" si="9"/>
        <v>200.1563721657545</v>
      </c>
      <c r="L74" s="26">
        <f t="shared" si="10"/>
        <v>25.019546520719313</v>
      </c>
      <c r="M74" s="27">
        <f t="shared" si="11"/>
        <v>100.07818608287725</v>
      </c>
      <c r="N74" s="34"/>
      <c r="O74" s="34"/>
      <c r="P74" s="34"/>
      <c r="Q74" s="34"/>
    </row>
    <row r="75" spans="1:17" x14ac:dyDescent="0.25">
      <c r="A75" s="28" t="str">
        <f>'Pure Werte'!A75</f>
        <v>Vierfachkanone 120mm</v>
      </c>
      <c r="B75" s="10">
        <f>'Pure Werte'!B75</f>
        <v>4</v>
      </c>
      <c r="C75" s="10">
        <f>IF($N$2=0,'Pure Werte'!C75*1,IF($N$2=1,'Pure Werte'!C75*1.1,IF($N$2=2,'Pure Werte'!C75*1.2,IF($N$2=3,'Pure Werte'!C75*1.3,IF($N$2=4,'Pure Werte'!C75*1.4,IF($N$2=5,'Pure Werte'!C75*1.5,IF($N$2=6,'Pure Werte'!C75*1.6,IF($N$2=7,'Pure Werte'!C75*1.7,IF($N$2=8,'Pure Werte'!C75*1.8,IF($N$2=9,'Pure Werte'!C75*1.9,'Pure Werte'!C75*2))))))))))</f>
        <v>96</v>
      </c>
      <c r="D75" s="10">
        <f>IF($N$2=0,'Pure Werte'!D75*1,IF($N$2=1,'Pure Werte'!D75*1.1,IF($N$2=2,'Pure Werte'!D75*1.2,IF($N$2=3,'Pure Werte'!D75*1.3,IF($N$2=4,'Pure Werte'!D75*1.4,IF($N$2=5,'Pure Werte'!D75*1.5,IF($N$2=6,'Pure Werte'!D75*1.6,IF($N$2=7,'Pure Werte'!D75*1.7,IF($N$2=8,'Pure Werte'!D75*1.8,IF($N$2=9,'Pure Werte'!D75*1.9,'Pure Werte'!D75*2))))))))))</f>
        <v>384</v>
      </c>
      <c r="E75" s="10">
        <f>IF($N$2=0,'Pure Werte'!E75*1,IF($N$2=1,'Pure Werte'!E75*1.1,IF($N$2=2,'Pure Werte'!E75*1.2,IF($N$2=3,'Pure Werte'!E75*1.3,IF($N$2=4,'Pure Werte'!E75*1.4,IF($N$2=5,'Pure Werte'!E75*1.5,IF($N$2=6,'Pure Werte'!E75*1.6,IF($N$2=7,'Pure Werte'!E75*1.7,IF($N$2=8,'Pure Werte'!E75*1.8,IF($N$2=9,'Pure Werte'!E75*1.9,'Pure Werte'!E75*2))))))))))</f>
        <v>24</v>
      </c>
      <c r="F75" s="10">
        <f>IF($N$2=0,'Pure Werte'!F75*1,IF($N$2=1,'Pure Werte'!F75*1.1,IF($N$2=2,'Pure Werte'!F75*1.2,IF($N$2=3,'Pure Werte'!F75*1.3,IF($N$2=4,'Pure Werte'!F75*1.4,IF($N$2=5,'Pure Werte'!F75*1.5,IF($N$2=6,'Pure Werte'!F75*1.6,IF($N$2=7,'Pure Werte'!F75*1.7,IF($N$2=8,'Pure Werte'!F75*1.8,IF($N$2=9,'Pure Werte'!F75*1.9,'Pure Werte'!F75*2))))))))))</f>
        <v>96</v>
      </c>
      <c r="G75" s="10">
        <f>IF($N$2=0,'Pure Werte'!G75*1,IF($N$2=1,'Pure Werte'!G75*1.1,IF($N$2=2,'Pure Werte'!G75*1.2,IF($N$2=3,'Pure Werte'!G75*1.3,IF($N$2=4,'Pure Werte'!G75*1.4,IF($N$2=5,'Pure Werte'!G75*1.5,IF($N$2=6,'Pure Werte'!G75*1.6,IF($N$2=7,'Pure Werte'!G75*1.7,IF($N$2=8,'Pure Werte'!G75*1.8,IF($N$2=9,'Pure Werte'!G75*1.9,'Pure Werte'!G75*2))))))))))</f>
        <v>960</v>
      </c>
      <c r="H75" s="10">
        <f>IF($N$2=0,'Pure Werte'!H75*1,IF($N$2=1,'Pure Werte'!H75*1.1,IF($N$2=2,'Pure Werte'!H75*1.2,IF($N$2=3,'Pure Werte'!H75*1.3,IF($N$2=4,'Pure Werte'!H75*1.4,IF($N$2=5,'Pure Werte'!H75*1.5,IF($N$2=6,'Pure Werte'!H75*1.6,IF($N$2=7,'Pure Werte'!H75*1.7,IF($N$2=8,'Pure Werte'!H75*1.8,IF($N$2=9,'Pure Werte'!H75*1.9,'Pure Werte'!H75*2))))))))))</f>
        <v>3840</v>
      </c>
      <c r="I75" s="10">
        <f>IF($N$2=0,'Pure Werte'!I75/1,IF($N$2=1,'Pure Werte'!I75/1.1,IF($N$2=2,'Pure Werte'!I75/1.2,IF($N$2=3,'Pure Werte'!I75/1.3,IF($N$2=4,'Pure Werte'!I75/1.4,IF($N$2=5,'Pure Werte'!I75/1.5,IF($N$2=6,'Pure Werte'!I75/1.6,IF($N$2=7,'Pure Werte'!I75/1.7,IF($N$2=8,'Pure Werte'!I75/1.8,IF($N$2=9,'Pure Werte'!I75/1.9,'Pure Werte'!I75/2))))))))))</f>
        <v>7.25</v>
      </c>
      <c r="J75" s="29">
        <f t="shared" si="8"/>
        <v>50.039093041438626</v>
      </c>
      <c r="K75" s="29">
        <f t="shared" si="9"/>
        <v>200.1563721657545</v>
      </c>
      <c r="L75" s="29">
        <f t="shared" si="10"/>
        <v>25.019546520719313</v>
      </c>
      <c r="M75" s="30">
        <f t="shared" si="11"/>
        <v>100.07818608287725</v>
      </c>
      <c r="N75" s="34"/>
      <c r="O75" s="34"/>
      <c r="P75" s="34"/>
      <c r="Q75" s="34"/>
    </row>
    <row r="76" spans="1:17" x14ac:dyDescent="0.25">
      <c r="A76" s="28" t="str">
        <f>'Pure Werte'!A76</f>
        <v>120mm Ammo1</v>
      </c>
      <c r="B76" s="10">
        <f>'Pure Werte'!B76</f>
        <v>2</v>
      </c>
      <c r="C76" s="10">
        <f>IF($N$2=0,'Pure Werte'!C76*1,IF($N$2=1,'Pure Werte'!C76*1.1,IF($N$2=2,'Pure Werte'!C76*1.2,IF($N$2=3,'Pure Werte'!C76*1.3,IF($N$2=4,'Pure Werte'!C76*1.4,IF($N$2=5,'Pure Werte'!C76*1.5,IF($N$2=6,'Pure Werte'!C76*1.6,IF($N$2=7,'Pure Werte'!C76*1.7,IF($N$2=8,'Pure Werte'!C76*1.8,IF($N$2=9,'Pure Werte'!C76*1.9,'Pure Werte'!C76*2))))))))))</f>
        <v>48</v>
      </c>
      <c r="D76" s="10">
        <f>IF($N$2=0,'Pure Werte'!D76*1,IF($N$2=1,'Pure Werte'!D76*1.1,IF($N$2=2,'Pure Werte'!D76*1.2,IF($N$2=3,'Pure Werte'!D76*1.3,IF($N$2=4,'Pure Werte'!D76*1.4,IF($N$2=5,'Pure Werte'!D76*1.5,IF($N$2=6,'Pure Werte'!D76*1.6,IF($N$2=7,'Pure Werte'!D76*1.7,IF($N$2=8,'Pure Werte'!D76*1.8,IF($N$2=9,'Pure Werte'!D76*1.9,'Pure Werte'!D76*2))))))))))</f>
        <v>192</v>
      </c>
      <c r="E76" s="10">
        <f>IF($N$2=0,'Pure Werte'!E76*1,IF($N$2=1,'Pure Werte'!E76*1.1,IF($N$2=2,'Pure Werte'!E76*1.2,IF($N$2=3,'Pure Werte'!E76*1.3,IF($N$2=4,'Pure Werte'!E76*1.4,IF($N$2=5,'Pure Werte'!E76*1.5,IF($N$2=6,'Pure Werte'!E76*1.6,IF($N$2=7,'Pure Werte'!E76*1.7,IF($N$2=8,'Pure Werte'!E76*1.8,IF($N$2=9,'Pure Werte'!E76*1.9,'Pure Werte'!E76*2))))))))))</f>
        <v>24</v>
      </c>
      <c r="F76" s="10">
        <f>IF($N$2=0,'Pure Werte'!F76*1,IF($N$2=1,'Pure Werte'!F76*1.1,IF($N$2=2,'Pure Werte'!F76*1.2,IF($N$2=3,'Pure Werte'!F76*1.3,IF($N$2=4,'Pure Werte'!F76*1.4,IF($N$2=5,'Pure Werte'!F76*1.5,IF($N$2=6,'Pure Werte'!F76*1.6,IF($N$2=7,'Pure Werte'!F76*1.7,IF($N$2=8,'Pure Werte'!F76*1.8,IF($N$2=9,'Pure Werte'!F76*1.9,'Pure Werte'!F76*2))))))))))</f>
        <v>96</v>
      </c>
      <c r="G76" s="10">
        <f>IF($N$2=0,'Pure Werte'!G76*1,IF($N$2=1,'Pure Werte'!G76*1.1,IF($N$2=2,'Pure Werte'!G76*1.2,IF($N$2=3,'Pure Werte'!G76*1.3,IF($N$2=4,'Pure Werte'!G76*1.4,IF($N$2=5,'Pure Werte'!G76*1.5,IF($N$2=6,'Pure Werte'!G76*1.6,IF($N$2=7,'Pure Werte'!G76*1.7,IF($N$2=8,'Pure Werte'!G76*1.8,IF($N$2=9,'Pure Werte'!G76*1.9,'Pure Werte'!G76*2))))))))))</f>
        <v>960</v>
      </c>
      <c r="H76" s="10">
        <f>IF($N$2=0,'Pure Werte'!H76*1,IF($N$2=1,'Pure Werte'!H76*1.1,IF($N$2=2,'Pure Werte'!H76*1.2,IF($N$2=3,'Pure Werte'!H76*1.3,IF($N$2=4,'Pure Werte'!H76*1.4,IF($N$2=5,'Pure Werte'!H76*1.5,IF($N$2=6,'Pure Werte'!H76*1.6,IF($N$2=7,'Pure Werte'!H76*1.7,IF($N$2=8,'Pure Werte'!H76*1.8,IF($N$2=9,'Pure Werte'!H76*1.9,'Pure Werte'!H76*2))))))))))</f>
        <v>3840</v>
      </c>
      <c r="I76" s="10">
        <f>IF($N$2=0,'Pure Werte'!I76/1,IF($N$2=1,'Pure Werte'!I76/1.1,IF($N$2=2,'Pure Werte'!I76/1.2,IF($N$2=3,'Pure Werte'!I76/1.3,IF($N$2=4,'Pure Werte'!I76/1.4,IF($N$2=5,'Pure Werte'!I76/1.5,IF($N$2=6,'Pure Werte'!I76/1.6,IF($N$2=7,'Pure Werte'!I76/1.7,IF($N$2=8,'Pure Werte'!I76/1.8,IF($N$2=9,'Pure Werte'!I76/1.9,'Pure Werte'!I76/2))))))))))</f>
        <v>10</v>
      </c>
      <c r="J76" s="29">
        <f t="shared" si="8"/>
        <v>50.039093041438626</v>
      </c>
      <c r="K76" s="29">
        <f t="shared" si="9"/>
        <v>200.1563721657545</v>
      </c>
      <c r="L76" s="29">
        <f t="shared" si="10"/>
        <v>25.019546520719313</v>
      </c>
      <c r="M76" s="30">
        <f t="shared" si="11"/>
        <v>100.07818608287725</v>
      </c>
      <c r="N76" s="34"/>
      <c r="O76" s="34"/>
      <c r="P76" s="34"/>
      <c r="Q76" s="34"/>
    </row>
    <row r="77" spans="1:17" x14ac:dyDescent="0.25">
      <c r="A77" s="28" t="str">
        <f>'Pure Werte'!A77</f>
        <v>120mm Ammo2</v>
      </c>
      <c r="B77" s="10">
        <f>'Pure Werte'!B77</f>
        <v>2</v>
      </c>
      <c r="C77" s="10">
        <f>IF($N$2=0,'Pure Werte'!C77*1,IF($N$2=1,'Pure Werte'!C77*1.1,IF($N$2=2,'Pure Werte'!C77*1.2,IF($N$2=3,'Pure Werte'!C77*1.3,IF($N$2=4,'Pure Werte'!C77*1.4,IF($N$2=5,'Pure Werte'!C77*1.5,IF($N$2=6,'Pure Werte'!C77*1.6,IF($N$2=7,'Pure Werte'!C77*1.7,IF($N$2=8,'Pure Werte'!C77*1.8,IF($N$2=9,'Pure Werte'!C77*1.9,'Pure Werte'!C77*2))))))))))</f>
        <v>52</v>
      </c>
      <c r="D77" s="10">
        <f>IF($N$2=0,'Pure Werte'!D77*1,IF($N$2=1,'Pure Werte'!D77*1.1,IF($N$2=2,'Pure Werte'!D77*1.2,IF($N$2=3,'Pure Werte'!D77*1.3,IF($N$2=4,'Pure Werte'!D77*1.4,IF($N$2=5,'Pure Werte'!D77*1.5,IF($N$2=6,'Pure Werte'!D77*1.6,IF($N$2=7,'Pure Werte'!D77*1.7,IF($N$2=8,'Pure Werte'!D77*1.8,IF($N$2=9,'Pure Werte'!D77*1.9,'Pure Werte'!D77*2))))))))))</f>
        <v>208</v>
      </c>
      <c r="E77" s="10">
        <f>IF($N$2=0,'Pure Werte'!E77*1,IF($N$2=1,'Pure Werte'!E77*1.1,IF($N$2=2,'Pure Werte'!E77*1.2,IF($N$2=3,'Pure Werte'!E77*1.3,IF($N$2=4,'Pure Werte'!E77*1.4,IF($N$2=5,'Pure Werte'!E77*1.5,IF($N$2=6,'Pure Werte'!E77*1.6,IF($N$2=7,'Pure Werte'!E77*1.7,IF($N$2=8,'Pure Werte'!E77*1.8,IF($N$2=9,'Pure Werte'!E77*1.9,'Pure Werte'!E77*2))))))))))</f>
        <v>26</v>
      </c>
      <c r="F77" s="10">
        <f>IF($N$2=0,'Pure Werte'!F77*1,IF($N$2=1,'Pure Werte'!F77*1.1,IF($N$2=2,'Pure Werte'!F77*1.2,IF($N$2=3,'Pure Werte'!F77*1.3,IF($N$2=4,'Pure Werte'!F77*1.4,IF($N$2=5,'Pure Werte'!F77*1.5,IF($N$2=6,'Pure Werte'!F77*1.6,IF($N$2=7,'Pure Werte'!F77*1.7,IF($N$2=8,'Pure Werte'!F77*1.8,IF($N$2=9,'Pure Werte'!F77*1.9,'Pure Werte'!F77*2))))))))))</f>
        <v>104</v>
      </c>
      <c r="G77" s="10">
        <f>IF($N$2=0,'Pure Werte'!G77*1,IF($N$2=1,'Pure Werte'!G77*1.1,IF($N$2=2,'Pure Werte'!G77*1.2,IF($N$2=3,'Pure Werte'!G77*1.3,IF($N$2=4,'Pure Werte'!G77*1.4,IF($N$2=5,'Pure Werte'!G77*1.5,IF($N$2=6,'Pure Werte'!G77*1.6,IF($N$2=7,'Pure Werte'!G77*1.7,IF($N$2=8,'Pure Werte'!G77*1.8,IF($N$2=9,'Pure Werte'!G77*1.9,'Pure Werte'!G77*2))))))))))</f>
        <v>1040</v>
      </c>
      <c r="H77" s="10">
        <f>IF($N$2=0,'Pure Werte'!H77*1,IF($N$2=1,'Pure Werte'!H77*1.1,IF($N$2=2,'Pure Werte'!H77*1.2,IF($N$2=3,'Pure Werte'!H77*1.3,IF($N$2=4,'Pure Werte'!H77*1.4,IF($N$2=5,'Pure Werte'!H77*1.5,IF($N$2=6,'Pure Werte'!H77*1.6,IF($N$2=7,'Pure Werte'!H77*1.7,IF($N$2=8,'Pure Werte'!H77*1.8,IF($N$2=9,'Pure Werte'!H77*1.9,'Pure Werte'!H77*2))))))))))</f>
        <v>4160</v>
      </c>
      <c r="I77" s="10">
        <f>IF($N$2=0,'Pure Werte'!I77/1,IF($N$2=1,'Pure Werte'!I77/1.1,IF($N$2=2,'Pure Werte'!I77/1.2,IF($N$2=3,'Pure Werte'!I77/1.3,IF($N$2=4,'Pure Werte'!I77/1.4,IF($N$2=5,'Pure Werte'!I77/1.5,IF($N$2=6,'Pure Werte'!I77/1.6,IF($N$2=7,'Pure Werte'!I77/1.7,IF($N$2=8,'Pure Werte'!I77/1.8,IF($N$2=9,'Pure Werte'!I77/1.9,'Pure Werte'!I77/2))))))))))</f>
        <v>10.065</v>
      </c>
      <c r="J77" s="29">
        <f t="shared" si="8"/>
        <v>54.20901746155851</v>
      </c>
      <c r="K77" s="29">
        <f t="shared" si="9"/>
        <v>216.83606984623404</v>
      </c>
      <c r="L77" s="29">
        <f t="shared" si="10"/>
        <v>27.104508730779255</v>
      </c>
      <c r="M77" s="30">
        <f t="shared" si="11"/>
        <v>108.41803492311702</v>
      </c>
      <c r="N77" s="34"/>
      <c r="O77" s="34"/>
      <c r="P77" s="34"/>
      <c r="Q77" s="34"/>
    </row>
    <row r="78" spans="1:17" x14ac:dyDescent="0.25">
      <c r="A78" s="28" t="str">
        <f>'Pure Werte'!A78</f>
        <v>120mm Ammo3</v>
      </c>
      <c r="B78" s="10">
        <f>'Pure Werte'!B78</f>
        <v>2</v>
      </c>
      <c r="C78" s="10">
        <f>IF($N$2=0,'Pure Werte'!C78*1,IF($N$2=1,'Pure Werte'!C78*1.1,IF($N$2=2,'Pure Werte'!C78*1.2,IF($N$2=3,'Pure Werte'!C78*1.3,IF($N$2=4,'Pure Werte'!C78*1.4,IF($N$2=5,'Pure Werte'!C78*1.5,IF($N$2=6,'Pure Werte'!C78*1.6,IF($N$2=7,'Pure Werte'!C78*1.7,IF($N$2=8,'Pure Werte'!C78*1.8,IF($N$2=9,'Pure Werte'!C78*1.9,'Pure Werte'!C78*2))))))))))</f>
        <v>56</v>
      </c>
      <c r="D78" s="10">
        <f>IF($N$2=0,'Pure Werte'!D78*1,IF($N$2=1,'Pure Werte'!D78*1.1,IF($N$2=2,'Pure Werte'!D78*1.2,IF($N$2=3,'Pure Werte'!D78*1.3,IF($N$2=4,'Pure Werte'!D78*1.4,IF($N$2=5,'Pure Werte'!D78*1.5,IF($N$2=6,'Pure Werte'!D78*1.6,IF($N$2=7,'Pure Werte'!D78*1.7,IF($N$2=8,'Pure Werte'!D78*1.8,IF($N$2=9,'Pure Werte'!D78*1.9,'Pure Werte'!D78*2))))))))))</f>
        <v>224</v>
      </c>
      <c r="E78" s="10">
        <f>IF($N$2=0,'Pure Werte'!E78*1,IF($N$2=1,'Pure Werte'!E78*1.1,IF($N$2=2,'Pure Werte'!E78*1.2,IF($N$2=3,'Pure Werte'!E78*1.3,IF($N$2=4,'Pure Werte'!E78*1.4,IF($N$2=5,'Pure Werte'!E78*1.5,IF($N$2=6,'Pure Werte'!E78*1.6,IF($N$2=7,'Pure Werte'!E78*1.7,IF($N$2=8,'Pure Werte'!E78*1.8,IF($N$2=9,'Pure Werte'!E78*1.9,'Pure Werte'!E78*2))))))))))</f>
        <v>28</v>
      </c>
      <c r="F78" s="10">
        <f>IF($N$2=0,'Pure Werte'!F78*1,IF($N$2=1,'Pure Werte'!F78*1.1,IF($N$2=2,'Pure Werte'!F78*1.2,IF($N$2=3,'Pure Werte'!F78*1.3,IF($N$2=4,'Pure Werte'!F78*1.4,IF($N$2=5,'Pure Werte'!F78*1.5,IF($N$2=6,'Pure Werte'!F78*1.6,IF($N$2=7,'Pure Werte'!F78*1.7,IF($N$2=8,'Pure Werte'!F78*1.8,IF($N$2=9,'Pure Werte'!F78*1.9,'Pure Werte'!F78*2))))))))))</f>
        <v>112</v>
      </c>
      <c r="G78" s="10">
        <f>IF($N$2=0,'Pure Werte'!G78*1,IF($N$2=1,'Pure Werte'!G78*1.1,IF($N$2=2,'Pure Werte'!G78*1.2,IF($N$2=3,'Pure Werte'!G78*1.3,IF($N$2=4,'Pure Werte'!G78*1.4,IF($N$2=5,'Pure Werte'!G78*1.5,IF($N$2=6,'Pure Werte'!G78*1.6,IF($N$2=7,'Pure Werte'!G78*1.7,IF($N$2=8,'Pure Werte'!G78*1.8,IF($N$2=9,'Pure Werte'!G78*1.9,'Pure Werte'!G78*2))))))))))</f>
        <v>1120</v>
      </c>
      <c r="H78" s="10">
        <f>IF($N$2=0,'Pure Werte'!H78*1,IF($N$2=1,'Pure Werte'!H78*1.1,IF($N$2=2,'Pure Werte'!H78*1.2,IF($N$2=3,'Pure Werte'!H78*1.3,IF($N$2=4,'Pure Werte'!H78*1.4,IF($N$2=5,'Pure Werte'!H78*1.5,IF($N$2=6,'Pure Werte'!H78*1.6,IF($N$2=7,'Pure Werte'!H78*1.7,IF($N$2=8,'Pure Werte'!H78*1.8,IF($N$2=9,'Pure Werte'!H78*1.9,'Pure Werte'!H78*2))))))))))</f>
        <v>4480</v>
      </c>
      <c r="I78" s="10">
        <f>IF($N$2=0,'Pure Werte'!I78/1,IF($N$2=1,'Pure Werte'!I78/1.1,IF($N$2=2,'Pure Werte'!I78/1.2,IF($N$2=3,'Pure Werte'!I78/1.3,IF($N$2=4,'Pure Werte'!I78/1.4,IF($N$2=5,'Pure Werte'!I78/1.5,IF($N$2=6,'Pure Werte'!I78/1.6,IF($N$2=7,'Pure Werte'!I78/1.7,IF($N$2=8,'Pure Werte'!I78/1.8,IF($N$2=9,'Pure Werte'!I78/1.9,'Pure Werte'!I78/2))))))))))</f>
        <v>10.029999999999999</v>
      </c>
      <c r="J78" s="29">
        <f t="shared" si="8"/>
        <v>58.378941881678401</v>
      </c>
      <c r="K78" s="29">
        <f t="shared" si="9"/>
        <v>233.5157675267136</v>
      </c>
      <c r="L78" s="29">
        <f t="shared" si="10"/>
        <v>29.1894709408392</v>
      </c>
      <c r="M78" s="30">
        <f t="shared" si="11"/>
        <v>116.7578837633568</v>
      </c>
      <c r="N78" s="34"/>
      <c r="O78" s="34"/>
      <c r="P78" s="34"/>
      <c r="Q78" s="34"/>
    </row>
    <row r="79" spans="1:17" ht="15.75" thickBot="1" x14ac:dyDescent="0.3">
      <c r="A79" s="31" t="str">
        <f>'Pure Werte'!A79</f>
        <v>Vierfachkanone 120mm Alles</v>
      </c>
      <c r="B79" s="18">
        <f>'Pure Werte'!B79</f>
        <v>4</v>
      </c>
      <c r="C79" s="18">
        <f>IF($N$2=0,'Pure Werte'!C79*1,IF($N$2=1,'Pure Werte'!C79*1.1,IF($N$2=2,'Pure Werte'!C79*1.2,IF($N$2=3,'Pure Werte'!C79*1.3,IF($N$2=4,'Pure Werte'!C79*1.4,IF($N$2=5,'Pure Werte'!C79*1.5,IF($N$2=6,'Pure Werte'!C79*1.6,IF($N$2=7,'Pure Werte'!C79*1.7,IF($N$2=8,'Pure Werte'!C79*1.8,IF($N$2=9,'Pure Werte'!C79*1.9,'Pure Werte'!C79*2))))))))))</f>
        <v>112</v>
      </c>
      <c r="D79" s="18">
        <f>IF($N$2=0,'Pure Werte'!D79*1,IF($N$2=1,'Pure Werte'!D79*1.1,IF($N$2=2,'Pure Werte'!D79*1.2,IF($N$2=3,'Pure Werte'!D79*1.3,IF($N$2=4,'Pure Werte'!D79*1.4,IF($N$2=5,'Pure Werte'!D79*1.5,IF($N$2=6,'Pure Werte'!D79*1.6,IF($N$2=7,'Pure Werte'!D79*1.7,IF($N$2=8,'Pure Werte'!D79*1.8,IF($N$2=9,'Pure Werte'!D79*1.9,'Pure Werte'!D79*2))))))))))</f>
        <v>448</v>
      </c>
      <c r="E79" s="18">
        <f>IF($N$2=0,'Pure Werte'!E79*1,IF($N$2=1,'Pure Werte'!E79*1.1,IF($N$2=2,'Pure Werte'!E79*1.2,IF($N$2=3,'Pure Werte'!E79*1.3,IF($N$2=4,'Pure Werte'!E79*1.4,IF($N$2=5,'Pure Werte'!E79*1.5,IF($N$2=6,'Pure Werte'!E79*1.6,IF($N$2=7,'Pure Werte'!E79*1.7,IF($N$2=8,'Pure Werte'!E79*1.8,IF($N$2=9,'Pure Werte'!E79*1.9,'Pure Werte'!E79*2))))))))))</f>
        <v>28</v>
      </c>
      <c r="F79" s="18">
        <f>IF($N$2=0,'Pure Werte'!F79*1,IF($N$2=1,'Pure Werte'!F79*1.1,IF($N$2=2,'Pure Werte'!F79*1.2,IF($N$2=3,'Pure Werte'!F79*1.3,IF($N$2=4,'Pure Werte'!F79*1.4,IF($N$2=5,'Pure Werte'!F79*1.5,IF($N$2=6,'Pure Werte'!F79*1.6,IF($N$2=7,'Pure Werte'!F79*1.7,IF($N$2=8,'Pure Werte'!F79*1.8,IF($N$2=9,'Pure Werte'!F79*1.9,'Pure Werte'!F79*2))))))))))</f>
        <v>112</v>
      </c>
      <c r="G79" s="18">
        <f>IF($N$2=0,'Pure Werte'!G79*1,IF($N$2=1,'Pure Werte'!G79*1.1,IF($N$2=2,'Pure Werte'!G79*1.2,IF($N$2=3,'Pure Werte'!G79*1.3,IF($N$2=4,'Pure Werte'!G79*1.4,IF($N$2=5,'Pure Werte'!G79*1.5,IF($N$2=6,'Pure Werte'!G79*1.6,IF($N$2=7,'Pure Werte'!G79*1.7,IF($N$2=8,'Pure Werte'!G79*1.8,IF($N$2=9,'Pure Werte'!G79*1.9,'Pure Werte'!G79*2))))))))))</f>
        <v>1120</v>
      </c>
      <c r="H79" s="18">
        <f>IF($N$2=0,'Pure Werte'!H79*1,IF($N$2=1,'Pure Werte'!H79*1.1,IF($N$2=2,'Pure Werte'!H79*1.2,IF($N$2=3,'Pure Werte'!H79*1.3,IF($N$2=4,'Pure Werte'!H79*1.4,IF($N$2=5,'Pure Werte'!H79*1.5,IF($N$2=6,'Pure Werte'!H79*1.6,IF($N$2=7,'Pure Werte'!H79*1.7,IF($N$2=8,'Pure Werte'!H79*1.8,IF($N$2=9,'Pure Werte'!H79*1.9,'Pure Werte'!H79*2))))))))))</f>
        <v>4480</v>
      </c>
      <c r="I79" s="18">
        <f>IF($N$2=0,'Pure Werte'!I79/1,IF($N$2=1,'Pure Werte'!I79/1.1,IF($N$2=2,'Pure Werte'!I79/1.2,IF($N$2=3,'Pure Werte'!I79/1.3,IF($N$2=4,'Pure Werte'!I79/1.4,IF($N$2=5,'Pure Werte'!I79/1.5,IF($N$2=6,'Pure Werte'!I79/1.6,IF($N$2=7,'Pure Werte'!I79/1.7,IF($N$2=8,'Pure Werte'!I79/1.8,IF($N$2=9,'Pure Werte'!I79/1.9,'Pure Werte'!I79/2))))))))))</f>
        <v>7.25</v>
      </c>
      <c r="J79" s="32">
        <f t="shared" si="8"/>
        <v>58.378941881678401</v>
      </c>
      <c r="K79" s="32">
        <f t="shared" si="9"/>
        <v>233.5157675267136</v>
      </c>
      <c r="L79" s="32">
        <f t="shared" si="10"/>
        <v>29.1894709408392</v>
      </c>
      <c r="M79" s="33">
        <f t="shared" si="11"/>
        <v>116.7578837633568</v>
      </c>
      <c r="N79" s="34"/>
      <c r="O79" s="34"/>
      <c r="P79" s="34"/>
      <c r="Q79" s="34"/>
    </row>
    <row r="80" spans="1:17" x14ac:dyDescent="0.25">
      <c r="A80" s="25" t="str">
        <f>'Pure Werte'!A80</f>
        <v>Schweres Plasmageschütz</v>
      </c>
      <c r="B80" s="13">
        <f>'Pure Werte'!B80</f>
        <v>1</v>
      </c>
      <c r="C80" s="13">
        <f>IF($N$2=0,'Pure Werte'!C80*1,IF($N$2=1,'Pure Werte'!C80*1.1,IF($N$2=2,'Pure Werte'!C80*1.2,IF($N$2=3,'Pure Werte'!C80*1.3,IF($N$2=4,'Pure Werte'!C80*1.4,IF($N$2=5,'Pure Werte'!C80*1.5,IF($N$2=6,'Pure Werte'!C80*1.6,IF($N$2=7,'Pure Werte'!C80*1.7,IF($N$2=8,'Pure Werte'!C80*1.8,IF($N$2=9,'Pure Werte'!C80*1.9,'Pure Werte'!C80*2))))))))))</f>
        <v>100</v>
      </c>
      <c r="D80" s="13">
        <f>IF($N$2=0,'Pure Werte'!D80*1,IF($N$2=1,'Pure Werte'!D80*1.1,IF($N$2=2,'Pure Werte'!D80*1.2,IF($N$2=3,'Pure Werte'!D80*1.3,IF($N$2=4,'Pure Werte'!D80*1.4,IF($N$2=5,'Pure Werte'!D80*1.5,IF($N$2=6,'Pure Werte'!D80*1.6,IF($N$2=7,'Pure Werte'!D80*1.7,IF($N$2=8,'Pure Werte'!D80*1.8,IF($N$2=9,'Pure Werte'!D80*1.9,'Pure Werte'!D80*2))))))))))</f>
        <v>100</v>
      </c>
      <c r="E80" s="13">
        <f>IF($N$2=0,'Pure Werte'!E80*1,IF($N$2=1,'Pure Werte'!E80*1.1,IF($N$2=2,'Pure Werte'!E80*1.2,IF($N$2=3,'Pure Werte'!E80*1.3,IF($N$2=4,'Pure Werte'!E80*1.4,IF($N$2=5,'Pure Werte'!E80*1.5,IF($N$2=6,'Pure Werte'!E80*1.6,IF($N$2=7,'Pure Werte'!E80*1.7,IF($N$2=8,'Pure Werte'!E80*1.8,IF($N$2=9,'Pure Werte'!E80*1.9,'Pure Werte'!E80*2))))))))))</f>
        <v>100</v>
      </c>
      <c r="F80" s="13">
        <f>IF($N$2=0,'Pure Werte'!F80*1,IF($N$2=1,'Pure Werte'!F80*1.1,IF($N$2=2,'Pure Werte'!F80*1.2,IF($N$2=3,'Pure Werte'!F80*1.3,IF($N$2=4,'Pure Werte'!F80*1.4,IF($N$2=5,'Pure Werte'!F80*1.5,IF($N$2=6,'Pure Werte'!F80*1.6,IF($N$2=7,'Pure Werte'!F80*1.7,IF($N$2=8,'Pure Werte'!F80*1.8,IF($N$2=9,'Pure Werte'!F80*1.9,'Pure Werte'!F80*2))))))))))</f>
        <v>100</v>
      </c>
      <c r="G80" s="13">
        <f>IF($N$2=0,'Pure Werte'!G80*1,IF($N$2=1,'Pure Werte'!G80*1.1,IF($N$2=2,'Pure Werte'!G80*1.2,IF($N$2=3,'Pure Werte'!G80*1.3,IF($N$2=4,'Pure Werte'!G80*1.4,IF($N$2=5,'Pure Werte'!G80*1.5,IF($N$2=6,'Pure Werte'!G80*1.6,IF($N$2=7,'Pure Werte'!G80*1.7,IF($N$2=8,'Pure Werte'!G80*1.8,IF($N$2=9,'Pure Werte'!G80*1.9,'Pure Werte'!G80*2))))))))))</f>
        <v>1000</v>
      </c>
      <c r="H80" s="13">
        <f>IF($N$2=0,'Pure Werte'!H80*1,IF($N$2=1,'Pure Werte'!H80*1.1,IF($N$2=2,'Pure Werte'!H80*1.2,IF($N$2=3,'Pure Werte'!H80*1.3,IF($N$2=4,'Pure Werte'!H80*1.4,IF($N$2=5,'Pure Werte'!H80*1.5,IF($N$2=6,'Pure Werte'!H80*1.6,IF($N$2=7,'Pure Werte'!H80*1.7,IF($N$2=8,'Pure Werte'!H80*1.8,IF($N$2=9,'Pure Werte'!H80*1.9,'Pure Werte'!H80*2))))))))))</f>
        <v>1000</v>
      </c>
      <c r="I80" s="13">
        <f>IF($N$2=0,'Pure Werte'!I80/1,IF($N$2=1,'Pure Werte'!I80/1.1,IF($N$2=2,'Pure Werte'!I80/1.2,IF($N$2=3,'Pure Werte'!I80/1.3,IF($N$2=4,'Pure Werte'!I80/1.4,IF($N$2=5,'Pure Werte'!I80/1.5,IF($N$2=6,'Pure Werte'!I80/1.6,IF($N$2=7,'Pure Werte'!I80/1.7,IF($N$2=8,'Pure Werte'!I80/1.8,IF($N$2=9,'Pure Werte'!I80/1.9,'Pure Werte'!I80/2))))))))))</f>
        <v>4.8499999999999996</v>
      </c>
      <c r="J80" s="26">
        <f t="shared" si="8"/>
        <v>52.124055251498568</v>
      </c>
      <c r="K80" s="26">
        <f t="shared" si="9"/>
        <v>52.124055251498568</v>
      </c>
      <c r="L80" s="26">
        <f t="shared" si="10"/>
        <v>26.062027625749284</v>
      </c>
      <c r="M80" s="27">
        <f t="shared" si="11"/>
        <v>26.062027625749284</v>
      </c>
      <c r="N80" s="34"/>
      <c r="O80" s="34"/>
      <c r="P80" s="34"/>
      <c r="Q80" s="34"/>
    </row>
    <row r="81" spans="1:17" x14ac:dyDescent="0.25">
      <c r="A81" s="28" t="str">
        <f>'Pure Werte'!A81</f>
        <v>Schweres Plasmageschütz leer</v>
      </c>
      <c r="B81" s="10">
        <f>'Pure Werte'!B81</f>
        <v>1</v>
      </c>
      <c r="C81" s="10">
        <f>IF($N$2=0,'Pure Werte'!C81*1,IF($N$2=1,'Pure Werte'!C81*1.1,IF($N$2=2,'Pure Werte'!C81*1.2,IF($N$2=3,'Pure Werte'!C81*1.3,IF($N$2=4,'Pure Werte'!C81*1.4,IF($N$2=5,'Pure Werte'!C81*1.5,IF($N$2=6,'Pure Werte'!C81*1.6,IF($N$2=7,'Pure Werte'!C81*1.7,IF($N$2=8,'Pure Werte'!C81*1.8,IF($N$2=9,'Pure Werte'!C81*1.9,'Pure Werte'!C81*2))))))))))</f>
        <v>100</v>
      </c>
      <c r="D81" s="10">
        <f>IF($N$2=0,'Pure Werte'!D81*1,IF($N$2=1,'Pure Werte'!D81*1.1,IF($N$2=2,'Pure Werte'!D81*1.2,IF($N$2=3,'Pure Werte'!D81*1.3,IF($N$2=4,'Pure Werte'!D81*1.4,IF($N$2=5,'Pure Werte'!D81*1.5,IF($N$2=6,'Pure Werte'!D81*1.6,IF($N$2=7,'Pure Werte'!D81*1.7,IF($N$2=8,'Pure Werte'!D81*1.8,IF($N$2=9,'Pure Werte'!D81*1.9,'Pure Werte'!D81*2))))))))))</f>
        <v>100</v>
      </c>
      <c r="E81" s="10">
        <f>IF($N$2=0,'Pure Werte'!E81*1,IF($N$2=1,'Pure Werte'!E81*1.1,IF($N$2=2,'Pure Werte'!E81*1.2,IF($N$2=3,'Pure Werte'!E81*1.3,IF($N$2=4,'Pure Werte'!E81*1.4,IF($N$2=5,'Pure Werte'!E81*1.5,IF($N$2=6,'Pure Werte'!E81*1.6,IF($N$2=7,'Pure Werte'!E81*1.7,IF($N$2=8,'Pure Werte'!E81*1.8,IF($N$2=9,'Pure Werte'!E81*1.9,'Pure Werte'!E81*2))))))))))</f>
        <v>100</v>
      </c>
      <c r="F81" s="10">
        <f>IF($N$2=0,'Pure Werte'!F81*1,IF($N$2=1,'Pure Werte'!F81*1.1,IF($N$2=2,'Pure Werte'!F81*1.2,IF($N$2=3,'Pure Werte'!F81*1.3,IF($N$2=4,'Pure Werte'!F81*1.4,IF($N$2=5,'Pure Werte'!F81*1.5,IF($N$2=6,'Pure Werte'!F81*1.6,IF($N$2=7,'Pure Werte'!F81*1.7,IF($N$2=8,'Pure Werte'!F81*1.8,IF($N$2=9,'Pure Werte'!F81*1.9,'Pure Werte'!F81*2))))))))))</f>
        <v>100</v>
      </c>
      <c r="G81" s="10">
        <f>IF($N$2=0,'Pure Werte'!G81*1,IF($N$2=1,'Pure Werte'!G81*1.1,IF($N$2=2,'Pure Werte'!G81*1.2,IF($N$2=3,'Pure Werte'!G81*1.3,IF($N$2=4,'Pure Werte'!G81*1.4,IF($N$2=5,'Pure Werte'!G81*1.5,IF($N$2=6,'Pure Werte'!G81*1.6,IF($N$2=7,'Pure Werte'!G81*1.7,IF($N$2=8,'Pure Werte'!G81*1.8,IF($N$2=9,'Pure Werte'!G81*1.9,'Pure Werte'!G81*2))))))))))</f>
        <v>1000</v>
      </c>
      <c r="H81" s="10">
        <f>IF($N$2=0,'Pure Werte'!H81*1,IF($N$2=1,'Pure Werte'!H81*1.1,IF($N$2=2,'Pure Werte'!H81*1.2,IF($N$2=3,'Pure Werte'!H81*1.3,IF($N$2=4,'Pure Werte'!H81*1.4,IF($N$2=5,'Pure Werte'!H81*1.5,IF($N$2=6,'Pure Werte'!H81*1.6,IF($N$2=7,'Pure Werte'!H81*1.7,IF($N$2=8,'Pure Werte'!H81*1.8,IF($N$2=9,'Pure Werte'!H81*1.9,'Pure Werte'!H81*2))))))))))</f>
        <v>1000</v>
      </c>
      <c r="I81" s="10">
        <f>IF($N$2=0,'Pure Werte'!I81/1,IF($N$2=1,'Pure Werte'!I81/1.1,IF($N$2=2,'Pure Werte'!I81/1.2,IF($N$2=3,'Pure Werte'!I81/1.3,IF($N$2=4,'Pure Werte'!I81/1.4,IF($N$2=5,'Pure Werte'!I81/1.5,IF($N$2=6,'Pure Werte'!I81/1.6,IF($N$2=7,'Pure Werte'!I81/1.7,IF($N$2=8,'Pure Werte'!I81/1.8,IF($N$2=9,'Pure Werte'!I81/1.9,'Pure Werte'!I81/2))))))))))</f>
        <v>6.85</v>
      </c>
      <c r="J81" s="29">
        <f t="shared" si="8"/>
        <v>52.124055251498568</v>
      </c>
      <c r="K81" s="29">
        <f t="shared" si="9"/>
        <v>52.124055251498568</v>
      </c>
      <c r="L81" s="29">
        <f t="shared" si="10"/>
        <v>26.062027625749284</v>
      </c>
      <c r="M81" s="30">
        <f t="shared" si="11"/>
        <v>26.062027625749284</v>
      </c>
      <c r="N81" s="34"/>
      <c r="O81" s="34"/>
      <c r="P81" s="34"/>
      <c r="Q81" s="34"/>
    </row>
    <row r="82" spans="1:17" x14ac:dyDescent="0.25">
      <c r="A82" s="28" t="str">
        <f>'Pure Werte'!A82</f>
        <v>Schweres Plasmageschütz Upg1</v>
      </c>
      <c r="B82" s="10">
        <f>'Pure Werte'!B82</f>
        <v>2</v>
      </c>
      <c r="C82" s="10">
        <f>IF($N$2=0,'Pure Werte'!C82*1,IF($N$2=1,'Pure Werte'!C82*1.1,IF($N$2=2,'Pure Werte'!C82*1.2,IF($N$2=3,'Pure Werte'!C82*1.3,IF($N$2=4,'Pure Werte'!C82*1.4,IF($N$2=5,'Pure Werte'!C82*1.5,IF($N$2=6,'Pure Werte'!C82*1.6,IF($N$2=7,'Pure Werte'!C82*1.7,IF($N$2=8,'Pure Werte'!C82*1.8,IF($N$2=9,'Pure Werte'!C82*1.9,'Pure Werte'!C82*2))))))))))</f>
        <v>200</v>
      </c>
      <c r="D82" s="10">
        <f>IF($N$2=0,'Pure Werte'!D82*1,IF($N$2=1,'Pure Werte'!D82*1.1,IF($N$2=2,'Pure Werte'!D82*1.2,IF($N$2=3,'Pure Werte'!D82*1.3,IF($N$2=4,'Pure Werte'!D82*1.4,IF($N$2=5,'Pure Werte'!D82*1.5,IF($N$2=6,'Pure Werte'!D82*1.6,IF($N$2=7,'Pure Werte'!D82*1.7,IF($N$2=8,'Pure Werte'!D82*1.8,IF($N$2=9,'Pure Werte'!D82*1.9,'Pure Werte'!D82*2))))))))))</f>
        <v>200</v>
      </c>
      <c r="E82" s="10">
        <f>IF($N$2=0,'Pure Werte'!E82*1,IF($N$2=1,'Pure Werte'!E82*1.1,IF($N$2=2,'Pure Werte'!E82*1.2,IF($N$2=3,'Pure Werte'!E82*1.3,IF($N$2=4,'Pure Werte'!E82*1.4,IF($N$2=5,'Pure Werte'!E82*1.5,IF($N$2=6,'Pure Werte'!E82*1.6,IF($N$2=7,'Pure Werte'!E82*1.7,IF($N$2=8,'Pure Werte'!E82*1.8,IF($N$2=9,'Pure Werte'!E82*1.9,'Pure Werte'!E82*2))))))))))</f>
        <v>100</v>
      </c>
      <c r="F82" s="10">
        <f>IF($N$2=0,'Pure Werte'!F82*1,IF($N$2=1,'Pure Werte'!F82*1.1,IF($N$2=2,'Pure Werte'!F82*1.2,IF($N$2=3,'Pure Werte'!F82*1.3,IF($N$2=4,'Pure Werte'!F82*1.4,IF($N$2=5,'Pure Werte'!F82*1.5,IF($N$2=6,'Pure Werte'!F82*1.6,IF($N$2=7,'Pure Werte'!F82*1.7,IF($N$2=8,'Pure Werte'!F82*1.8,IF($N$2=9,'Pure Werte'!F82*1.9,'Pure Werte'!F82*2))))))))))</f>
        <v>100</v>
      </c>
      <c r="G82" s="10">
        <f>IF($N$2=0,'Pure Werte'!G82*1,IF($N$2=1,'Pure Werte'!G82*1.1,IF($N$2=2,'Pure Werte'!G82*1.2,IF($N$2=3,'Pure Werte'!G82*1.3,IF($N$2=4,'Pure Werte'!G82*1.4,IF($N$2=5,'Pure Werte'!G82*1.5,IF($N$2=6,'Pure Werte'!G82*1.6,IF($N$2=7,'Pure Werte'!G82*1.7,IF($N$2=8,'Pure Werte'!G82*1.8,IF($N$2=9,'Pure Werte'!G82*1.9,'Pure Werte'!G82*2))))))))))</f>
        <v>2000</v>
      </c>
      <c r="H82" s="10">
        <f>IF($N$2=0,'Pure Werte'!H82*1,IF($N$2=1,'Pure Werte'!H82*1.1,IF($N$2=2,'Pure Werte'!H82*1.2,IF($N$2=3,'Pure Werte'!H82*1.3,IF($N$2=4,'Pure Werte'!H82*1.4,IF($N$2=5,'Pure Werte'!H82*1.5,IF($N$2=6,'Pure Werte'!H82*1.6,IF($N$2=7,'Pure Werte'!H82*1.7,IF($N$2=8,'Pure Werte'!H82*1.8,IF($N$2=9,'Pure Werte'!H82*1.9,'Pure Werte'!H82*2))))))))))</f>
        <v>2000</v>
      </c>
      <c r="I82" s="10">
        <f>IF($N$2=0,'Pure Werte'!I82/1,IF($N$2=1,'Pure Werte'!I82/1.1,IF($N$2=2,'Pure Werte'!I82/1.2,IF($N$2=3,'Pure Werte'!I82/1.3,IF($N$2=4,'Pure Werte'!I82/1.4,IF($N$2=5,'Pure Werte'!I82/1.5,IF($N$2=6,'Pure Werte'!I82/1.6,IF($N$2=7,'Pure Werte'!I82/1.7,IF($N$2=8,'Pure Werte'!I82/1.8,IF($N$2=9,'Pure Werte'!I82/1.9,'Pure Werte'!I82/2))))))))))</f>
        <v>4.8499999999999996</v>
      </c>
      <c r="J82" s="29">
        <f t="shared" si="8"/>
        <v>104.24811050299714</v>
      </c>
      <c r="K82" s="29">
        <f t="shared" si="9"/>
        <v>104.24811050299714</v>
      </c>
      <c r="L82" s="29">
        <f t="shared" si="10"/>
        <v>52.124055251498568</v>
      </c>
      <c r="M82" s="30">
        <f t="shared" si="11"/>
        <v>52.124055251498568</v>
      </c>
      <c r="N82" s="34"/>
      <c r="O82" s="34"/>
      <c r="P82" s="34"/>
      <c r="Q82" s="34"/>
    </row>
    <row r="83" spans="1:17" x14ac:dyDescent="0.25">
      <c r="A83" s="28" t="str">
        <f>'Pure Werte'!A83</f>
        <v>Schweres Plasmageschütz leer Upg1</v>
      </c>
      <c r="B83" s="10">
        <f>'Pure Werte'!B83</f>
        <v>2</v>
      </c>
      <c r="C83" s="10">
        <f>IF($N$2=0,'Pure Werte'!C83*1,IF($N$2=1,'Pure Werte'!C83*1.1,IF($N$2=2,'Pure Werte'!C83*1.2,IF($N$2=3,'Pure Werte'!C83*1.3,IF($N$2=4,'Pure Werte'!C83*1.4,IF($N$2=5,'Pure Werte'!C83*1.5,IF($N$2=6,'Pure Werte'!C83*1.6,IF($N$2=7,'Pure Werte'!C83*1.7,IF($N$2=8,'Pure Werte'!C83*1.8,IF($N$2=9,'Pure Werte'!C83*1.9,'Pure Werte'!C83*2))))))))))</f>
        <v>200</v>
      </c>
      <c r="D83" s="10">
        <f>IF($N$2=0,'Pure Werte'!D83*1,IF($N$2=1,'Pure Werte'!D83*1.1,IF($N$2=2,'Pure Werte'!D83*1.2,IF($N$2=3,'Pure Werte'!D83*1.3,IF($N$2=4,'Pure Werte'!D83*1.4,IF($N$2=5,'Pure Werte'!D83*1.5,IF($N$2=6,'Pure Werte'!D83*1.6,IF($N$2=7,'Pure Werte'!D83*1.7,IF($N$2=8,'Pure Werte'!D83*1.8,IF($N$2=9,'Pure Werte'!D83*1.9,'Pure Werte'!D83*2))))))))))</f>
        <v>200</v>
      </c>
      <c r="E83" s="10">
        <f>IF($N$2=0,'Pure Werte'!E83*1,IF($N$2=1,'Pure Werte'!E83*1.1,IF($N$2=2,'Pure Werte'!E83*1.2,IF($N$2=3,'Pure Werte'!E83*1.3,IF($N$2=4,'Pure Werte'!E83*1.4,IF($N$2=5,'Pure Werte'!E83*1.5,IF($N$2=6,'Pure Werte'!E83*1.6,IF($N$2=7,'Pure Werte'!E83*1.7,IF($N$2=8,'Pure Werte'!E83*1.8,IF($N$2=9,'Pure Werte'!E83*1.9,'Pure Werte'!E83*2))))))))))</f>
        <v>100</v>
      </c>
      <c r="F83" s="10">
        <f>IF($N$2=0,'Pure Werte'!F83*1,IF($N$2=1,'Pure Werte'!F83*1.1,IF($N$2=2,'Pure Werte'!F83*1.2,IF($N$2=3,'Pure Werte'!F83*1.3,IF($N$2=4,'Pure Werte'!F83*1.4,IF($N$2=5,'Pure Werte'!F83*1.5,IF($N$2=6,'Pure Werte'!F83*1.6,IF($N$2=7,'Pure Werte'!F83*1.7,IF($N$2=8,'Pure Werte'!F83*1.8,IF($N$2=9,'Pure Werte'!F83*1.9,'Pure Werte'!F83*2))))))))))</f>
        <v>100</v>
      </c>
      <c r="G83" s="10">
        <f>IF($N$2=0,'Pure Werte'!G83*1,IF($N$2=1,'Pure Werte'!G83*1.1,IF($N$2=2,'Pure Werte'!G83*1.2,IF($N$2=3,'Pure Werte'!G83*1.3,IF($N$2=4,'Pure Werte'!G83*1.4,IF($N$2=5,'Pure Werte'!G83*1.5,IF($N$2=6,'Pure Werte'!G83*1.6,IF($N$2=7,'Pure Werte'!G83*1.7,IF($N$2=8,'Pure Werte'!G83*1.8,IF($N$2=9,'Pure Werte'!G83*1.9,'Pure Werte'!G83*2))))))))))</f>
        <v>2000</v>
      </c>
      <c r="H83" s="10">
        <f>IF($N$2=0,'Pure Werte'!H83*1,IF($N$2=1,'Pure Werte'!H83*1.1,IF($N$2=2,'Pure Werte'!H83*1.2,IF($N$2=3,'Pure Werte'!H83*1.3,IF($N$2=4,'Pure Werte'!H83*1.4,IF($N$2=5,'Pure Werte'!H83*1.5,IF($N$2=6,'Pure Werte'!H83*1.6,IF($N$2=7,'Pure Werte'!H83*1.7,IF($N$2=8,'Pure Werte'!H83*1.8,IF($N$2=9,'Pure Werte'!H83*1.9,'Pure Werte'!H83*2))))))))))</f>
        <v>2000</v>
      </c>
      <c r="I83" s="10">
        <f>IF($N$2=0,'Pure Werte'!I83/1,IF($N$2=1,'Pure Werte'!I83/1.1,IF($N$2=2,'Pure Werte'!I83/1.2,IF($N$2=3,'Pure Werte'!I83/1.3,IF($N$2=4,'Pure Werte'!I83/1.4,IF($N$2=5,'Pure Werte'!I83/1.5,IF($N$2=6,'Pure Werte'!I83/1.6,IF($N$2=7,'Pure Werte'!I83/1.7,IF($N$2=8,'Pure Werte'!I83/1.8,IF($N$2=9,'Pure Werte'!I83/1.9,'Pure Werte'!I83/2))))))))))</f>
        <v>7.2350000000000003</v>
      </c>
      <c r="J83" s="29">
        <f t="shared" si="8"/>
        <v>104.24811050299714</v>
      </c>
      <c r="K83" s="29">
        <f t="shared" si="9"/>
        <v>104.24811050299714</v>
      </c>
      <c r="L83" s="29">
        <f t="shared" si="10"/>
        <v>52.124055251498568</v>
      </c>
      <c r="M83" s="30">
        <f t="shared" si="11"/>
        <v>52.124055251498568</v>
      </c>
      <c r="N83" s="34"/>
      <c r="O83" s="34"/>
      <c r="P83" s="34"/>
      <c r="Q83" s="34"/>
    </row>
    <row r="84" spans="1:17" x14ac:dyDescent="0.25">
      <c r="A84" s="28" t="str">
        <f>'Pure Werte'!A84</f>
        <v>Schweres Plasmageschütz Upg2</v>
      </c>
      <c r="B84" s="10">
        <f>'Pure Werte'!B84</f>
        <v>2</v>
      </c>
      <c r="C84" s="10">
        <f>IF($N$2=0,'Pure Werte'!C84*1,IF($N$2=1,'Pure Werte'!C84*1.1,IF($N$2=2,'Pure Werte'!C84*1.2,IF($N$2=3,'Pure Werte'!C84*1.3,IF($N$2=4,'Pure Werte'!C84*1.4,IF($N$2=5,'Pure Werte'!C84*1.5,IF($N$2=6,'Pure Werte'!C84*1.6,IF($N$2=7,'Pure Werte'!C84*1.7,IF($N$2=8,'Pure Werte'!C84*1.8,IF($N$2=9,'Pure Werte'!C84*1.9,'Pure Werte'!C84*2))))))))))</f>
        <v>200</v>
      </c>
      <c r="D84" s="10">
        <f>IF($N$2=0,'Pure Werte'!D84*1,IF($N$2=1,'Pure Werte'!D84*1.1,IF($N$2=2,'Pure Werte'!D84*1.2,IF($N$2=3,'Pure Werte'!D84*1.3,IF($N$2=4,'Pure Werte'!D84*1.4,IF($N$2=5,'Pure Werte'!D84*1.5,IF($N$2=6,'Pure Werte'!D84*1.6,IF($N$2=7,'Pure Werte'!D84*1.7,IF($N$2=8,'Pure Werte'!D84*1.8,IF($N$2=9,'Pure Werte'!D84*1.9,'Pure Werte'!D84*2))))))))))</f>
        <v>200</v>
      </c>
      <c r="E84" s="10">
        <f>IF($N$2=0,'Pure Werte'!E84*1,IF($N$2=1,'Pure Werte'!E84*1.1,IF($N$2=2,'Pure Werte'!E84*1.2,IF($N$2=3,'Pure Werte'!E84*1.3,IF($N$2=4,'Pure Werte'!E84*1.4,IF($N$2=5,'Pure Werte'!E84*1.5,IF($N$2=6,'Pure Werte'!E84*1.6,IF($N$2=7,'Pure Werte'!E84*1.7,IF($N$2=8,'Pure Werte'!E84*1.8,IF($N$2=9,'Pure Werte'!E84*1.9,'Pure Werte'!E84*2))))))))))</f>
        <v>100</v>
      </c>
      <c r="F84" s="10">
        <f>IF($N$2=0,'Pure Werte'!F84*1,IF($N$2=1,'Pure Werte'!F84*1.1,IF($N$2=2,'Pure Werte'!F84*1.2,IF($N$2=3,'Pure Werte'!F84*1.3,IF($N$2=4,'Pure Werte'!F84*1.4,IF($N$2=5,'Pure Werte'!F84*1.5,IF($N$2=6,'Pure Werte'!F84*1.6,IF($N$2=7,'Pure Werte'!F84*1.7,IF($N$2=8,'Pure Werte'!F84*1.8,IF($N$2=9,'Pure Werte'!F84*1.9,'Pure Werte'!F84*2))))))))))</f>
        <v>100</v>
      </c>
      <c r="G84" s="10">
        <f>IF($N$2=0,'Pure Werte'!G84*1,IF($N$2=1,'Pure Werte'!G84*1.1,IF($N$2=2,'Pure Werte'!G84*1.2,IF($N$2=3,'Pure Werte'!G84*1.3,IF($N$2=4,'Pure Werte'!G84*1.4,IF($N$2=5,'Pure Werte'!G84*1.5,IF($N$2=6,'Pure Werte'!G84*1.6,IF($N$2=7,'Pure Werte'!G84*1.7,IF($N$2=8,'Pure Werte'!G84*1.8,IF($N$2=9,'Pure Werte'!G84*1.9,'Pure Werte'!G84*2))))))))))</f>
        <v>2000</v>
      </c>
      <c r="H84" s="10">
        <f>IF($N$2=0,'Pure Werte'!H84*1,IF($N$2=1,'Pure Werte'!H84*1.1,IF($N$2=2,'Pure Werte'!H84*1.2,IF($N$2=3,'Pure Werte'!H84*1.3,IF($N$2=4,'Pure Werte'!H84*1.4,IF($N$2=5,'Pure Werte'!H84*1.5,IF($N$2=6,'Pure Werte'!H84*1.6,IF($N$2=7,'Pure Werte'!H84*1.7,IF($N$2=8,'Pure Werte'!H84*1.8,IF($N$2=9,'Pure Werte'!H84*1.9,'Pure Werte'!H84*2))))))))))</f>
        <v>2000</v>
      </c>
      <c r="I84" s="10">
        <f>IF($N$2=0,'Pure Werte'!I84/1,IF($N$2=1,'Pure Werte'!I84/1.1,IF($N$2=2,'Pure Werte'!I84/1.2,IF($N$2=3,'Pure Werte'!I84/1.3,IF($N$2=4,'Pure Werte'!I84/1.4,IF($N$2=5,'Pure Werte'!I84/1.5,IF($N$2=6,'Pure Werte'!I84/1.6,IF($N$2=7,'Pure Werte'!I84/1.7,IF($N$2=8,'Pure Werte'!I84/1.8,IF($N$2=9,'Pure Werte'!I84/1.9,'Pure Werte'!I84/2))))))))))</f>
        <v>4.835</v>
      </c>
      <c r="J84" s="29">
        <f t="shared" si="8"/>
        <v>104.24811050299714</v>
      </c>
      <c r="K84" s="29">
        <f t="shared" si="9"/>
        <v>104.24811050299714</v>
      </c>
      <c r="L84" s="29">
        <f t="shared" si="10"/>
        <v>52.124055251498568</v>
      </c>
      <c r="M84" s="30">
        <f t="shared" si="11"/>
        <v>52.124055251498568</v>
      </c>
      <c r="N84" s="34"/>
      <c r="O84" s="34"/>
      <c r="P84" s="34"/>
      <c r="Q84" s="34"/>
    </row>
    <row r="85" spans="1:17" ht="15.75" thickBot="1" x14ac:dyDescent="0.3">
      <c r="A85" s="31" t="str">
        <f>'Pure Werte'!A85</f>
        <v>Schweres Plasmageschütz leer Upg2</v>
      </c>
      <c r="B85" s="18">
        <f>'Pure Werte'!B85</f>
        <v>2</v>
      </c>
      <c r="C85" s="18">
        <f>IF($N$2=0,'Pure Werte'!C85*1,IF($N$2=1,'Pure Werte'!C85*1.1,IF($N$2=2,'Pure Werte'!C85*1.2,IF($N$2=3,'Pure Werte'!C85*1.3,IF($N$2=4,'Pure Werte'!C85*1.4,IF($N$2=5,'Pure Werte'!C85*1.5,IF($N$2=6,'Pure Werte'!C85*1.6,IF($N$2=7,'Pure Werte'!C85*1.7,IF($N$2=8,'Pure Werte'!C85*1.8,IF($N$2=9,'Pure Werte'!C85*1.9,'Pure Werte'!C85*2))))))))))</f>
        <v>200</v>
      </c>
      <c r="D85" s="18">
        <f>IF($N$2=0,'Pure Werte'!D85*1,IF($N$2=1,'Pure Werte'!D85*1.1,IF($N$2=2,'Pure Werte'!D85*1.2,IF($N$2=3,'Pure Werte'!D85*1.3,IF($N$2=4,'Pure Werte'!D85*1.4,IF($N$2=5,'Pure Werte'!D85*1.5,IF($N$2=6,'Pure Werte'!D85*1.6,IF($N$2=7,'Pure Werte'!D85*1.7,IF($N$2=8,'Pure Werte'!D85*1.8,IF($N$2=9,'Pure Werte'!D85*1.9,'Pure Werte'!D85*2))))))))))</f>
        <v>200</v>
      </c>
      <c r="E85" s="18">
        <f>IF($N$2=0,'Pure Werte'!E85*1,IF($N$2=1,'Pure Werte'!E85*1.1,IF($N$2=2,'Pure Werte'!E85*1.2,IF($N$2=3,'Pure Werte'!E85*1.3,IF($N$2=4,'Pure Werte'!E85*1.4,IF($N$2=5,'Pure Werte'!E85*1.5,IF($N$2=6,'Pure Werte'!E85*1.6,IF($N$2=7,'Pure Werte'!E85*1.7,IF($N$2=8,'Pure Werte'!E85*1.8,IF($N$2=9,'Pure Werte'!E85*1.9,'Pure Werte'!E85*2))))))))))</f>
        <v>100</v>
      </c>
      <c r="F85" s="18">
        <f>IF($N$2=0,'Pure Werte'!F85*1,IF($N$2=1,'Pure Werte'!F85*1.1,IF($N$2=2,'Pure Werte'!F85*1.2,IF($N$2=3,'Pure Werte'!F85*1.3,IF($N$2=4,'Pure Werte'!F85*1.4,IF($N$2=5,'Pure Werte'!F85*1.5,IF($N$2=6,'Pure Werte'!F85*1.6,IF($N$2=7,'Pure Werte'!F85*1.7,IF($N$2=8,'Pure Werte'!F85*1.8,IF($N$2=9,'Pure Werte'!F85*1.9,'Pure Werte'!F85*2))))))))))</f>
        <v>100</v>
      </c>
      <c r="G85" s="18">
        <f>IF($N$2=0,'Pure Werte'!G85*1,IF($N$2=1,'Pure Werte'!G85*1.1,IF($N$2=2,'Pure Werte'!G85*1.2,IF($N$2=3,'Pure Werte'!G85*1.3,IF($N$2=4,'Pure Werte'!G85*1.4,IF($N$2=5,'Pure Werte'!G85*1.5,IF($N$2=6,'Pure Werte'!G85*1.6,IF($N$2=7,'Pure Werte'!G85*1.7,IF($N$2=8,'Pure Werte'!G85*1.8,IF($N$2=9,'Pure Werte'!G85*1.9,'Pure Werte'!G85*2))))))))))</f>
        <v>2000</v>
      </c>
      <c r="H85" s="18">
        <f>IF($N$2=0,'Pure Werte'!H85*1,IF($N$2=1,'Pure Werte'!H85*1.1,IF($N$2=2,'Pure Werte'!H85*1.2,IF($N$2=3,'Pure Werte'!H85*1.3,IF($N$2=4,'Pure Werte'!H85*1.4,IF($N$2=5,'Pure Werte'!H85*1.5,IF($N$2=6,'Pure Werte'!H85*1.6,IF($N$2=7,'Pure Werte'!H85*1.7,IF($N$2=8,'Pure Werte'!H85*1.8,IF($N$2=9,'Pure Werte'!H85*1.9,'Pure Werte'!H85*2))))))))))</f>
        <v>2000</v>
      </c>
      <c r="I85" s="18">
        <f>IF($N$2=0,'Pure Werte'!I85/1,IF($N$2=1,'Pure Werte'!I85/1.1,IF($N$2=2,'Pure Werte'!I85/1.2,IF($N$2=3,'Pure Werte'!I85/1.3,IF($N$2=4,'Pure Werte'!I85/1.4,IF($N$2=5,'Pure Werte'!I85/1.5,IF($N$2=6,'Pure Werte'!I85/1.6,IF($N$2=7,'Pure Werte'!I85/1.7,IF($N$2=8,'Pure Werte'!I85/1.8,IF($N$2=9,'Pure Werte'!I85/1.9,'Pure Werte'!I85/2))))))))))</f>
        <v>6.835</v>
      </c>
      <c r="J85" s="32">
        <f t="shared" si="8"/>
        <v>104.24811050299714</v>
      </c>
      <c r="K85" s="32">
        <f t="shared" si="9"/>
        <v>104.24811050299714</v>
      </c>
      <c r="L85" s="32">
        <f t="shared" si="10"/>
        <v>52.124055251498568</v>
      </c>
      <c r="M85" s="33">
        <f t="shared" si="11"/>
        <v>52.124055251498568</v>
      </c>
      <c r="N85" s="34"/>
      <c r="O85" s="34"/>
      <c r="P85" s="34"/>
      <c r="Q85" s="34"/>
    </row>
    <row r="86" spans="1:17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  <row r="87" spans="1:17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</row>
    <row r="88" spans="1:17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</row>
    <row r="89" spans="1:17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Pure Werte</vt:lpstr>
      <vt:lpstr>Level 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HISKI</dc:creator>
  <cp:lastModifiedBy>HISKI</cp:lastModifiedBy>
  <cp:lastPrinted>2021-01-31T17:28:23Z</cp:lastPrinted>
  <dcterms:created xsi:type="dcterms:W3CDTF">2021-01-31T14:57:27Z</dcterms:created>
  <dcterms:modified xsi:type="dcterms:W3CDTF">2021-02-05T00:44:35Z</dcterms:modified>
</cp:coreProperties>
</file>