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Scenarios" sheetId="2" state="visible" r:id="rId2"/>
    <sheet xmlns:r="http://schemas.openxmlformats.org/officeDocument/2006/relationships" name="Results Summary" sheetId="3" state="visible" r:id="rId3"/>
    <sheet xmlns:r="http://schemas.openxmlformats.org/officeDocument/2006/relationships" name="Sensitivity" sheetId="4" state="visible" r:id="rId4"/>
    <sheet xmlns:r="http://schemas.openxmlformats.org/officeDocument/2006/relationships" name="Alpha_Auto" sheetId="5" state="visible" r:id="rId5"/>
    <sheet xmlns:r="http://schemas.openxmlformats.org/officeDocument/2006/relationships" name="MonteCarlo" sheetId="6" state="visible" r:id="rId6"/>
    <sheet xmlns:r="http://schemas.openxmlformats.org/officeDocument/2006/relationships" name="Tornado" sheetId="7" state="visible" r:id="rId7"/>
    <sheet xmlns:r="http://schemas.openxmlformats.org/officeDocument/2006/relationships" name="Scorecard" sheetId="8" state="visible" r:id="rId8"/>
    <sheet xmlns:r="http://schemas.openxmlformats.org/officeDocument/2006/relationships" name="Funding_Stack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1E90FF"/>
      </patternFill>
    </fill>
    <fill>
      <patternFill patternType="solid">
        <fgColor rgb="00FFF2CC"/>
      </patternFill>
    </fill>
    <fill>
      <patternFill patternType="solid">
        <fgColor rgb="00E2EFDA"/>
      </patternFill>
    </fill>
  </fills>
  <borders count="2">
    <border>
      <left/>
      <right/>
      <top/>
      <bottom/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4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4" fontId="0" fillId="4" borderId="1" applyAlignment="1" pivotButton="0" quotePrefix="0" xfId="0">
      <alignment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Community Surplus by Scenario (Y1)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'Results Summary'!H1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'Results Summary'!$A$2:$A$4</f>
            </numRef>
          </cat>
          <val>
            <numRef>
              <f>'Results Summary'!$H$2:$H$4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Company Profit by Scenario (Y1)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'Results Summary'!I1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'Results Summary'!$A$2:$A$4</f>
            </numRef>
          </cat>
          <val>
            <numRef>
              <f>'Results Summary'!$I$2:$I$4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Funding Stack (ESG + SBIR + Corporate)</a:t>
            </a:r>
          </a:p>
        </rich>
      </tx>
    </title>
    <plotArea>
      <barChart>
        <barDir val="col"/>
        <grouping val="stack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'Funding_Stack'!$A$7:$A$9</f>
            </numRef>
          </cat>
          <val>
            <numRef>
              <f>'Funding_Stack'!$B$7:$B$9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'Funding_Stack'!$A$7:$A$9</f>
            </numRef>
          </cat>
          <val>
            <numRef>
              <f>'Funding_Stack'!$C$7:$C$9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'Funding_Stack'!$A$7:$A$9</f>
            </numRef>
          </cat>
          <val>
            <numRef>
              <f>'Funding_Stack'!$D$7:$D$9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4</row>
      <rowOff>0</rowOff>
    </from>
    <ext cx="1714500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5</row>
      <rowOff>0</rowOff>
    </from>
    <ext cx="1714500" cy="381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</cols>
  <sheetData>
    <row r="1">
      <c r="A1" s="1" t="inlineStr">
        <is>
          <t>Assumption</t>
        </is>
      </c>
      <c r="B1" s="1" t="inlineStr">
        <is>
          <t>Value</t>
        </is>
      </c>
      <c r="C1" s="1" t="inlineStr">
        <is>
          <t>Units</t>
        </is>
      </c>
    </row>
    <row r="2">
      <c r="A2" s="2" t="inlineStr">
        <is>
          <t>General Inputs</t>
        </is>
      </c>
      <c r="B2" s="2" t="inlineStr"/>
      <c r="C2" s="2" t="inlineStr"/>
    </row>
    <row r="3">
      <c r="A3" s="2" t="inlineStr">
        <is>
          <t>Labor savings per robot per year (L)</t>
        </is>
      </c>
      <c r="B3" s="3" t="n">
        <v>195000</v>
      </c>
      <c r="C3" s="2" t="inlineStr">
        <is>
          <t>USD</t>
        </is>
      </c>
    </row>
    <row r="4">
      <c r="A4" s="2" t="inlineStr">
        <is>
          <t>Robot CapEx (purchase)</t>
        </is>
      </c>
      <c r="B4" s="3" t="n">
        <v>150000</v>
      </c>
      <c r="C4" s="2" t="inlineStr">
        <is>
          <t>USD</t>
        </is>
      </c>
    </row>
    <row r="5">
      <c r="A5" s="2" t="inlineStr">
        <is>
          <t>Amortization years</t>
        </is>
      </c>
      <c r="B5" s="3" t="n">
        <v>5</v>
      </c>
      <c r="C5" s="2" t="inlineStr">
        <is>
          <t>years</t>
        </is>
      </c>
    </row>
    <row r="6">
      <c r="A6" s="2" t="inlineStr">
        <is>
          <t>Annual upkeep (maintenance, energy)</t>
        </is>
      </c>
      <c r="B6" s="3" t="n">
        <v>10000</v>
      </c>
      <c r="C6" s="2" t="inlineStr">
        <is>
          <t>USD/yr</t>
        </is>
      </c>
    </row>
    <row r="7">
      <c r="A7" s="2" t="inlineStr">
        <is>
          <t>Community reinvestment rate (alpha)</t>
        </is>
      </c>
      <c r="B7" s="3" t="n">
        <v>0.8</v>
      </c>
      <c r="C7" s="2" t="inlineStr">
        <is>
          <t>0-1</t>
        </is>
      </c>
    </row>
    <row r="8">
      <c r="A8" s="2" t="inlineStr">
        <is>
          <t>STAR workforce rate (share of workforce)</t>
        </is>
      </c>
      <c r="B8" s="3" t="n">
        <v>0.6</v>
      </c>
      <c r="C8" s="2" t="inlineStr">
        <is>
          <t>0-1</t>
        </is>
      </c>
    </row>
    <row r="9">
      <c r="A9" s="2" t="inlineStr">
        <is>
          <t>STAR productivity coeff (per 1.0 share)</t>
        </is>
      </c>
      <c r="B9" s="3" t="n">
        <v>0.005</v>
      </c>
      <c r="C9" s="2" t="inlineStr">
        <is>
          <t>per unit</t>
        </is>
      </c>
    </row>
    <row r="10">
      <c r="A10" s="2" t="inlineStr">
        <is>
          <t>Factory units Year 1</t>
        </is>
      </c>
      <c r="B10" s="3" t="n">
        <v>250</v>
      </c>
      <c r="C10" s="2" t="inlineStr">
        <is>
          <t>units</t>
        </is>
      </c>
    </row>
    <row r="11">
      <c r="A11" s="2" t="inlineStr">
        <is>
          <t>Factory units Year 3</t>
        </is>
      </c>
      <c r="B11" s="3" t="n">
        <v>1000</v>
      </c>
      <c r="C11" s="2" t="inlineStr">
        <is>
          <t>units</t>
        </is>
      </c>
    </row>
    <row r="12">
      <c r="A12" s="2" t="inlineStr">
        <is>
          <t>Factory units Year 5</t>
        </is>
      </c>
      <c r="B12" s="3" t="n">
        <v>3000</v>
      </c>
      <c r="C12" s="2" t="inlineStr">
        <is>
          <t>units</t>
        </is>
      </c>
    </row>
    <row r="13">
      <c r="A13" s="2" t="inlineStr">
        <is>
          <t>COGS per unit (Year 1)</t>
        </is>
      </c>
      <c r="B13" s="3" t="n">
        <v>145000</v>
      </c>
      <c r="C13" s="2" t="inlineStr">
        <is>
          <t>USD</t>
        </is>
      </c>
    </row>
    <row r="14">
      <c r="A14" s="2" t="inlineStr">
        <is>
          <t>Sale price per unit (Year 1)</t>
        </is>
      </c>
      <c r="B14" s="3" t="n">
        <v>175000</v>
      </c>
      <c r="C14" s="2" t="inlineStr">
        <is>
          <t>USD</t>
        </is>
      </c>
    </row>
    <row r="15">
      <c r="A15" s="2" t="inlineStr">
        <is>
          <t>Scale cost decline per phase</t>
        </is>
      </c>
      <c r="B15" s="3" t="n">
        <v>0.15</v>
      </c>
      <c r="C15" s="2" t="inlineStr">
        <is>
          <t>0-1</t>
        </is>
      </c>
    </row>
    <row r="17">
      <c r="A17" s="1" t="inlineStr">
        <is>
          <t>Derived Per-Robot Metrics</t>
        </is>
      </c>
      <c r="B17" s="1" t="inlineStr"/>
      <c r="C17" s="1" t="inlineStr"/>
    </row>
    <row r="18">
      <c r="A18" s="4" t="inlineStr">
        <is>
          <t>Annualized CapEx (CapEx/years)</t>
        </is>
      </c>
      <c r="B18" s="4">
        <f>B3/B4</f>
        <v/>
      </c>
      <c r="C18" s="4" t="inlineStr">
        <is>
          <t>USD/yr</t>
        </is>
      </c>
    </row>
    <row r="19">
      <c r="A19" s="4" t="inlineStr">
        <is>
          <t>Total annual robot cost (annualized + upkeep)</t>
        </is>
      </c>
      <c r="B19" s="4">
        <f>B18+B5</f>
        <v/>
      </c>
      <c r="C19" s="4" t="inlineStr">
        <is>
          <t>USD/yr</t>
        </is>
      </c>
    </row>
    <row r="20">
      <c r="A20" s="4" t="inlineStr">
        <is>
          <t>Automation surplus S = L - Cost</t>
        </is>
      </c>
      <c r="B20" s="4">
        <f>B2-B19</f>
        <v/>
      </c>
      <c r="C20" s="4" t="inlineStr">
        <is>
          <t>USD/yr</t>
        </is>
      </c>
    </row>
    <row r="21">
      <c r="A21" s="4" t="inlineStr">
        <is>
          <t>Community reinvestment R = alpha*S</t>
        </is>
      </c>
      <c r="B21" s="4">
        <f>B6*B20</f>
        <v/>
      </c>
      <c r="C21" s="4" t="inlineStr">
        <is>
          <t>USD/yr</t>
        </is>
      </c>
    </row>
    <row r="22">
      <c r="A22" s="4" t="inlineStr">
        <is>
          <t>Company retained profit P = (1-alpha)*S</t>
        </is>
      </c>
      <c r="B22" s="4">
        <f>(1-B6)*B20</f>
        <v/>
      </c>
      <c r="C22" s="4" t="inlineStr">
        <is>
          <t>USD/yr</t>
        </is>
      </c>
    </row>
    <row r="23">
      <c r="A23" s="4" t="inlineStr">
        <is>
          <t>STAR productivity multiplier M = 1 + p*coeff</t>
        </is>
      </c>
      <c r="B23" s="4">
        <f>1+B7*B8</f>
        <v/>
      </c>
      <c r="C23" s="4" t="inlineStr">
        <is>
          <t>multiplier</t>
        </is>
      </c>
    </row>
    <row r="24">
      <c r="A24" t="inlineStr">
        <is>
          <t>COGS target Year 5</t>
        </is>
      </c>
      <c r="B24" t="n">
        <v>20000</v>
      </c>
      <c r="C24" t="inlineStr">
        <is>
          <t>USD</t>
        </is>
      </c>
    </row>
  </sheetData>
  <dataValidations count="1">
    <dataValidation sqref="B6 B7 B8 B14" showErrorMessage="1" showInputMessage="1" allowBlank="0" type="decimal" operator="between">
      <formula1>0</formula1>
      <formula2>1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  <col width="22" customWidth="1" min="8" max="8"/>
    <col width="22" customWidth="1" min="9" max="9"/>
    <col width="22" customWidth="1" min="10" max="10"/>
    <col width="22" customWidth="1" min="11" max="11"/>
    <col width="22" customWidth="1" min="12" max="12"/>
    <col width="22" customWidth="1" min="13" max="13"/>
    <col width="22" customWidth="1" min="14" max="14"/>
  </cols>
  <sheetData>
    <row r="1">
      <c r="A1" s="1" t="inlineStr">
        <is>
          <t>Scenario</t>
        </is>
      </c>
      <c r="B1" s="1" t="inlineStr">
        <is>
          <t>alpha (reinvest %)</t>
        </is>
      </c>
      <c r="C1" s="1" t="inlineStr">
        <is>
          <t>Labor savings L</t>
        </is>
      </c>
      <c r="D1" s="1" t="inlineStr">
        <is>
          <t>CapEx</t>
        </is>
      </c>
      <c r="E1" s="1" t="inlineStr">
        <is>
          <t>Upkeep</t>
        </is>
      </c>
      <c r="F1" s="1" t="inlineStr">
        <is>
          <t>Amort yrs</t>
        </is>
      </c>
      <c r="G1" s="1" t="inlineStr">
        <is>
          <t>STAR share</t>
        </is>
      </c>
      <c r="H1" s="1" t="inlineStr">
        <is>
          <t>STAR coeff</t>
        </is>
      </c>
      <c r="I1" s="1" t="inlineStr">
        <is>
          <t>Units (Yr1)</t>
        </is>
      </c>
      <c r="J1" s="1" t="inlineStr">
        <is>
          <t>Units (Yr3)</t>
        </is>
      </c>
      <c r="K1" s="1" t="inlineStr">
        <is>
          <t>Units (Yr5)</t>
        </is>
      </c>
      <c r="L1" s="1" t="inlineStr">
        <is>
          <t>COGS (Yr1)</t>
        </is>
      </c>
      <c r="M1" s="1" t="inlineStr">
        <is>
          <t>Sale (Yr1)</t>
        </is>
      </c>
      <c r="N1" s="1" t="inlineStr">
        <is>
          <t>Scale decline</t>
        </is>
      </c>
      <c r="O1" t="inlineStr">
        <is>
          <t>Use Auto alpha? (TRUE/FALSE)</t>
        </is>
      </c>
      <c r="P1" t="inlineStr">
        <is>
          <t>alpha_effective</t>
        </is>
      </c>
    </row>
    <row r="2">
      <c r="A2" s="2" t="inlineStr">
        <is>
          <t>Conservative</t>
        </is>
      </c>
      <c r="B2" s="3" t="n">
        <v>0.7</v>
      </c>
      <c r="C2" s="3" t="n">
        <v>175000</v>
      </c>
      <c r="D2" s="3" t="n">
        <v>160000</v>
      </c>
      <c r="E2" s="3" t="n">
        <v>12000</v>
      </c>
      <c r="F2" s="3" t="n">
        <v>5</v>
      </c>
      <c r="G2" s="3" t="n">
        <v>0.5</v>
      </c>
      <c r="H2" s="3" t="n">
        <v>0.004</v>
      </c>
      <c r="I2" s="3" t="n">
        <v>200</v>
      </c>
      <c r="J2" s="3" t="n">
        <v>800</v>
      </c>
      <c r="K2" s="3" t="n">
        <v>2000</v>
      </c>
      <c r="L2" s="3" t="n">
        <v>155000</v>
      </c>
      <c r="M2" s="3" t="n">
        <v>165000</v>
      </c>
      <c r="N2" s="3" t="n">
        <v>0.1</v>
      </c>
      <c r="O2" t="b">
        <v>0</v>
      </c>
      <c r="P2">
        <f>IF(O2, Alpha_Auto!C9, B2)</f>
        <v/>
      </c>
    </row>
    <row r="3">
      <c r="A3" s="2" t="inlineStr">
        <is>
          <t>Base Case</t>
        </is>
      </c>
      <c r="B3" s="3" t="n">
        <v>0.75</v>
      </c>
      <c r="C3" s="3" t="n">
        <v>195000</v>
      </c>
      <c r="D3" s="3" t="n">
        <v>150000</v>
      </c>
      <c r="E3" s="3" t="n">
        <v>10000</v>
      </c>
      <c r="F3" s="3" t="n">
        <v>5</v>
      </c>
      <c r="G3" s="3" t="n">
        <v>0.6</v>
      </c>
      <c r="H3" s="3" t="n">
        <v>0.005</v>
      </c>
      <c r="I3" s="3" t="n">
        <v>250</v>
      </c>
      <c r="J3" s="3" t="n">
        <v>1000</v>
      </c>
      <c r="K3" s="3" t="n">
        <v>3000</v>
      </c>
      <c r="L3" s="3" t="n">
        <v>145000</v>
      </c>
      <c r="M3" s="3" t="n">
        <v>175000</v>
      </c>
      <c r="N3" s="3" t="n">
        <v>0.15</v>
      </c>
      <c r="O3" t="b">
        <v>1</v>
      </c>
      <c r="P3">
        <f>IF(O3, Alpha_Auto!C10, B3)</f>
        <v/>
      </c>
    </row>
    <row r="4">
      <c r="A4" s="2" t="inlineStr">
        <is>
          <t>Aggressive</t>
        </is>
      </c>
      <c r="B4" s="3" t="n">
        <v>0.8</v>
      </c>
      <c r="C4" s="3" t="n">
        <v>220000</v>
      </c>
      <c r="D4" s="3" t="n">
        <v>140000</v>
      </c>
      <c r="E4" s="3" t="n">
        <v>9000</v>
      </c>
      <c r="F4" s="3" t="n">
        <v>5</v>
      </c>
      <c r="G4" s="3" t="n">
        <v>0.7</v>
      </c>
      <c r="H4" s="3" t="n">
        <v>0.006</v>
      </c>
      <c r="I4" s="3" t="n">
        <v>400</v>
      </c>
      <c r="J4" s="3" t="n">
        <v>1500</v>
      </c>
      <c r="K4" s="3" t="n">
        <v>5000</v>
      </c>
      <c r="L4" s="3" t="n">
        <v>135000</v>
      </c>
      <c r="M4" s="3" t="n">
        <v>185000</v>
      </c>
      <c r="N4" s="3" t="n">
        <v>0.2</v>
      </c>
      <c r="O4" t="b">
        <v>0</v>
      </c>
      <c r="P4">
        <f>IF(O4, Alpha_Auto!C11, B4)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  <col width="22" customWidth="1" min="8" max="8"/>
    <col width="22" customWidth="1" min="9" max="9"/>
    <col width="22" customWidth="1" min="10" max="10"/>
    <col width="22" customWidth="1" min="11" max="11"/>
    <col width="22" customWidth="1" min="12" max="12"/>
    <col width="22" customWidth="1" min="13" max="13"/>
  </cols>
  <sheetData>
    <row r="1">
      <c r="A1" s="1" t="inlineStr">
        <is>
          <t>Scenario</t>
        </is>
      </c>
      <c r="B1" s="1" t="inlineStr">
        <is>
          <t>Per-Robot Surplus S</t>
        </is>
      </c>
      <c r="C1" s="1" t="inlineStr">
        <is>
          <t>Per-Robot Reinvestment R</t>
        </is>
      </c>
      <c r="D1" s="1" t="inlineStr">
        <is>
          <t>Per-Robot Profit P</t>
        </is>
      </c>
      <c r="E1" s="1" t="inlineStr">
        <is>
          <t>Factory Gross Margin Y1</t>
        </is>
      </c>
      <c r="F1" s="1" t="inlineStr">
        <is>
          <t>Factory Gross Profit Y1</t>
        </is>
      </c>
      <c r="G1" s="1" t="inlineStr">
        <is>
          <t>Community Pool from Sales (1%) Y1</t>
        </is>
      </c>
      <c r="H1" s="1" t="inlineStr">
        <is>
          <t>Total Community Surplus Y1</t>
        </is>
      </c>
      <c r="I1" s="1" t="inlineStr">
        <is>
          <t>Total Company Profit Y1</t>
        </is>
      </c>
      <c r="J1" s="1" t="inlineStr">
        <is>
          <t>Total Community Surplus Y3</t>
        </is>
      </c>
      <c r="K1" s="1" t="inlineStr">
        <is>
          <t>Total Company Profit Y3</t>
        </is>
      </c>
      <c r="L1" s="1" t="inlineStr">
        <is>
          <t>Total Community Surplus Y5</t>
        </is>
      </c>
      <c r="M1" s="1" t="inlineStr">
        <is>
          <t>Total Company Profit Y5</t>
        </is>
      </c>
      <c r="N1" t="inlineStr">
        <is>
          <t>Factory Gross Margin Y3</t>
        </is>
      </c>
      <c r="O1" t="inlineStr">
        <is>
          <t>Factory Gross Margin Y5</t>
        </is>
      </c>
    </row>
    <row r="2">
      <c r="A2" s="4">
        <f>Scenarios!A2</f>
        <v/>
      </c>
      <c r="B2" s="4">
        <f>Scenarios!C2-(Scenarios!D2/Scenarios!F2)+Scenarios!E2</f>
        <v/>
      </c>
      <c r="C2" s="4">
        <f>Scenarios!P2*(Scenarios!C2-(Scenarios!D2/Scenarios!F2)+Scenarios!E2)</f>
        <v/>
      </c>
      <c r="D2" s="4">
        <f>(1-Scenarios!P2)*(Scenarios!C2-(Scenarios!D2/Scenarios!F2)+Scenarios!E2)</f>
        <v/>
      </c>
      <c r="E2" s="4">
        <f>(Scenarios!M2-Scenarios!L2)/Scenarios!M2</f>
        <v/>
      </c>
      <c r="F2" s="4">
        <f>(Scenarios!M2-Scenarios!L2)*Scenarios!I2</f>
        <v/>
      </c>
      <c r="G2" s="4">
        <f>0.01*(Scenarios!M2-Scenarios!L2)*Scenarios!I2</f>
        <v/>
      </c>
      <c r="H2" s="4">
        <f>Scenarios!P2*(Scenarios!C2-(Scenarios!D2/Scenarios!F2)+Scenarios!E2)*Scenarios!I2*(1+Scenarios!G2*Scenarios!H2)</f>
        <v/>
      </c>
      <c r="I2" s="4">
        <f>(1-Scenarios!P2)*(Scenarios!C2-(Scenarios!D2/Scenarios!F2)+Scenarios!E2)*Scenarios!I2*(1+Scenarios!G2*Scenarios!H2)</f>
        <v/>
      </c>
      <c r="J2" s="4">
        <f>Scenarios!P2*(Scenarios!C2-(Scenarios!D2/Scenarios!F2)+Scenarios!E2)*Scenarios!J2*(1+Scenarios!G2*Scenarios!H2)</f>
        <v/>
      </c>
      <c r="K2" s="4">
        <f>(1-Scenarios!P2)*(Scenarios!C2-(Scenarios!D2/Scenarios!F2)+Scenarios!E2)*Scenarios!J2*(1+Scenarios!G2*Scenarios!H2)</f>
        <v/>
      </c>
      <c r="L2" s="4">
        <f>Scenarios!P2*(Scenarios!C2-(Scenarios!D2/Scenarios!F2)+Scenarios!E2)*Scenarios!K2*(1+Scenarios!G2*Scenarios!H2)</f>
        <v/>
      </c>
      <c r="M2" s="4">
        <f>(1-Scenarios!P2)*(Scenarios!C2-(Scenarios!D2/Scenarios!F2)+Scenarios!E2)*Scenarios!K2*(1+Scenarios!G2*Scenarios!H2)</f>
        <v/>
      </c>
      <c r="N2" t="n">
        <v>0.1100478468899522</v>
      </c>
      <c r="O2" t="n">
        <v>0.8682476943346509</v>
      </c>
    </row>
    <row r="3">
      <c r="A3" s="4">
        <f>Scenarios!A3</f>
        <v/>
      </c>
      <c r="B3" s="4">
        <f>Scenarios!C3-(Scenarios!D3/Scenarios!F3)+Scenarios!E3</f>
        <v/>
      </c>
      <c r="C3" s="4">
        <f>Scenarios!P3*(Scenarios!C3-(Scenarios!D3/Scenarios!F3)+Scenarios!E3)</f>
        <v/>
      </c>
      <c r="D3" s="4">
        <f>(1-Scenarios!P3)*(Scenarios!C3-(Scenarios!D3/Scenarios!F3)+Scenarios!E3)</f>
        <v/>
      </c>
      <c r="E3" s="4">
        <f>(Scenarios!M3-Scenarios!L3)/Scenarios!M3</f>
        <v/>
      </c>
      <c r="F3" s="4">
        <f>(Scenarios!M3-Scenarios!L3)*Scenarios!I3</f>
        <v/>
      </c>
      <c r="G3" s="4">
        <f>0.01*(Scenarios!M3-Scenarios!L3)*Scenarios!I3</f>
        <v/>
      </c>
      <c r="H3" s="4">
        <f>Scenarios!P3*(Scenarios!C3-(Scenarios!D3/Scenarios!F3)+Scenarios!E3)*Scenarios!I3*(1+Scenarios!G3*Scenarios!H3)</f>
        <v/>
      </c>
      <c r="I3" s="4">
        <f>(1-Scenarios!P3)*(Scenarios!C3-(Scenarios!D3/Scenarios!F3)+Scenarios!E3)*Scenarios!I3*(1+Scenarios!G3*Scenarios!H3)</f>
        <v/>
      </c>
      <c r="J3" s="4">
        <f>Scenarios!P3*(Scenarios!C3-(Scenarios!D3/Scenarios!F3)+Scenarios!E3)*Scenarios!J3*(1+Scenarios!G3*Scenarios!H3)</f>
        <v/>
      </c>
      <c r="K3" s="4">
        <f>(1-Scenarios!P3)*(Scenarios!C3-(Scenarios!D3/Scenarios!F3)+Scenarios!E3)*Scenarios!J3*(1+Scenarios!G3*Scenarios!H3)</f>
        <v/>
      </c>
      <c r="L3" s="4">
        <f>Scenarios!P3*(Scenarios!C3-(Scenarios!D3/Scenarios!F3)+Scenarios!E3)*Scenarios!K3*(1+Scenarios!G3*Scenarios!H3)</f>
        <v/>
      </c>
      <c r="M3" s="4">
        <f>(1-Scenarios!P3)*(Scenarios!C3-(Scenarios!D3/Scenarios!F3)+Scenarios!E3)*Scenarios!K3*(1+Scenarios!G3*Scenarios!H3)</f>
        <v/>
      </c>
      <c r="N3" t="n">
        <v>0.2586466165413534</v>
      </c>
      <c r="O3" t="n">
        <v>0.8757763975155279</v>
      </c>
    </row>
    <row r="4">
      <c r="A4" s="4">
        <f>Scenarios!A4</f>
        <v/>
      </c>
      <c r="B4" s="4">
        <f>Scenarios!C4-(Scenarios!D4/Scenarios!F4)+Scenarios!E4</f>
        <v/>
      </c>
      <c r="C4" s="4">
        <f>Scenarios!P4*(Scenarios!C4-(Scenarios!D4/Scenarios!F4)+Scenarios!E4)</f>
        <v/>
      </c>
      <c r="D4" s="4">
        <f>(1-Scenarios!P4)*(Scenarios!C4-(Scenarios!D4/Scenarios!F4)+Scenarios!E4)</f>
        <v/>
      </c>
      <c r="E4" s="4">
        <f>(Scenarios!M4-Scenarios!L4)/Scenarios!M4</f>
        <v/>
      </c>
      <c r="F4" s="4">
        <f>(Scenarios!M4-Scenarios!L4)*Scenarios!I4</f>
        <v/>
      </c>
      <c r="G4" s="4">
        <f>0.01*(Scenarios!M4-Scenarios!L4)*Scenarios!I4</f>
        <v/>
      </c>
      <c r="H4" s="4">
        <f>Scenarios!P4*(Scenarios!C4-(Scenarios!D4/Scenarios!F4)+Scenarios!E4)*Scenarios!I4*(1+Scenarios!G4*Scenarios!H4)</f>
        <v/>
      </c>
      <c r="I4" s="4">
        <f>(1-Scenarios!P4)*(Scenarios!C4-(Scenarios!D4/Scenarios!F4)+Scenarios!E4)*Scenarios!I4*(1+Scenarios!G4*Scenarios!H4)</f>
        <v/>
      </c>
      <c r="J4" s="4">
        <f>Scenarios!P4*(Scenarios!C4-(Scenarios!D4/Scenarios!F4)+Scenarios!E4)*Scenarios!J4*(1+Scenarios!G4*Scenarios!H4)</f>
        <v/>
      </c>
      <c r="K4" s="4">
        <f>(1-Scenarios!P4)*(Scenarios!C4-(Scenarios!D4/Scenarios!F4)+Scenarios!E4)*Scenarios!J4*(1+Scenarios!G4*Scenarios!H4)</f>
        <v/>
      </c>
      <c r="L4" s="4">
        <f>Scenarios!P4*(Scenarios!C4-(Scenarios!D4/Scenarios!F4)+Scenarios!E4)*Scenarios!K4*(1+Scenarios!G4*Scenarios!H4)</f>
        <v/>
      </c>
      <c r="M4" s="4">
        <f>(1-Scenarios!P4)*(Scenarios!C4-(Scenarios!D4/Scenarios!F4)+Scenarios!E4)*Scenarios!K4*(1+Scenarios!G4*Scenarios!H4)</f>
        <v/>
      </c>
      <c r="N4" t="n">
        <v>0.3854907539118065</v>
      </c>
      <c r="O4" t="n">
        <v>0.882491186839013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</cols>
  <sheetData>
    <row r="1">
      <c r="A1" s="1" t="inlineStr">
        <is>
          <t>alpha</t>
        </is>
      </c>
      <c r="B1" s="1" t="inlineStr">
        <is>
          <t>Per-Robot Surplus S (Base)</t>
        </is>
      </c>
      <c r="C1" s="1" t="inlineStr">
        <is>
          <t>Per-Robot Reinvestment R</t>
        </is>
      </c>
      <c r="D1" s="1" t="inlineStr">
        <is>
          <t>Per-Robot Profit P</t>
        </is>
      </c>
    </row>
    <row r="2">
      <c r="A2" s="5" t="n">
        <v>0.6</v>
      </c>
      <c r="B2" s="4">
        <f>Scenarios!C3-(Scenarios!D3/Scenarios!F3)+Scenarios!E3</f>
        <v/>
      </c>
      <c r="C2" s="4">
        <f>0.6*(Scenarios!C3-(Scenarios!D3/Scenarios!F3)+Scenarios!E3)</f>
        <v/>
      </c>
      <c r="D2" s="4">
        <f>(1-0.6)*(Scenarios!C3-(Scenarios!D3/Scenarios!F3)+Scenarios!E3)</f>
        <v/>
      </c>
    </row>
    <row r="3">
      <c r="A3" s="5" t="n">
        <v>0.65</v>
      </c>
      <c r="B3" s="4">
        <f>Scenarios!C3-(Scenarios!D3/Scenarios!F3)+Scenarios!E3</f>
        <v/>
      </c>
      <c r="C3" s="4">
        <f>0.65*(Scenarios!C3-(Scenarios!D3/Scenarios!F3)+Scenarios!E3)</f>
        <v/>
      </c>
      <c r="D3" s="4">
        <f>(1-0.65)*(Scenarios!C3-(Scenarios!D3/Scenarios!F3)+Scenarios!E3)</f>
        <v/>
      </c>
    </row>
    <row r="4">
      <c r="A4" s="5" t="n">
        <v>0.7</v>
      </c>
      <c r="B4" s="4">
        <f>Scenarios!C3-(Scenarios!D3/Scenarios!F3)+Scenarios!E3</f>
        <v/>
      </c>
      <c r="C4" s="4">
        <f>0.7*(Scenarios!C3-(Scenarios!D3/Scenarios!F3)+Scenarios!E3)</f>
        <v/>
      </c>
      <c r="D4" s="4">
        <f>(1-0.7)*(Scenarios!C3-(Scenarios!D3/Scenarios!F3)+Scenarios!E3)</f>
        <v/>
      </c>
    </row>
    <row r="5">
      <c r="A5" s="5" t="n">
        <v>0.75</v>
      </c>
      <c r="B5" s="4">
        <f>Scenarios!C3-(Scenarios!D3/Scenarios!F3)+Scenarios!E3</f>
        <v/>
      </c>
      <c r="C5" s="4">
        <f>0.75*(Scenarios!C3-(Scenarios!D3/Scenarios!F3)+Scenarios!E3)</f>
        <v/>
      </c>
      <c r="D5" s="4">
        <f>(1-0.75)*(Scenarios!C3-(Scenarios!D3/Scenarios!F3)+Scenarios!E3)</f>
        <v/>
      </c>
    </row>
    <row r="6">
      <c r="A6" s="5" t="n">
        <v>0.8</v>
      </c>
      <c r="B6" s="4">
        <f>Scenarios!C3-(Scenarios!D3/Scenarios!F3)+Scenarios!E3</f>
        <v/>
      </c>
      <c r="C6" s="4">
        <f>0.8*(Scenarios!C3-(Scenarios!D3/Scenarios!F3)+Scenarios!E3)</f>
        <v/>
      </c>
      <c r="D6" s="4">
        <f>(1-0.8)*(Scenarios!C3-(Scenarios!D3/Scenarios!F3)+Scenarios!E3)</f>
        <v/>
      </c>
    </row>
    <row r="7">
      <c r="A7" s="5" t="n">
        <v>0.85</v>
      </c>
      <c r="B7" s="4">
        <f>Scenarios!C3-(Scenarios!D3/Scenarios!F3)+Scenarios!E3</f>
        <v/>
      </c>
      <c r="C7" s="4">
        <f>0.85*(Scenarios!C3-(Scenarios!D3/Scenarios!F3)+Scenarios!E3)</f>
        <v/>
      </c>
      <c r="D7" s="4">
        <f>(1-0.85)*(Scenarios!C3-(Scenarios!D3/Scenarios!F3)+Scenarios!E3)</f>
        <v/>
      </c>
    </row>
    <row r="8">
      <c r="A8" s="5" t="n">
        <v>0.9</v>
      </c>
      <c r="B8" s="4">
        <f>Scenarios!C3-(Scenarios!D3/Scenarios!F3)+Scenarios!E3</f>
        <v/>
      </c>
      <c r="C8" s="4">
        <f>0.9*(Scenarios!C3-(Scenarios!D3/Scenarios!F3)+Scenarios!E3)</f>
        <v/>
      </c>
      <c r="D8" s="4">
        <f>(1-0.9)*(Scenarios!C3-(Scenarios!D3/Scenarios!F3)+Scenarios!E3)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Sigmoid Auto-Allocator for alpha (reinvestment rate)</t>
        </is>
      </c>
    </row>
    <row r="3">
      <c r="A3" t="inlineStr">
        <is>
          <t>alpha_min</t>
        </is>
      </c>
      <c r="B3" t="n">
        <v>0.6</v>
      </c>
    </row>
    <row r="4">
      <c r="A4" t="inlineStr">
        <is>
          <t>alpha_max</t>
        </is>
      </c>
      <c r="B4" t="n">
        <v>0.85</v>
      </c>
    </row>
    <row r="5">
      <c r="A5" t="inlineStr">
        <is>
          <t>k (steepness)</t>
        </is>
      </c>
      <c r="B5" t="n">
        <v>5e-05</v>
      </c>
    </row>
    <row r="6">
      <c r="A6" t="inlineStr">
        <is>
          <t>Surplus Target S* (USD per robot)</t>
        </is>
      </c>
      <c r="B6" t="n">
        <v>120000</v>
      </c>
    </row>
    <row r="8">
      <c r="A8" t="inlineStr">
        <is>
          <t>Scenario</t>
        </is>
      </c>
      <c r="B8" t="inlineStr">
        <is>
          <t>Per-Robot Surplus S</t>
        </is>
      </c>
      <c r="C8" t="inlineStr">
        <is>
          <t>alpha(S)</t>
        </is>
      </c>
    </row>
    <row r="9">
      <c r="A9" t="inlineStr">
        <is>
          <t>Conservative</t>
        </is>
      </c>
      <c r="B9">
        <f>'Results Summary'!B2</f>
        <v/>
      </c>
      <c r="C9">
        <f>B3 + (B4-B3)/(1+EXP(-B5*(B9-B6)))</f>
        <v/>
      </c>
    </row>
    <row r="10">
      <c r="A10" t="inlineStr">
        <is>
          <t>Base Case</t>
        </is>
      </c>
      <c r="B10">
        <f>'Results Summary'!B3</f>
        <v/>
      </c>
      <c r="C10">
        <f>B3 + (B4-B3)/(1+EXP(-B5*(B10-B6)))</f>
        <v/>
      </c>
    </row>
    <row r="11">
      <c r="A11" t="inlineStr">
        <is>
          <t>Aggressive</t>
        </is>
      </c>
      <c r="B11">
        <f>'Results Summary'!B4</f>
        <v/>
      </c>
      <c r="C11">
        <f>B3 + (B4-B3)/(1+EXP(-B5*(B11-B6)))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Runs</t>
        </is>
      </c>
      <c r="B1" t="n">
        <v>500</v>
      </c>
    </row>
    <row r="2">
      <c r="A2" t="inlineStr">
        <is>
          <t>Scenario (Base row index in 'Scenarios')</t>
        </is>
      </c>
      <c r="B2" t="n">
        <v>3</v>
      </c>
    </row>
    <row r="3">
      <c r="A3" t="inlineStr">
        <is>
          <t>Run</t>
        </is>
      </c>
      <c r="B3" t="inlineStr">
        <is>
          <t>Labor Savings L</t>
        </is>
      </c>
      <c r="C3" t="inlineStr">
        <is>
          <t>Uptime U</t>
        </is>
      </c>
      <c r="D3" t="inlineStr">
        <is>
          <t>Price Compression pc</t>
        </is>
      </c>
      <c r="E3" t="inlineStr">
        <is>
          <t>Annualized Cost</t>
        </is>
      </c>
      <c r="F3" t="inlineStr">
        <is>
          <t>Surplus S</t>
        </is>
      </c>
      <c r="G3" t="inlineStr">
        <is>
          <t>alpha(S)</t>
        </is>
      </c>
      <c r="H3" t="inlineStr">
        <is>
          <t>Reinvest R</t>
        </is>
      </c>
      <c r="I3" t="inlineStr">
        <is>
          <t>Profit P</t>
        </is>
      </c>
    </row>
    <row r="4">
      <c r="A4" t="n">
        <v>1</v>
      </c>
      <c r="B4" t="n">
        <v>191170.3590107662</v>
      </c>
      <c r="C4" t="n">
        <v>0.9339692413731081</v>
      </c>
      <c r="D4" t="n">
        <v>0.05498645759049436</v>
      </c>
      <c r="E4" t="n">
        <v>40000</v>
      </c>
      <c r="F4" t="n">
        <v>151170.3590107662</v>
      </c>
      <c r="G4" t="n">
        <v>0.806535146415565</v>
      </c>
      <c r="H4" t="n">
        <v>121924.2076384419</v>
      </c>
      <c r="I4" t="n">
        <v>29246.15137232436</v>
      </c>
    </row>
    <row r="5">
      <c r="A5" t="n">
        <v>2</v>
      </c>
      <c r="B5" t="n">
        <v>177727.4414336781</v>
      </c>
      <c r="C5" t="n">
        <v>0.9242011796069585</v>
      </c>
      <c r="D5" t="n">
        <v>0.06440141059299968</v>
      </c>
      <c r="E5" t="n">
        <v>40000</v>
      </c>
      <c r="F5" t="n">
        <v>137727.4414336781</v>
      </c>
      <c r="G5" t="n">
        <v>0.7770352321332346</v>
      </c>
      <c r="H5" t="n">
        <v>107019.0744255345</v>
      </c>
      <c r="I5" t="n">
        <v>30708.36700814356</v>
      </c>
    </row>
    <row r="6">
      <c r="A6" t="n">
        <v>3</v>
      </c>
      <c r="B6" t="n">
        <v>186097.1613319511</v>
      </c>
      <c r="C6" t="n">
        <v>0.8962925743667199</v>
      </c>
      <c r="D6" t="n">
        <v>0.0961952689952507</v>
      </c>
      <c r="E6" t="n">
        <v>40000</v>
      </c>
      <c r="F6" t="n">
        <v>146097.1613319511</v>
      </c>
      <c r="G6" t="n">
        <v>0.7966628630840646</v>
      </c>
      <c r="H6" t="n">
        <v>116390.1828351667</v>
      </c>
      <c r="I6" t="n">
        <v>29706.97849678444</v>
      </c>
    </row>
    <row r="7">
      <c r="A7" t="n">
        <v>4</v>
      </c>
      <c r="B7" t="n">
        <v>219811.1990973688</v>
      </c>
      <c r="C7" t="n">
        <v>0.9782469823430874</v>
      </c>
      <c r="D7" t="n">
        <v>0.03549192987038292</v>
      </c>
      <c r="E7" t="n">
        <v>40000</v>
      </c>
      <c r="F7" t="n">
        <v>179811.1990973688</v>
      </c>
      <c r="G7" t="n">
        <v>0.8380364576192929</v>
      </c>
      <c r="H7" t="n">
        <v>150688.3403318363</v>
      </c>
      <c r="I7" t="n">
        <v>29122.85876553245</v>
      </c>
    </row>
    <row r="8">
      <c r="A8" t="n">
        <v>5</v>
      </c>
      <c r="B8" t="n">
        <v>176865.7243913311</v>
      </c>
      <c r="C8" t="n">
        <v>0.9287507265163953</v>
      </c>
      <c r="D8" t="n">
        <v>0.07106019926618704</v>
      </c>
      <c r="E8" t="n">
        <v>40000</v>
      </c>
      <c r="F8" t="n">
        <v>136865.7243913311</v>
      </c>
      <c r="G8" t="n">
        <v>0.7747892200248834</v>
      </c>
      <c r="H8" t="n">
        <v>106042.0878493001</v>
      </c>
      <c r="I8" t="n">
        <v>30823.63654203102</v>
      </c>
    </row>
    <row r="9">
      <c r="A9" t="n">
        <v>6</v>
      </c>
      <c r="B9" t="n">
        <v>167742.0761866957</v>
      </c>
      <c r="C9" t="n">
        <v>0.8808394829256793</v>
      </c>
      <c r="D9" t="n">
        <v>0.04819983563017918</v>
      </c>
      <c r="E9" t="n">
        <v>40000</v>
      </c>
      <c r="F9" t="n">
        <v>127742.0761866957</v>
      </c>
      <c r="G9" t="n">
        <v>0.7488963265931614</v>
      </c>
      <c r="H9" t="n">
        <v>95665.5716076002</v>
      </c>
      <c r="I9" t="n">
        <v>32076.50457909554</v>
      </c>
    </row>
    <row r="10">
      <c r="A10" t="n">
        <v>7</v>
      </c>
      <c r="B10" t="n">
        <v>194913.1043273331</v>
      </c>
      <c r="C10" t="n">
        <v>0.8632317214406524</v>
      </c>
      <c r="D10" t="n">
        <v>0.06086234468804452</v>
      </c>
      <c r="E10" t="n">
        <v>40000</v>
      </c>
      <c r="F10" t="n">
        <v>154913.1043273331</v>
      </c>
      <c r="G10" t="n">
        <v>0.8128509898427354</v>
      </c>
      <c r="H10" t="n">
        <v>125921.2701920837</v>
      </c>
      <c r="I10" t="n">
        <v>28991.83413524946</v>
      </c>
    </row>
    <row r="11">
      <c r="A11" t="n">
        <v>8</v>
      </c>
      <c r="B11" t="n">
        <v>182642.5891736512</v>
      </c>
      <c r="C11" t="n">
        <v>0.8698716880939631</v>
      </c>
      <c r="D11" t="n">
        <v>0.09835355587821895</v>
      </c>
      <c r="E11" t="n">
        <v>40000</v>
      </c>
      <c r="F11" t="n">
        <v>142642.5891736512</v>
      </c>
      <c r="G11" t="n">
        <v>0.7890579172556669</v>
      </c>
      <c r="H11" t="n">
        <v>112553.2643253169</v>
      </c>
      <c r="I11" t="n">
        <v>30089.32484833424</v>
      </c>
    </row>
    <row r="12">
      <c r="A12" t="n">
        <v>9</v>
      </c>
      <c r="B12" t="n">
        <v>163910.7718540548</v>
      </c>
      <c r="C12" t="n">
        <v>0.8819745046899861</v>
      </c>
      <c r="D12" t="n">
        <v>0.0657329720405971</v>
      </c>
      <c r="E12" t="n">
        <v>40000</v>
      </c>
      <c r="F12" t="n">
        <v>123910.7718540548</v>
      </c>
      <c r="G12" t="n">
        <v>0.7371823703335135</v>
      </c>
      <c r="H12" t="n">
        <v>91344.83650522733</v>
      </c>
      <c r="I12" t="n">
        <v>32565.93534882747</v>
      </c>
    </row>
    <row r="13">
      <c r="A13" t="n">
        <v>10</v>
      </c>
      <c r="B13" t="n">
        <v>179037.2050420158</v>
      </c>
      <c r="C13" t="n">
        <v>0.8708885785237422</v>
      </c>
      <c r="D13" t="n">
        <v>0.06139309644468446</v>
      </c>
      <c r="E13" t="n">
        <v>40000</v>
      </c>
      <c r="F13" t="n">
        <v>139037.2050420158</v>
      </c>
      <c r="G13" t="n">
        <v>0.7803722839549112</v>
      </c>
      <c r="H13" t="n">
        <v>108500.7812533451</v>
      </c>
      <c r="I13" t="n">
        <v>30536.42378867063</v>
      </c>
    </row>
    <row r="14">
      <c r="A14" t="n">
        <v>11</v>
      </c>
      <c r="B14" t="n">
        <v>162579.1536056378</v>
      </c>
      <c r="C14" t="n">
        <v>0.8742537131266698</v>
      </c>
      <c r="D14" t="n">
        <v>0.01920431577060242</v>
      </c>
      <c r="E14" t="n">
        <v>40000</v>
      </c>
      <c r="F14" t="n">
        <v>122579.1536056378</v>
      </c>
      <c r="G14" t="n">
        <v>0.7330487038899725</v>
      </c>
      <c r="H14" t="n">
        <v>89856.48967454259</v>
      </c>
      <c r="I14" t="n">
        <v>32722.66393109515</v>
      </c>
    </row>
    <row r="15">
      <c r="A15" t="n">
        <v>12</v>
      </c>
      <c r="B15" t="n">
        <v>164921.1013987193</v>
      </c>
      <c r="C15" t="n">
        <v>0.8870623719302001</v>
      </c>
      <c r="D15" t="n">
        <v>0.08238760698081662</v>
      </c>
      <c r="E15" t="n">
        <v>40000</v>
      </c>
      <c r="F15" t="n">
        <v>124921.1013987193</v>
      </c>
      <c r="G15" t="n">
        <v>0.7403013205450384</v>
      </c>
      <c r="H15" t="n">
        <v>92479.25632941251</v>
      </c>
      <c r="I15" t="n">
        <v>32441.84506930675</v>
      </c>
    </row>
    <row r="16">
      <c r="A16" t="n">
        <v>13</v>
      </c>
      <c r="B16" t="n">
        <v>174261.8882097099</v>
      </c>
      <c r="C16" t="n">
        <v>0.8725385673883181</v>
      </c>
      <c r="D16" t="n">
        <v>0.07936452543423225</v>
      </c>
      <c r="E16" t="n">
        <v>40000</v>
      </c>
      <c r="F16" t="n">
        <v>134261.8882097099</v>
      </c>
      <c r="G16" t="n">
        <v>0.7677711376294993</v>
      </c>
      <c r="H16" t="n">
        <v>103082.4026510536</v>
      </c>
      <c r="I16" t="n">
        <v>31179.48555865627</v>
      </c>
    </row>
    <row r="17">
      <c r="A17" t="n">
        <v>14</v>
      </c>
      <c r="B17" t="n">
        <v>152420.9228065161</v>
      </c>
      <c r="C17" t="n">
        <v>0.9665795052014352</v>
      </c>
      <c r="D17" t="n">
        <v>0.1248976416991638</v>
      </c>
      <c r="E17" t="n">
        <v>40000</v>
      </c>
      <c r="F17" t="n">
        <v>112420.9228065161</v>
      </c>
      <c r="G17" t="n">
        <v>0.7015948095374865</v>
      </c>
      <c r="H17" t="n">
        <v>78873.9359244661</v>
      </c>
      <c r="I17" t="n">
        <v>33546.98688204995</v>
      </c>
    </row>
    <row r="18">
      <c r="A18" t="n">
        <v>15</v>
      </c>
      <c r="B18" t="n">
        <v>138842.5769503133</v>
      </c>
      <c r="C18" t="n">
        <v>0.8604303869360135</v>
      </c>
      <c r="D18" t="n">
        <v>0.05076665295140997</v>
      </c>
      <c r="E18" t="n">
        <v>40000</v>
      </c>
      <c r="F18" t="n">
        <v>98842.57695031326</v>
      </c>
      <c r="G18" t="n">
        <v>0.6644291225912821</v>
      </c>
      <c r="H18" t="n">
        <v>65673.88667775792</v>
      </c>
      <c r="I18" t="n">
        <v>33168.69027255534</v>
      </c>
    </row>
    <row r="19">
      <c r="A19" t="n">
        <v>16</v>
      </c>
      <c r="B19" t="n">
        <v>168978.8099777208</v>
      </c>
      <c r="C19" t="n">
        <v>0.9181864806441331</v>
      </c>
      <c r="D19" t="n">
        <v>0.06657450982991817</v>
      </c>
      <c r="E19" t="n">
        <v>40000</v>
      </c>
      <c r="F19" t="n">
        <v>128978.8099777208</v>
      </c>
      <c r="G19" t="n">
        <v>0.7525968246393602</v>
      </c>
      <c r="H19" t="n">
        <v>97069.04283499611</v>
      </c>
      <c r="I19" t="n">
        <v>31909.7671427247</v>
      </c>
    </row>
    <row r="20">
      <c r="A20" t="n">
        <v>17</v>
      </c>
      <c r="B20" t="n">
        <v>158312.1788557586</v>
      </c>
      <c r="C20" t="n">
        <v>0.903351587508656</v>
      </c>
      <c r="D20" t="n">
        <v>0.06748151051132266</v>
      </c>
      <c r="E20" t="n">
        <v>40000</v>
      </c>
      <c r="F20" t="n">
        <v>118312.1788557586</v>
      </c>
      <c r="G20" t="n">
        <v>0.7197286870115716</v>
      </c>
      <c r="H20" t="n">
        <v>85152.66914533335</v>
      </c>
      <c r="I20" t="n">
        <v>33159.50971042524</v>
      </c>
    </row>
    <row r="21">
      <c r="A21" t="n">
        <v>18</v>
      </c>
      <c r="B21" t="n">
        <v>196644.5269714039</v>
      </c>
      <c r="C21" t="n">
        <v>0.9777092201981188</v>
      </c>
      <c r="D21" t="n">
        <v>0.1073235983929042</v>
      </c>
      <c r="E21" t="n">
        <v>40000</v>
      </c>
      <c r="F21" t="n">
        <v>156644.5269714039</v>
      </c>
      <c r="G21" t="n">
        <v>0.8155066836849105</v>
      </c>
      <c r="H21" t="n">
        <v>127744.6587078411</v>
      </c>
      <c r="I21" t="n">
        <v>28899.86826356279</v>
      </c>
    </row>
    <row r="22">
      <c r="A22" t="n">
        <v>19</v>
      </c>
      <c r="B22" t="n">
        <v>153281.7913760674</v>
      </c>
      <c r="C22" t="n">
        <v>0.8645650572818467</v>
      </c>
      <c r="D22" t="n">
        <v>0.05714113402839144</v>
      </c>
      <c r="E22" t="n">
        <v>40000</v>
      </c>
      <c r="F22" t="n">
        <v>113281.7913760674</v>
      </c>
      <c r="G22" t="n">
        <v>0.7042008057464586</v>
      </c>
      <c r="H22" t="n">
        <v>79773.1287634289</v>
      </c>
      <c r="I22" t="n">
        <v>33508.66261263852</v>
      </c>
    </row>
    <row r="23">
      <c r="A23" t="n">
        <v>20</v>
      </c>
      <c r="B23" t="n">
        <v>151002.3069956244</v>
      </c>
      <c r="C23" t="n">
        <v>0.9017212278759464</v>
      </c>
      <c r="D23" t="n">
        <v>0.06837064577311017</v>
      </c>
      <c r="E23" t="n">
        <v>40000</v>
      </c>
      <c r="F23" t="n">
        <v>111002.3069956244</v>
      </c>
      <c r="G23" t="n">
        <v>0.6973470479611926</v>
      </c>
      <c r="H23" t="n">
        <v>77407.13110028072</v>
      </c>
      <c r="I23" t="n">
        <v>33595.17589534369</v>
      </c>
    </row>
    <row r="24">
      <c r="A24" t="n">
        <v>21</v>
      </c>
      <c r="B24" t="n">
        <v>218221.1933061414</v>
      </c>
      <c r="C24" t="n">
        <v>0.976031156325798</v>
      </c>
      <c r="D24" t="n">
        <v>0.07823689529149618</v>
      </c>
      <c r="E24" t="n">
        <v>40000</v>
      </c>
      <c r="F24" t="n">
        <v>178221.1933061414</v>
      </c>
      <c r="G24" t="n">
        <v>0.8370976138905506</v>
      </c>
      <c r="H24" t="n">
        <v>149188.5356612975</v>
      </c>
      <c r="I24" t="n">
        <v>29032.65764484386</v>
      </c>
    </row>
    <row r="25">
      <c r="A25" t="n">
        <v>22</v>
      </c>
      <c r="B25" t="n">
        <v>183452.9965836329</v>
      </c>
      <c r="C25" t="n">
        <v>0.9625159263662174</v>
      </c>
      <c r="D25" t="n">
        <v>0.06559827369469073</v>
      </c>
      <c r="E25" t="n">
        <v>40000</v>
      </c>
      <c r="F25" t="n">
        <v>143452.9965836329</v>
      </c>
      <c r="G25" t="n">
        <v>0.7909059126950745</v>
      </c>
      <c r="H25" t="n">
        <v>113457.8231918215</v>
      </c>
      <c r="I25" t="n">
        <v>29995.17339181131</v>
      </c>
    </row>
    <row r="26">
      <c r="A26" t="n">
        <v>23</v>
      </c>
      <c r="B26" t="n">
        <v>187721.926655748</v>
      </c>
      <c r="C26" t="n">
        <v>0.9562193692234063</v>
      </c>
      <c r="D26" t="n">
        <v>0.04660699156348415</v>
      </c>
      <c r="E26" t="n">
        <v>40000</v>
      </c>
      <c r="F26" t="n">
        <v>147721.926655748</v>
      </c>
      <c r="G26" t="n">
        <v>0.7999920783961156</v>
      </c>
      <c r="H26" t="n">
        <v>118176.3711300104</v>
      </c>
      <c r="I26" t="n">
        <v>29545.5555257376</v>
      </c>
    </row>
    <row r="27">
      <c r="A27" t="n">
        <v>24</v>
      </c>
      <c r="B27" t="n">
        <v>147741.1583859954</v>
      </c>
      <c r="C27" t="n">
        <v>0.8835273675158422</v>
      </c>
      <c r="D27" t="n">
        <v>0.06582269978694923</v>
      </c>
      <c r="E27" t="n">
        <v>40000</v>
      </c>
      <c r="F27" t="n">
        <v>107741.1583859954</v>
      </c>
      <c r="G27" t="n">
        <v>0.6878470905012892</v>
      </c>
      <c r="H27" t="n">
        <v>74109.4423230455</v>
      </c>
      <c r="I27" t="n">
        <v>33631.71606294988</v>
      </c>
    </row>
    <row r="28">
      <c r="A28" t="n">
        <v>25</v>
      </c>
      <c r="B28" t="n">
        <v>160823.0300665415</v>
      </c>
      <c r="C28" t="n">
        <v>0.8722153863607085</v>
      </c>
      <c r="D28" t="n">
        <v>0.09220895249579317</v>
      </c>
      <c r="E28" t="n">
        <v>40000</v>
      </c>
      <c r="F28" t="n">
        <v>120823.0300665415</v>
      </c>
      <c r="G28" t="n">
        <v>0.7275716060618028</v>
      </c>
      <c r="H28" t="n">
        <v>87907.4060347671</v>
      </c>
      <c r="I28" t="n">
        <v>32915.62403177442</v>
      </c>
    </row>
    <row r="29">
      <c r="A29" t="n">
        <v>26</v>
      </c>
      <c r="B29" t="n">
        <v>184726.6625107044</v>
      </c>
      <c r="C29" t="n">
        <v>0.936923618590176</v>
      </c>
      <c r="D29" t="n">
        <v>0.02920454101766819</v>
      </c>
      <c r="E29" t="n">
        <v>40000</v>
      </c>
      <c r="F29" t="n">
        <v>144726.6625107044</v>
      </c>
      <c r="G29" t="n">
        <v>0.7937312742025562</v>
      </c>
      <c r="H29" t="n">
        <v>114874.0782457047</v>
      </c>
      <c r="I29" t="n">
        <v>29852.58426499967</v>
      </c>
    </row>
    <row r="30">
      <c r="A30" t="n">
        <v>27</v>
      </c>
      <c r="B30" t="n">
        <v>167520.2585895614</v>
      </c>
      <c r="C30" t="n">
        <v>0.9708188785865861</v>
      </c>
      <c r="D30" t="n">
        <v>0.06398909022440628</v>
      </c>
      <c r="E30" t="n">
        <v>40000</v>
      </c>
      <c r="F30" t="n">
        <v>127520.2585895614</v>
      </c>
      <c r="G30" t="n">
        <v>0.748227777806561</v>
      </c>
      <c r="H30" t="n">
        <v>95414.19970978555</v>
      </c>
      <c r="I30" t="n">
        <v>32106.05887977585</v>
      </c>
    </row>
    <row r="31">
      <c r="A31" t="n">
        <v>28</v>
      </c>
      <c r="B31" t="n">
        <v>186621.3918960127</v>
      </c>
      <c r="C31" t="n">
        <v>0.9223791760918109</v>
      </c>
      <c r="D31" t="n">
        <v>0.0389963755518248</v>
      </c>
      <c r="E31" t="n">
        <v>40000</v>
      </c>
      <c r="F31" t="n">
        <v>146621.3918960127</v>
      </c>
      <c r="G31" t="n">
        <v>0.7977543758176826</v>
      </c>
      <c r="H31" t="n">
        <v>116967.8569735235</v>
      </c>
      <c r="I31" t="n">
        <v>29653.53492248927</v>
      </c>
    </row>
    <row r="32">
      <c r="A32" t="n">
        <v>29</v>
      </c>
      <c r="B32" t="n">
        <v>169414.4470059043</v>
      </c>
      <c r="C32" t="n">
        <v>0.924309649631087</v>
      </c>
      <c r="D32" t="n">
        <v>0.09585139886774527</v>
      </c>
      <c r="E32" t="n">
        <v>40000</v>
      </c>
      <c r="F32" t="n">
        <v>129414.4470059043</v>
      </c>
      <c r="G32" t="n">
        <v>0.7538886781905573</v>
      </c>
      <c r="H32" t="n">
        <v>97564.08639204311</v>
      </c>
      <c r="I32" t="n">
        <v>31850.36061386119</v>
      </c>
    </row>
    <row r="33">
      <c r="A33" t="n">
        <v>30</v>
      </c>
      <c r="B33" t="n">
        <v>167805.6173569216</v>
      </c>
      <c r="C33" t="n">
        <v>0.8863972821758369</v>
      </c>
      <c r="D33" t="n">
        <v>0.01430439285648676</v>
      </c>
      <c r="E33" t="n">
        <v>40000</v>
      </c>
      <c r="F33" t="n">
        <v>127805.6173569216</v>
      </c>
      <c r="G33" t="n">
        <v>0.7490875776709832</v>
      </c>
      <c r="H33" t="n">
        <v>95737.60031864099</v>
      </c>
      <c r="I33" t="n">
        <v>32068.01703828064</v>
      </c>
    </row>
    <row r="34">
      <c r="A34" t="n">
        <v>31</v>
      </c>
      <c r="B34" t="n">
        <v>174109.6309792911</v>
      </c>
      <c r="C34" t="n">
        <v>0.9500340813149518</v>
      </c>
      <c r="D34" t="n">
        <v>0.04323234458185235</v>
      </c>
      <c r="E34" t="n">
        <v>40000</v>
      </c>
      <c r="F34" t="n">
        <v>134109.6309792911</v>
      </c>
      <c r="G34" t="n">
        <v>0.7673504949212859</v>
      </c>
      <c r="H34" t="n">
        <v>102909.0917056701</v>
      </c>
      <c r="I34" t="n">
        <v>31200.53927362106</v>
      </c>
    </row>
    <row r="35">
      <c r="A35" t="n">
        <v>32</v>
      </c>
      <c r="B35" t="n">
        <v>202071.3385685986</v>
      </c>
      <c r="C35" t="n">
        <v>0.874315687312478</v>
      </c>
      <c r="D35" t="n">
        <v>0.07131635625193562</v>
      </c>
      <c r="E35" t="n">
        <v>40000</v>
      </c>
      <c r="F35" t="n">
        <v>162071.3385685986</v>
      </c>
      <c r="G35" t="n">
        <v>0.8228123455683573</v>
      </c>
      <c r="H35" t="n">
        <v>133354.298237032</v>
      </c>
      <c r="I35" t="n">
        <v>28717.04033156663</v>
      </c>
    </row>
    <row r="36">
      <c r="A36" t="n">
        <v>33</v>
      </c>
      <c r="B36" t="n">
        <v>173720.4773073256</v>
      </c>
      <c r="C36" t="n">
        <v>0.8920783007325517</v>
      </c>
      <c r="D36" t="n">
        <v>0.1069657208770302</v>
      </c>
      <c r="E36" t="n">
        <v>40000</v>
      </c>
      <c r="F36" t="n">
        <v>133720.4773073256</v>
      </c>
      <c r="G36" t="n">
        <v>0.7662704582227673</v>
      </c>
      <c r="H36" t="n">
        <v>102466.0514200515</v>
      </c>
      <c r="I36" t="n">
        <v>31254.42588727405</v>
      </c>
    </row>
    <row r="37">
      <c r="A37" t="n">
        <v>34</v>
      </c>
      <c r="B37" t="n">
        <v>157862.533537756</v>
      </c>
      <c r="C37" t="n">
        <v>0.9053067370201342</v>
      </c>
      <c r="D37" t="n">
        <v>0.05802749216781036</v>
      </c>
      <c r="E37" t="n">
        <v>40000</v>
      </c>
      <c r="F37" t="n">
        <v>117862.533537756</v>
      </c>
      <c r="G37" t="n">
        <v>0.7183267678498552</v>
      </c>
      <c r="H37" t="n">
        <v>84663.81276677139</v>
      </c>
      <c r="I37" t="n">
        <v>33198.72077098456</v>
      </c>
    </row>
    <row r="38">
      <c r="A38" t="n">
        <v>35</v>
      </c>
      <c r="B38" t="n">
        <v>193310.0494852566</v>
      </c>
      <c r="C38" t="n">
        <v>0.9159893492289791</v>
      </c>
      <c r="D38" t="n">
        <v>0.04334401419920404</v>
      </c>
      <c r="E38" t="n">
        <v>40000</v>
      </c>
      <c r="F38" t="n">
        <v>153310.0494852566</v>
      </c>
      <c r="G38" t="n">
        <v>0.8102438156580922</v>
      </c>
      <c r="H38" t="n">
        <v>124218.5194736652</v>
      </c>
      <c r="I38" t="n">
        <v>29091.53001159135</v>
      </c>
    </row>
    <row r="39">
      <c r="A39" t="n">
        <v>36</v>
      </c>
      <c r="B39" t="n">
        <v>150909.3842087894</v>
      </c>
      <c r="C39" t="n">
        <v>0.8815132652139605</v>
      </c>
      <c r="D39" t="n">
        <v>0.1164347120832177</v>
      </c>
      <c r="E39" t="n">
        <v>40000</v>
      </c>
      <c r="F39" t="n">
        <v>110909.3842087894</v>
      </c>
      <c r="G39" t="n">
        <v>0.6970710179519432</v>
      </c>
      <c r="H39" t="n">
        <v>77311.717350844</v>
      </c>
      <c r="I39" t="n">
        <v>33597.66685794541</v>
      </c>
    </row>
    <row r="40">
      <c r="A40" t="n">
        <v>37</v>
      </c>
      <c r="B40" t="n">
        <v>172183.8301575994</v>
      </c>
      <c r="C40" t="n">
        <v>0.8649287872160965</v>
      </c>
      <c r="D40" t="n">
        <v>0.01655958298751268</v>
      </c>
      <c r="E40" t="n">
        <v>40000</v>
      </c>
      <c r="F40" t="n">
        <v>132183.8301575994</v>
      </c>
      <c r="G40" t="n">
        <v>0.7619390880115425</v>
      </c>
      <c r="H40" t="n">
        <v>100716.0270001539</v>
      </c>
      <c r="I40" t="n">
        <v>31467.80315744548</v>
      </c>
    </row>
    <row r="41">
      <c r="A41" t="n">
        <v>38</v>
      </c>
      <c r="B41" t="n">
        <v>145714.2696521529</v>
      </c>
      <c r="C41" t="n">
        <v>0.9293806055174122</v>
      </c>
      <c r="D41" t="n">
        <v>-0.005964178698602454</v>
      </c>
      <c r="E41" t="n">
        <v>40000</v>
      </c>
      <c r="F41" t="n">
        <v>105714.2696521529</v>
      </c>
      <c r="G41" t="n">
        <v>0.6821630923299512</v>
      </c>
      <c r="H41" t="n">
        <v>72114.37308931493</v>
      </c>
      <c r="I41" t="n">
        <v>33599.89656283796</v>
      </c>
    </row>
    <row r="42">
      <c r="A42" t="n">
        <v>39</v>
      </c>
      <c r="B42" t="n">
        <v>150080.2956513067</v>
      </c>
      <c r="C42" t="n">
        <v>0.8875219719212333</v>
      </c>
      <c r="D42" t="n">
        <v>0.07320043350159997</v>
      </c>
      <c r="E42" t="n">
        <v>40000</v>
      </c>
      <c r="F42" t="n">
        <v>110080.2956513067</v>
      </c>
      <c r="G42" t="n">
        <v>0.6946211551070753</v>
      </c>
      <c r="H42" t="n">
        <v>76464.10211983899</v>
      </c>
      <c r="I42" t="n">
        <v>33616.19353146767</v>
      </c>
    </row>
    <row r="43">
      <c r="A43" t="n">
        <v>40</v>
      </c>
      <c r="B43" t="n">
        <v>184037.4268987141</v>
      </c>
      <c r="C43" t="n">
        <v>0.9255609687849395</v>
      </c>
      <c r="D43" t="n">
        <v>0.04493837326942166</v>
      </c>
      <c r="E43" t="n">
        <v>40000</v>
      </c>
      <c r="F43" t="n">
        <v>144037.4268987141</v>
      </c>
      <c r="G43" t="n">
        <v>0.7922143795156409</v>
      </c>
      <c r="H43" t="n">
        <v>114108.5207775943</v>
      </c>
      <c r="I43" t="n">
        <v>29928.90612111983</v>
      </c>
    </row>
    <row r="44">
      <c r="A44" t="n">
        <v>41</v>
      </c>
      <c r="B44" t="n">
        <v>182192.1473714183</v>
      </c>
      <c r="C44" t="n">
        <v>0.8700671529856463</v>
      </c>
      <c r="D44" t="n">
        <v>0.0293630154860786</v>
      </c>
      <c r="E44" t="n">
        <v>40000</v>
      </c>
      <c r="F44" t="n">
        <v>142192.1473714183</v>
      </c>
      <c r="G44" t="n">
        <v>0.7880139763896262</v>
      </c>
      <c r="H44" t="n">
        <v>112049.3994615311</v>
      </c>
      <c r="I44" t="n">
        <v>30142.74790988722</v>
      </c>
    </row>
    <row r="45">
      <c r="A45" t="n">
        <v>42</v>
      </c>
      <c r="B45" t="n">
        <v>180996.3470487388</v>
      </c>
      <c r="C45" t="n">
        <v>0.9125482132411262</v>
      </c>
      <c r="D45" t="n">
        <v>0.0812506934189806</v>
      </c>
      <c r="E45" t="n">
        <v>40000</v>
      </c>
      <c r="F45" t="n">
        <v>140996.3470487388</v>
      </c>
      <c r="G45" t="n">
        <v>0.7851849560735902</v>
      </c>
      <c r="H45" t="n">
        <v>110708.2105640006</v>
      </c>
      <c r="I45" t="n">
        <v>30288.13648473814</v>
      </c>
    </row>
    <row r="46">
      <c r="A46" t="n">
        <v>43</v>
      </c>
      <c r="B46" t="n">
        <v>177178.1334450076</v>
      </c>
      <c r="C46" t="n">
        <v>0.9192366262317061</v>
      </c>
      <c r="D46" t="n">
        <v>0.06731402141313596</v>
      </c>
      <c r="E46" t="n">
        <v>40000</v>
      </c>
      <c r="F46" t="n">
        <v>137178.1334450076</v>
      </c>
      <c r="G46" t="n">
        <v>0.7756080440604481</v>
      </c>
      <c r="H46" t="n">
        <v>106396.4637691455</v>
      </c>
      <c r="I46" t="n">
        <v>30781.66967586211</v>
      </c>
    </row>
    <row r="47">
      <c r="A47" t="n">
        <v>44</v>
      </c>
      <c r="B47" t="n">
        <v>162033.3761088708</v>
      </c>
      <c r="C47" t="n">
        <v>0.8567370597869155</v>
      </c>
      <c r="D47" t="n">
        <v>0.04307764107789815</v>
      </c>
      <c r="E47" t="n">
        <v>40000</v>
      </c>
      <c r="F47" t="n">
        <v>122033.3761088708</v>
      </c>
      <c r="G47" t="n">
        <v>0.7313488325321627</v>
      </c>
      <c r="H47" t="n">
        <v>89248.96714718094</v>
      </c>
      <c r="I47" t="n">
        <v>32784.40896168982</v>
      </c>
    </row>
    <row r="48">
      <c r="A48" t="n">
        <v>45</v>
      </c>
      <c r="B48" t="n">
        <v>148514.8057045144</v>
      </c>
      <c r="C48" t="n">
        <v>0.8937585561652096</v>
      </c>
      <c r="D48" t="n">
        <v>0.02159086803987317</v>
      </c>
      <c r="E48" t="n">
        <v>40000</v>
      </c>
      <c r="F48" t="n">
        <v>108514.8057045144</v>
      </c>
      <c r="G48" t="n">
        <v>0.6900636250066918</v>
      </c>
      <c r="H48" t="n">
        <v>74882.12019135407</v>
      </c>
      <c r="I48" t="n">
        <v>33632.68551316037</v>
      </c>
    </row>
    <row r="49">
      <c r="A49" t="n">
        <v>46</v>
      </c>
      <c r="B49" t="n">
        <v>156980.7137225312</v>
      </c>
      <c r="C49" t="n">
        <v>0.8674739080020666</v>
      </c>
      <c r="D49" t="n">
        <v>0.08617371984840433</v>
      </c>
      <c r="E49" t="n">
        <v>40000</v>
      </c>
      <c r="F49" t="n">
        <v>116980.7137225312</v>
      </c>
      <c r="G49" t="n">
        <v>0.7155826089640507</v>
      </c>
      <c r="H49" t="n">
        <v>83709.36432404557</v>
      </c>
      <c r="I49" t="n">
        <v>33271.34939848559</v>
      </c>
    </row>
    <row r="50">
      <c r="A50" t="n">
        <v>47</v>
      </c>
      <c r="B50" t="n">
        <v>159647.4636976579</v>
      </c>
      <c r="C50" t="n">
        <v>0.8582387461614598</v>
      </c>
      <c r="D50" t="n">
        <v>0.07950603533875983</v>
      </c>
      <c r="E50" t="n">
        <v>40000</v>
      </c>
      <c r="F50" t="n">
        <v>119647.4636976579</v>
      </c>
      <c r="G50" t="n">
        <v>0.7238983525789444</v>
      </c>
      <c r="H50" t="n">
        <v>86612.60186098363</v>
      </c>
      <c r="I50" t="n">
        <v>33034.8618366743</v>
      </c>
    </row>
    <row r="51">
      <c r="A51" t="n">
        <v>48</v>
      </c>
      <c r="B51" t="n">
        <v>211020.1930162599</v>
      </c>
      <c r="C51" t="n">
        <v>0.9786948302106928</v>
      </c>
      <c r="D51" t="n">
        <v>0.05702472408661851</v>
      </c>
      <c r="E51" t="n">
        <v>40000</v>
      </c>
      <c r="F51" t="n">
        <v>171020.1930162599</v>
      </c>
      <c r="G51" t="n">
        <v>0.8319103286508158</v>
      </c>
      <c r="H51" t="n">
        <v>142273.4649780827</v>
      </c>
      <c r="I51" t="n">
        <v>28746.72803817716</v>
      </c>
    </row>
    <row r="52">
      <c r="A52" t="n">
        <v>49</v>
      </c>
      <c r="B52" t="n">
        <v>179897.9366455112</v>
      </c>
      <c r="C52" t="n">
        <v>0.8919059998467139</v>
      </c>
      <c r="D52" t="n">
        <v>0.11539910988143</v>
      </c>
      <c r="E52" t="n">
        <v>40000</v>
      </c>
      <c r="F52" t="n">
        <v>139897.9366455112</v>
      </c>
      <c r="G52" t="n">
        <v>0.7825135131676708</v>
      </c>
      <c r="H52" t="n">
        <v>109472.0258893872</v>
      </c>
      <c r="I52" t="n">
        <v>30425.91075612398</v>
      </c>
    </row>
    <row r="53">
      <c r="A53" t="n">
        <v>50</v>
      </c>
      <c r="B53" t="n">
        <v>153438.3492642585</v>
      </c>
      <c r="C53" t="n">
        <v>0.9552836779611025</v>
      </c>
      <c r="D53" t="n">
        <v>0.02789745701021542</v>
      </c>
      <c r="E53" t="n">
        <v>40000</v>
      </c>
      <c r="F53" t="n">
        <v>113438.3492642585</v>
      </c>
      <c r="G53" t="n">
        <v>0.7046768111261458</v>
      </c>
      <c r="H53" t="n">
        <v>79937.37421895162</v>
      </c>
      <c r="I53" t="n">
        <v>33500.97504530684</v>
      </c>
    </row>
    <row r="54">
      <c r="A54" t="n">
        <v>51</v>
      </c>
      <c r="B54" t="n">
        <v>177786.0331497887</v>
      </c>
      <c r="C54" t="n">
        <v>0.8831032851192893</v>
      </c>
      <c r="D54" t="n">
        <v>0.01423424487225784</v>
      </c>
      <c r="E54" t="n">
        <v>40000</v>
      </c>
      <c r="F54" t="n">
        <v>137786.0331497887</v>
      </c>
      <c r="G54" t="n">
        <v>0.7771865095416678</v>
      </c>
      <c r="H54" t="n">
        <v>107085.4461672768</v>
      </c>
      <c r="I54" t="n">
        <v>30700.5869825119</v>
      </c>
    </row>
    <row r="55">
      <c r="A55" t="n">
        <v>52</v>
      </c>
      <c r="B55" t="n">
        <v>175978.0834427329</v>
      </c>
      <c r="C55" t="n">
        <v>0.9385953538891108</v>
      </c>
      <c r="D55" t="n">
        <v>0.03924275790356267</v>
      </c>
      <c r="E55" t="n">
        <v>40000</v>
      </c>
      <c r="F55" t="n">
        <v>135978.0834427329</v>
      </c>
      <c r="G55" t="n">
        <v>0.7724350060340717</v>
      </c>
      <c r="H55" t="n">
        <v>105034.2317045889</v>
      </c>
      <c r="I55" t="n">
        <v>30943.85173814402</v>
      </c>
    </row>
    <row r="56">
      <c r="A56" t="n">
        <v>53</v>
      </c>
      <c r="B56" t="n">
        <v>172497.245160394</v>
      </c>
      <c r="C56" t="n">
        <v>0.9488296217856592</v>
      </c>
      <c r="D56" t="n">
        <v>0.05863241950933507</v>
      </c>
      <c r="E56" t="n">
        <v>40000</v>
      </c>
      <c r="F56" t="n">
        <v>132497.245160394</v>
      </c>
      <c r="G56" t="n">
        <v>0.7628308959882044</v>
      </c>
      <c r="H56" t="n">
        <v>101072.9922416721</v>
      </c>
      <c r="I56" t="n">
        <v>31424.25291872186</v>
      </c>
    </row>
    <row r="57">
      <c r="A57" t="n">
        <v>54</v>
      </c>
      <c r="B57" t="n">
        <v>191911.5736311105</v>
      </c>
      <c r="C57" t="n">
        <v>0.9274330362790197</v>
      </c>
      <c r="D57" t="n">
        <v>0.06730018347968075</v>
      </c>
      <c r="E57" t="n">
        <v>40000</v>
      </c>
      <c r="F57" t="n">
        <v>151911.5736311105</v>
      </c>
      <c r="G57" t="n">
        <v>0.8078498843669697</v>
      </c>
      <c r="H57" t="n">
        <v>122721.747191897</v>
      </c>
      <c r="I57" t="n">
        <v>29189.82643921347</v>
      </c>
    </row>
    <row r="58">
      <c r="A58" t="n">
        <v>55</v>
      </c>
      <c r="B58" t="n">
        <v>196025.7773470386</v>
      </c>
      <c r="C58" t="n">
        <v>0.9113049045115206</v>
      </c>
      <c r="D58" t="n">
        <v>0.0527629182643101</v>
      </c>
      <c r="E58" t="n">
        <v>40000</v>
      </c>
      <c r="F58" t="n">
        <v>156025.7773470386</v>
      </c>
      <c r="G58" t="n">
        <v>0.8145764389152215</v>
      </c>
      <c r="H58" t="n">
        <v>127094.9220903299</v>
      </c>
      <c r="I58" t="n">
        <v>28930.85525670867</v>
      </c>
    </row>
    <row r="59">
      <c r="A59" t="n">
        <v>56</v>
      </c>
      <c r="B59" t="n">
        <v>192598.4071608896</v>
      </c>
      <c r="C59" t="n">
        <v>0.9035393188391448</v>
      </c>
      <c r="D59" t="n">
        <v>0.0705616618954289</v>
      </c>
      <c r="E59" t="n">
        <v>40000</v>
      </c>
      <c r="F59" t="n">
        <v>152598.4071608896</v>
      </c>
      <c r="G59" t="n">
        <v>0.8090396820837816</v>
      </c>
      <c r="H59" t="n">
        <v>123458.1668159376</v>
      </c>
      <c r="I59" t="n">
        <v>29140.24034495202</v>
      </c>
    </row>
    <row r="60">
      <c r="A60" t="n">
        <v>57</v>
      </c>
      <c r="B60" t="n">
        <v>159941.5920303114</v>
      </c>
      <c r="C60" t="n">
        <v>0.8953528746505893</v>
      </c>
      <c r="D60" t="n">
        <v>0.02245381727428668</v>
      </c>
      <c r="E60" t="n">
        <v>40000</v>
      </c>
      <c r="F60" t="n">
        <v>119941.5920303114</v>
      </c>
      <c r="G60" t="n">
        <v>0.7248174752244485</v>
      </c>
      <c r="H60" t="n">
        <v>86935.76190981118</v>
      </c>
      <c r="I60" t="n">
        <v>33005.83012050026</v>
      </c>
    </row>
    <row r="61">
      <c r="A61" t="n">
        <v>58</v>
      </c>
      <c r="B61" t="n">
        <v>183459.7541221299</v>
      </c>
      <c r="C61" t="n">
        <v>0.9708387887522173</v>
      </c>
      <c r="D61" t="n">
        <v>0.1033129381221978</v>
      </c>
      <c r="E61" t="n">
        <v>40000</v>
      </c>
      <c r="F61" t="n">
        <v>143459.7541221299</v>
      </c>
      <c r="G61" t="n">
        <v>0.7909211582503551</v>
      </c>
      <c r="H61" t="n">
        <v>113465.3548925861</v>
      </c>
      <c r="I61" t="n">
        <v>29994.39922954375</v>
      </c>
    </row>
    <row r="62">
      <c r="A62" t="n">
        <v>59</v>
      </c>
      <c r="B62" t="n">
        <v>192994.4083352009</v>
      </c>
      <c r="C62" t="n">
        <v>0.9579805230124048</v>
      </c>
      <c r="D62" t="n">
        <v>0.05753546464822294</v>
      </c>
      <c r="E62" t="n">
        <v>40000</v>
      </c>
      <c r="F62" t="n">
        <v>152994.4083352009</v>
      </c>
      <c r="G62" t="n">
        <v>0.8097133150924414</v>
      </c>
      <c r="H62" t="n">
        <v>123881.6095637021</v>
      </c>
      <c r="I62" t="n">
        <v>29112.79877149873</v>
      </c>
    </row>
    <row r="63">
      <c r="A63" t="n">
        <v>60</v>
      </c>
      <c r="B63" t="n">
        <v>208769.6108735643</v>
      </c>
      <c r="C63" t="n">
        <v>0.9754534983866466</v>
      </c>
      <c r="D63" t="n">
        <v>0.09351887494764383</v>
      </c>
      <c r="E63" t="n">
        <v>40000</v>
      </c>
      <c r="F63" t="n">
        <v>168769.6108735643</v>
      </c>
      <c r="G63" t="n">
        <v>0.8299287409221556</v>
      </c>
      <c r="H63" t="n">
        <v>140066.7506582194</v>
      </c>
      <c r="I63" t="n">
        <v>28702.86021534494</v>
      </c>
    </row>
    <row r="64">
      <c r="A64" t="n">
        <v>61</v>
      </c>
      <c r="B64" t="n">
        <v>160807.6369537914</v>
      </c>
      <c r="C64" t="n">
        <v>0.8661586390531208</v>
      </c>
      <c r="D64" t="n">
        <v>0.07028176039133112</v>
      </c>
      <c r="E64" t="n">
        <v>40000</v>
      </c>
      <c r="F64" t="n">
        <v>120807.6369537914</v>
      </c>
      <c r="G64" t="n">
        <v>0.7275235225655716</v>
      </c>
      <c r="H64" t="n">
        <v>87890.39758944506</v>
      </c>
      <c r="I64" t="n">
        <v>32917.23936434637</v>
      </c>
    </row>
    <row r="65">
      <c r="A65" t="n">
        <v>62</v>
      </c>
      <c r="B65" t="n">
        <v>180856.2134656383</v>
      </c>
      <c r="C65" t="n">
        <v>0.9450127717764737</v>
      </c>
      <c r="D65" t="n">
        <v>0.07370259657461352</v>
      </c>
      <c r="E65" t="n">
        <v>40000</v>
      </c>
      <c r="F65" t="n">
        <v>140856.2134656383</v>
      </c>
      <c r="G65" t="n">
        <v>0.7848479908003912</v>
      </c>
      <c r="H65" t="n">
        <v>110550.7161302573</v>
      </c>
      <c r="I65" t="n">
        <v>30305.49733538107</v>
      </c>
    </row>
    <row r="66">
      <c r="A66" t="n">
        <v>63</v>
      </c>
      <c r="B66" t="n">
        <v>168567.7970637269</v>
      </c>
      <c r="C66" t="n">
        <v>0.9719842593867349</v>
      </c>
      <c r="D66" t="n">
        <v>0.07709301840696611</v>
      </c>
      <c r="E66" t="n">
        <v>40000</v>
      </c>
      <c r="F66" t="n">
        <v>128567.7970637269</v>
      </c>
      <c r="G66" t="n">
        <v>0.7513722786919029</v>
      </c>
      <c r="H66" t="n">
        <v>96602.27864617063</v>
      </c>
      <c r="I66" t="n">
        <v>31965.51841755627</v>
      </c>
    </row>
    <row r="67">
      <c r="A67" t="n">
        <v>64</v>
      </c>
      <c r="B67" t="n">
        <v>149967.5652207391</v>
      </c>
      <c r="C67" t="n">
        <v>0.8735602986015358</v>
      </c>
      <c r="D67" t="n">
        <v>0.07343125680051944</v>
      </c>
      <c r="E67" t="n">
        <v>40000</v>
      </c>
      <c r="F67" t="n">
        <v>109967.5652207391</v>
      </c>
      <c r="G67" t="n">
        <v>0.6942899074695832</v>
      </c>
      <c r="H67" t="n">
        <v>76349.37068176232</v>
      </c>
      <c r="I67" t="n">
        <v>33618.1945389768</v>
      </c>
    </row>
    <row r="68">
      <c r="A68" t="n">
        <v>65</v>
      </c>
      <c r="B68" t="n">
        <v>181040.261767454</v>
      </c>
      <c r="C68" t="n">
        <v>0.858644514757681</v>
      </c>
      <c r="D68" t="n">
        <v>0.07928168279602632</v>
      </c>
      <c r="E68" t="n">
        <v>40000</v>
      </c>
      <c r="F68" t="n">
        <v>141040.261767454</v>
      </c>
      <c r="G68" t="n">
        <v>0.7852903199987747</v>
      </c>
      <c r="H68" t="n">
        <v>110757.5522960749</v>
      </c>
      <c r="I68" t="n">
        <v>30282.70947137908</v>
      </c>
    </row>
    <row r="69">
      <c r="A69" t="n">
        <v>66</v>
      </c>
      <c r="B69" t="n">
        <v>209565.1104716532</v>
      </c>
      <c r="C69" t="n">
        <v>0.9463456844077076</v>
      </c>
      <c r="D69" t="n">
        <v>0.09987457590397295</v>
      </c>
      <c r="E69" t="n">
        <v>40000</v>
      </c>
      <c r="F69" t="n">
        <v>169565.1104716532</v>
      </c>
      <c r="G69" t="n">
        <v>0.8306508307061804</v>
      </c>
      <c r="H69" t="n">
        <v>140849.399872064</v>
      </c>
      <c r="I69" t="n">
        <v>28715.71059958922</v>
      </c>
    </row>
    <row r="70">
      <c r="A70" t="n">
        <v>67</v>
      </c>
      <c r="B70" t="n">
        <v>179014.4580813496</v>
      </c>
      <c r="C70" t="n">
        <v>0.9246815047133885</v>
      </c>
      <c r="D70" t="n">
        <v>0.0658956350910441</v>
      </c>
      <c r="E70" t="n">
        <v>40000</v>
      </c>
      <c r="F70" t="n">
        <v>139014.4580813496</v>
      </c>
      <c r="G70" t="n">
        <v>0.7803151341573252</v>
      </c>
      <c r="H70" t="n">
        <v>108475.0855075561</v>
      </c>
      <c r="I70" t="n">
        <v>30539.37257379341</v>
      </c>
    </row>
    <row r="71">
      <c r="A71" t="n">
        <v>68</v>
      </c>
      <c r="B71" t="n">
        <v>205865.4925535707</v>
      </c>
      <c r="C71" t="n">
        <v>0.9594377409785754</v>
      </c>
      <c r="D71" t="n">
        <v>0.08127011272765536</v>
      </c>
      <c r="E71" t="n">
        <v>40000</v>
      </c>
      <c r="F71" t="n">
        <v>165865.4925535707</v>
      </c>
      <c r="G71" t="n">
        <v>0.8270796282008588</v>
      </c>
      <c r="H71" t="n">
        <v>137183.9699125596</v>
      </c>
      <c r="I71" t="n">
        <v>28681.52264101114</v>
      </c>
    </row>
    <row r="72">
      <c r="A72" t="n">
        <v>69</v>
      </c>
      <c r="B72" t="n">
        <v>175415.4828148118</v>
      </c>
      <c r="C72" t="n">
        <v>0.8681704089614176</v>
      </c>
      <c r="D72" t="n">
        <v>0.05730792917138319</v>
      </c>
      <c r="E72" t="n">
        <v>40000</v>
      </c>
      <c r="F72" t="n">
        <v>135415.4828148118</v>
      </c>
      <c r="G72" t="n">
        <v>0.7709220830319896</v>
      </c>
      <c r="H72" t="n">
        <v>104394.7860863773</v>
      </c>
      <c r="I72" t="n">
        <v>31020.69672843448</v>
      </c>
    </row>
    <row r="73">
      <c r="A73" t="n">
        <v>70</v>
      </c>
      <c r="B73" t="n">
        <v>173916.6032975294</v>
      </c>
      <c r="C73" t="n">
        <v>0.9533847505417857</v>
      </c>
      <c r="D73" t="n">
        <v>0.1032035164634842</v>
      </c>
      <c r="E73" t="n">
        <v>40000</v>
      </c>
      <c r="F73" t="n">
        <v>133916.6032975294</v>
      </c>
      <c r="G73" t="n">
        <v>0.7668156546394793</v>
      </c>
      <c r="H73" t="n">
        <v>102689.3478246905</v>
      </c>
      <c r="I73" t="n">
        <v>31227.25547283894</v>
      </c>
    </row>
    <row r="74">
      <c r="A74" t="n">
        <v>71</v>
      </c>
      <c r="B74" t="n">
        <v>177036.1031460111</v>
      </c>
      <c r="C74" t="n">
        <v>0.8762115516062068</v>
      </c>
      <c r="D74" t="n">
        <v>0.03970823093822191</v>
      </c>
      <c r="E74" t="n">
        <v>40000</v>
      </c>
      <c r="F74" t="n">
        <v>137036.1031460111</v>
      </c>
      <c r="G74" t="n">
        <v>0.775236419565063</v>
      </c>
      <c r="H74" t="n">
        <v>106235.3779540623</v>
      </c>
      <c r="I74" t="n">
        <v>30800.72519194879</v>
      </c>
    </row>
    <row r="75">
      <c r="A75" t="n">
        <v>72</v>
      </c>
      <c r="B75" t="n">
        <v>196029.716110792</v>
      </c>
      <c r="C75" t="n">
        <v>0.8712752725725416</v>
      </c>
      <c r="D75" t="n">
        <v>0.1140282129873245</v>
      </c>
      <c r="E75" t="n">
        <v>40000</v>
      </c>
      <c r="F75" t="n">
        <v>156029.716110792</v>
      </c>
      <c r="G75" t="n">
        <v>0.8145824262498879</v>
      </c>
      <c r="H75" t="n">
        <v>127099.0647166102</v>
      </c>
      <c r="I75" t="n">
        <v>28930.65139418183</v>
      </c>
    </row>
    <row r="76">
      <c r="A76" t="n">
        <v>73</v>
      </c>
      <c r="B76" t="n">
        <v>169305.4029222989</v>
      </c>
      <c r="C76" t="n">
        <v>0.8713545537310291</v>
      </c>
      <c r="D76" t="n">
        <v>0.05879526148066969</v>
      </c>
      <c r="E76" t="n">
        <v>40000</v>
      </c>
      <c r="F76" t="n">
        <v>129305.4029222989</v>
      </c>
      <c r="G76" t="n">
        <v>0.7535659135510286</v>
      </c>
      <c r="H76" t="n">
        <v>97440.14408022605</v>
      </c>
      <c r="I76" t="n">
        <v>31865.25884207289</v>
      </c>
    </row>
    <row r="77">
      <c r="A77" t="n">
        <v>74</v>
      </c>
      <c r="B77" t="n">
        <v>215564.3438443608</v>
      </c>
      <c r="C77" t="n">
        <v>0.9558947136300797</v>
      </c>
      <c r="D77" t="n">
        <v>0.01707674693645855</v>
      </c>
      <c r="E77" t="n">
        <v>40000</v>
      </c>
      <c r="F77" t="n">
        <v>175564.3438443608</v>
      </c>
      <c r="G77" t="n">
        <v>0.8353718271762665</v>
      </c>
      <c r="H77" t="n">
        <v>146661.506704266</v>
      </c>
      <c r="I77" t="n">
        <v>28902.83714009482</v>
      </c>
    </row>
    <row r="78">
      <c r="A78" t="n">
        <v>75</v>
      </c>
      <c r="B78" t="n">
        <v>134772.8638882527</v>
      </c>
      <c r="C78" t="n">
        <v>0.936475638690506</v>
      </c>
      <c r="D78" t="n">
        <v>0.06384313244732367</v>
      </c>
      <c r="E78" t="n">
        <v>40000</v>
      </c>
      <c r="F78" t="n">
        <v>94772.86388825267</v>
      </c>
      <c r="G78" t="n">
        <v>0.6551851035302664</v>
      </c>
      <c r="H78" t="n">
        <v>62093.76863848467</v>
      </c>
      <c r="I78" t="n">
        <v>32679.095249768</v>
      </c>
    </row>
    <row r="79">
      <c r="A79" t="n">
        <v>76</v>
      </c>
      <c r="B79" t="n">
        <v>193722.561291731</v>
      </c>
      <c r="C79" t="n">
        <v>0.9179985052199855</v>
      </c>
      <c r="D79" t="n">
        <v>0.03956845027575358</v>
      </c>
      <c r="E79" t="n">
        <v>40000</v>
      </c>
      <c r="F79" t="n">
        <v>153722.561291731</v>
      </c>
      <c r="G79" t="n">
        <v>0.8109285709428175</v>
      </c>
      <c r="H79" t="n">
        <v>124658.0169499731</v>
      </c>
      <c r="I79" t="n">
        <v>29064.54434175792</v>
      </c>
    </row>
    <row r="80">
      <c r="A80" t="n">
        <v>77</v>
      </c>
      <c r="B80" t="n">
        <v>176368.3390126294</v>
      </c>
      <c r="C80" t="n">
        <v>0.8966479629360553</v>
      </c>
      <c r="D80" t="n">
        <v>0.08521930646966172</v>
      </c>
      <c r="E80" t="n">
        <v>40000</v>
      </c>
      <c r="F80" t="n">
        <v>136368.3390126294</v>
      </c>
      <c r="G80" t="n">
        <v>0.7734750498444121</v>
      </c>
      <c r="H80" t="n">
        <v>105477.5078149932</v>
      </c>
      <c r="I80" t="n">
        <v>30890.83119763619</v>
      </c>
    </row>
    <row r="81">
      <c r="A81" t="n">
        <v>78</v>
      </c>
      <c r="B81" t="n">
        <v>182366.0832224674</v>
      </c>
      <c r="C81" t="n">
        <v>0.964036070305704</v>
      </c>
      <c r="D81" t="n">
        <v>0.04042128062092827</v>
      </c>
      <c r="E81" t="n">
        <v>40000</v>
      </c>
      <c r="F81" t="n">
        <v>142366.0832224674</v>
      </c>
      <c r="G81" t="n">
        <v>0.7884185050696482</v>
      </c>
      <c r="H81" t="n">
        <v>112244.0545068789</v>
      </c>
      <c r="I81" t="n">
        <v>30122.02871558853</v>
      </c>
    </row>
    <row r="82">
      <c r="A82" t="n">
        <v>79</v>
      </c>
      <c r="B82" t="n">
        <v>177310.7064011245</v>
      </c>
      <c r="C82" t="n">
        <v>0.9010178639649425</v>
      </c>
      <c r="D82" t="n">
        <v>0.0466144970035566</v>
      </c>
      <c r="E82" t="n">
        <v>40000</v>
      </c>
      <c r="F82" t="n">
        <v>137310.7064011245</v>
      </c>
      <c r="G82" t="n">
        <v>0.7759539606280731</v>
      </c>
      <c r="H82" t="n">
        <v>106546.7864685911</v>
      </c>
      <c r="I82" t="n">
        <v>30763.91993253344</v>
      </c>
    </row>
    <row r="83">
      <c r="A83" t="n">
        <v>80</v>
      </c>
      <c r="B83" t="n">
        <v>149392.415209004</v>
      </c>
      <c r="C83" t="n">
        <v>0.956157927131305</v>
      </c>
      <c r="D83" t="n">
        <v>0.00331377807163407</v>
      </c>
      <c r="E83" t="n">
        <v>40000</v>
      </c>
      <c r="F83" t="n">
        <v>109392.415209004</v>
      </c>
      <c r="G83" t="n">
        <v>0.6926071101932006</v>
      </c>
      <c r="H83" t="n">
        <v>75765.964574963</v>
      </c>
      <c r="I83" t="n">
        <v>33626.45063404102</v>
      </c>
    </row>
    <row r="84">
      <c r="A84" t="n">
        <v>81</v>
      </c>
      <c r="B84" t="n">
        <v>172996.4681095925</v>
      </c>
      <c r="C84" t="n">
        <v>0.9070875381141283</v>
      </c>
      <c r="D84" t="n">
        <v>0.0464308104225277</v>
      </c>
      <c r="E84" t="n">
        <v>40000</v>
      </c>
      <c r="F84" t="n">
        <v>132996.4681095925</v>
      </c>
      <c r="G84" t="n">
        <v>0.764242666599646</v>
      </c>
      <c r="H84" t="n">
        <v>101641.5754364098</v>
      </c>
      <c r="I84" t="n">
        <v>31354.89267318275</v>
      </c>
    </row>
    <row r="85">
      <c r="A85" t="n">
        <v>82</v>
      </c>
      <c r="B85" t="n">
        <v>181565.9225508088</v>
      </c>
      <c r="C85" t="n">
        <v>0.8990027758252379</v>
      </c>
      <c r="D85" t="n">
        <v>-0.01271637979886869</v>
      </c>
      <c r="E85" t="n">
        <v>40000</v>
      </c>
      <c r="F85" t="n">
        <v>141565.9225508088</v>
      </c>
      <c r="G85" t="n">
        <v>0.7865428514726219</v>
      </c>
      <c r="H85" t="n">
        <v>111347.6643944655</v>
      </c>
      <c r="I85" t="n">
        <v>30218.25815634329</v>
      </c>
    </row>
    <row r="86">
      <c r="A86" t="n">
        <v>83</v>
      </c>
      <c r="B86" t="n">
        <v>203708.4383174689</v>
      </c>
      <c r="C86" t="n">
        <v>0.9101483721370488</v>
      </c>
      <c r="D86" t="n">
        <v>0.0124829152954283</v>
      </c>
      <c r="E86" t="n">
        <v>40000</v>
      </c>
      <c r="F86" t="n">
        <v>163708.4383174689</v>
      </c>
      <c r="G86" t="n">
        <v>0.8247331835567764</v>
      </c>
      <c r="H86" t="n">
        <v>135015.7815086742</v>
      </c>
      <c r="I86" t="n">
        <v>28692.65680879461</v>
      </c>
    </row>
    <row r="87">
      <c r="A87" t="n">
        <v>84</v>
      </c>
      <c r="B87" t="n">
        <v>164403.6454694287</v>
      </c>
      <c r="C87" t="n">
        <v>0.8891791236413384</v>
      </c>
      <c r="D87" t="n">
        <v>0.08281243968432891</v>
      </c>
      <c r="E87" t="n">
        <v>40000</v>
      </c>
      <c r="F87" t="n">
        <v>124403.6454694287</v>
      </c>
      <c r="G87" t="n">
        <v>0.7387060640164106</v>
      </c>
      <c r="H87" t="n">
        <v>91897.72729401461</v>
      </c>
      <c r="I87" t="n">
        <v>32505.91817541404</v>
      </c>
    </row>
    <row r="88">
      <c r="A88" t="n">
        <v>85</v>
      </c>
      <c r="B88" t="n">
        <v>169768.867507128</v>
      </c>
      <c r="C88" t="n">
        <v>0.9471892194229126</v>
      </c>
      <c r="D88" t="n">
        <v>0.08357400475952496</v>
      </c>
      <c r="E88" t="n">
        <v>40000</v>
      </c>
      <c r="F88" t="n">
        <v>129768.867507128</v>
      </c>
      <c r="G88" t="n">
        <v>0.7549349157148366</v>
      </c>
      <c r="H88" t="n">
        <v>97967.04905390351</v>
      </c>
      <c r="I88" t="n">
        <v>31801.81845322453</v>
      </c>
    </row>
    <row r="89">
      <c r="A89" t="n">
        <v>86</v>
      </c>
      <c r="B89" t="n">
        <v>169537.9016273406</v>
      </c>
      <c r="C89" t="n">
        <v>0.9153536507120222</v>
      </c>
      <c r="D89" t="n">
        <v>0.07276372685354894</v>
      </c>
      <c r="E89" t="n">
        <v>40000</v>
      </c>
      <c r="F89" t="n">
        <v>129537.9016273406</v>
      </c>
      <c r="G89" t="n">
        <v>0.7542536064725112</v>
      </c>
      <c r="H89" t="n">
        <v>97704.42947730301</v>
      </c>
      <c r="I89" t="n">
        <v>31833.47215003758</v>
      </c>
    </row>
    <row r="90">
      <c r="A90" t="n">
        <v>87</v>
      </c>
      <c r="B90" t="n">
        <v>187348.2417848718</v>
      </c>
      <c r="C90" t="n">
        <v>0.8801876503690862</v>
      </c>
      <c r="D90" t="n">
        <v>0.03099071570612361</v>
      </c>
      <c r="E90" t="n">
        <v>40000</v>
      </c>
      <c r="F90" t="n">
        <v>147348.2417848718</v>
      </c>
      <c r="G90" t="n">
        <v>0.7992404289649091</v>
      </c>
      <c r="H90" t="n">
        <v>117766.671971366</v>
      </c>
      <c r="I90" t="n">
        <v>29581.56981350571</v>
      </c>
    </row>
    <row r="91">
      <c r="A91" t="n">
        <v>88</v>
      </c>
      <c r="B91" t="n">
        <v>194752.9561879552</v>
      </c>
      <c r="C91" t="n">
        <v>0.9669446945256939</v>
      </c>
      <c r="D91" t="n">
        <v>0.0585686593157406</v>
      </c>
      <c r="E91" t="n">
        <v>40000</v>
      </c>
      <c r="F91" t="n">
        <v>154752.9561879552</v>
      </c>
      <c r="G91" t="n">
        <v>0.8125970117591752</v>
      </c>
      <c r="H91" t="n">
        <v>125751.7897592309</v>
      </c>
      <c r="I91" t="n">
        <v>29001.16642872424</v>
      </c>
    </row>
    <row r="92">
      <c r="A92" t="n">
        <v>89</v>
      </c>
      <c r="B92" t="n">
        <v>166185.3233950165</v>
      </c>
      <c r="C92" t="n">
        <v>0.8999058587785175</v>
      </c>
      <c r="D92" t="n">
        <v>0.05989192382728294</v>
      </c>
      <c r="E92" t="n">
        <v>40000</v>
      </c>
      <c r="F92" t="n">
        <v>126185.3233950165</v>
      </c>
      <c r="G92" t="n">
        <v>0.7441765328484364</v>
      </c>
      <c r="H92" t="n">
        <v>93904.15646046211</v>
      </c>
      <c r="I92" t="n">
        <v>32281.16693455444</v>
      </c>
    </row>
    <row r="93">
      <c r="A93" t="n">
        <v>90</v>
      </c>
      <c r="B93" t="n">
        <v>188743.7072669195</v>
      </c>
      <c r="C93" t="n">
        <v>0.9206618719448185</v>
      </c>
      <c r="D93" t="n">
        <v>0.02524905932422371</v>
      </c>
      <c r="E93" t="n">
        <v>40000</v>
      </c>
      <c r="F93" t="n">
        <v>148743.7072669195</v>
      </c>
      <c r="G93" t="n">
        <v>0.8020046025948119</v>
      </c>
      <c r="H93" t="n">
        <v>119293.1378350848</v>
      </c>
      <c r="I93" t="n">
        <v>29450.56943183469</v>
      </c>
    </row>
    <row r="94">
      <c r="A94" t="n">
        <v>91</v>
      </c>
      <c r="B94" t="n">
        <v>190561.2035542949</v>
      </c>
      <c r="C94" t="n">
        <v>0.9678413744253911</v>
      </c>
      <c r="D94" t="n">
        <v>0.1051019490530145</v>
      </c>
      <c r="E94" t="n">
        <v>40000</v>
      </c>
      <c r="F94" t="n">
        <v>150561.2035542949</v>
      </c>
      <c r="G94" t="n">
        <v>0.8054305794398169</v>
      </c>
      <c r="H94" t="n">
        <v>121266.597419892</v>
      </c>
      <c r="I94" t="n">
        <v>29294.60613440295</v>
      </c>
    </row>
    <row r="95">
      <c r="A95" t="n">
        <v>92</v>
      </c>
      <c r="B95" t="n">
        <v>199162.5497088758</v>
      </c>
      <c r="C95" t="n">
        <v>0.931150939468819</v>
      </c>
      <c r="D95" t="n">
        <v>0.08632086871727014</v>
      </c>
      <c r="E95" t="n">
        <v>40000</v>
      </c>
      <c r="F95" t="n">
        <v>159162.5497088758</v>
      </c>
      <c r="G95" t="n">
        <v>0.8190825401225934</v>
      </c>
      <c r="H95" t="n">
        <v>130367.2655079345</v>
      </c>
      <c r="I95" t="n">
        <v>28795.28420094126</v>
      </c>
    </row>
    <row r="96">
      <c r="A96" t="n">
        <v>93</v>
      </c>
      <c r="B96" t="n">
        <v>156868.791320981</v>
      </c>
      <c r="C96" t="n">
        <v>0.8651967452920873</v>
      </c>
      <c r="D96" t="n">
        <v>0.05337107478511008</v>
      </c>
      <c r="E96" t="n">
        <v>40000</v>
      </c>
      <c r="F96" t="n">
        <v>116868.791320981</v>
      </c>
      <c r="G96" t="n">
        <v>0.7152349108806271</v>
      </c>
      <c r="H96" t="n">
        <v>83588.63954518845</v>
      </c>
      <c r="I96" t="n">
        <v>33280.15177579255</v>
      </c>
    </row>
    <row r="97">
      <c r="A97" t="n">
        <v>94</v>
      </c>
      <c r="B97" t="n">
        <v>183363.0975666945</v>
      </c>
      <c r="C97" t="n">
        <v>0.9721781760697518</v>
      </c>
      <c r="D97" t="n">
        <v>0.06080657516983592</v>
      </c>
      <c r="E97" t="n">
        <v>40000</v>
      </c>
      <c r="F97" t="n">
        <v>143363.0975666945</v>
      </c>
      <c r="G97" t="n">
        <v>0.7907028348489423</v>
      </c>
      <c r="H97" t="n">
        <v>113357.6076587109</v>
      </c>
      <c r="I97" t="n">
        <v>30005.48990798366</v>
      </c>
    </row>
    <row r="98">
      <c r="A98" t="n">
        <v>95</v>
      </c>
      <c r="B98" t="n">
        <v>174539.268363116</v>
      </c>
      <c r="C98" t="n">
        <v>0.9316020468992843</v>
      </c>
      <c r="D98" t="n">
        <v>0.06625148423842657</v>
      </c>
      <c r="E98" t="n">
        <v>40000</v>
      </c>
      <c r="F98" t="n">
        <v>134539.268363116</v>
      </c>
      <c r="G98" t="n">
        <v>0.7685346405534507</v>
      </c>
      <c r="H98" t="n">
        <v>103398.0882517716</v>
      </c>
      <c r="I98" t="n">
        <v>31141.18011134441</v>
      </c>
    </row>
    <row r="99">
      <c r="A99" t="n">
        <v>96</v>
      </c>
      <c r="B99" t="n">
        <v>148739.593755043</v>
      </c>
      <c r="C99" t="n">
        <v>0.8935377299054211</v>
      </c>
      <c r="D99" t="n">
        <v>-0.001252046052728717</v>
      </c>
      <c r="E99" t="n">
        <v>40000</v>
      </c>
      <c r="F99" t="n">
        <v>108739.593755043</v>
      </c>
      <c r="G99" t="n">
        <v>0.6907122265422182</v>
      </c>
      <c r="H99" t="n">
        <v>75107.76691584202</v>
      </c>
      <c r="I99" t="n">
        <v>33631.82683920096</v>
      </c>
    </row>
    <row r="100">
      <c r="A100" t="n">
        <v>97</v>
      </c>
      <c r="B100" t="n">
        <v>174293.2872911894</v>
      </c>
      <c r="C100" t="n">
        <v>0.8681053694462403</v>
      </c>
      <c r="D100" t="n">
        <v>0.05258467852438209</v>
      </c>
      <c r="E100" t="n">
        <v>40000</v>
      </c>
      <c r="F100" t="n">
        <v>134293.2872911894</v>
      </c>
      <c r="G100" t="n">
        <v>0.7678577483692492</v>
      </c>
      <c r="H100" t="n">
        <v>103118.1412005174</v>
      </c>
      <c r="I100" t="n">
        <v>31175.14609067198</v>
      </c>
    </row>
    <row r="101">
      <c r="A101" t="n">
        <v>98</v>
      </c>
      <c r="B101" t="n">
        <v>190730.9957953069</v>
      </c>
      <c r="C101" t="n">
        <v>0.9532232746051384</v>
      </c>
      <c r="D101" t="n">
        <v>0.03954047256006604</v>
      </c>
      <c r="E101" t="n">
        <v>40000</v>
      </c>
      <c r="F101" t="n">
        <v>150730.9957953069</v>
      </c>
      <c r="G101" t="n">
        <v>0.8057406515774607</v>
      </c>
      <c r="H101" t="n">
        <v>121450.09076503</v>
      </c>
      <c r="I101" t="n">
        <v>29280.90503027683</v>
      </c>
    </row>
    <row r="102">
      <c r="A102" t="n">
        <v>99</v>
      </c>
      <c r="B102" t="n">
        <v>181561.6376695485</v>
      </c>
      <c r="C102" t="n">
        <v>0.9306094582707067</v>
      </c>
      <c r="D102" t="n">
        <v>0.02995139970315253</v>
      </c>
      <c r="E102" t="n">
        <v>40000</v>
      </c>
      <c r="F102" t="n">
        <v>141561.6376695485</v>
      </c>
      <c r="G102" t="n">
        <v>0.7865327065005632</v>
      </c>
      <c r="H102" t="n">
        <v>111342.858012882</v>
      </c>
      <c r="I102" t="n">
        <v>30218.77965666644</v>
      </c>
    </row>
    <row r="103">
      <c r="A103" t="n">
        <v>100</v>
      </c>
      <c r="B103" t="n">
        <v>175067.7191662802</v>
      </c>
      <c r="C103" t="n">
        <v>0.9193499419569218</v>
      </c>
      <c r="D103" t="n">
        <v>0.05156699121342135</v>
      </c>
      <c r="E103" t="n">
        <v>40000</v>
      </c>
      <c r="F103" t="n">
        <v>135067.7191662802</v>
      </c>
      <c r="G103" t="n">
        <v>0.769979008625376</v>
      </c>
      <c r="H103" t="n">
        <v>103999.3085009432</v>
      </c>
      <c r="I103" t="n">
        <v>31068.41066533708</v>
      </c>
    </row>
    <row r="104">
      <c r="A104" t="n">
        <v>101</v>
      </c>
      <c r="B104" t="n">
        <v>161743.1517800901</v>
      </c>
      <c r="C104" t="n">
        <v>0.9662060357966245</v>
      </c>
      <c r="D104" t="n">
        <v>0.1139305958054857</v>
      </c>
      <c r="E104" t="n">
        <v>40000</v>
      </c>
      <c r="F104" t="n">
        <v>121743.1517800901</v>
      </c>
      <c r="G104" t="n">
        <v>0.7304439035560417</v>
      </c>
      <c r="H104" t="n">
        <v>88926.54301746472</v>
      </c>
      <c r="I104" t="n">
        <v>32816.60876262543</v>
      </c>
    </row>
    <row r="105">
      <c r="A105" t="n">
        <v>102</v>
      </c>
      <c r="B105" t="n">
        <v>177927.8335680918</v>
      </c>
      <c r="C105" t="n">
        <v>0.9525176374591889</v>
      </c>
      <c r="D105" t="n">
        <v>0.07922528583801029</v>
      </c>
      <c r="E105" t="n">
        <v>40000</v>
      </c>
      <c r="F105" t="n">
        <v>137927.8335680918</v>
      </c>
      <c r="G105" t="n">
        <v>0.7775518568462981</v>
      </c>
      <c r="H105" t="n">
        <v>107246.043101657</v>
      </c>
      <c r="I105" t="n">
        <v>30681.79046643486</v>
      </c>
    </row>
    <row r="106">
      <c r="A106" t="n">
        <v>103</v>
      </c>
      <c r="B106" t="n">
        <v>163782.6927906942</v>
      </c>
      <c r="C106" t="n">
        <v>0.8697177343652577</v>
      </c>
      <c r="D106" t="n">
        <v>0.04286463030651609</v>
      </c>
      <c r="E106" t="n">
        <v>40000</v>
      </c>
      <c r="F106" t="n">
        <v>123782.6927906942</v>
      </c>
      <c r="G106" t="n">
        <v>0.736785802508847</v>
      </c>
      <c r="H106" t="n">
        <v>91201.33064449768</v>
      </c>
      <c r="I106" t="n">
        <v>32581.3621461965</v>
      </c>
    </row>
    <row r="107">
      <c r="A107" t="n">
        <v>104</v>
      </c>
      <c r="B107" t="n">
        <v>159720.4367944752</v>
      </c>
      <c r="C107" t="n">
        <v>0.8905238688134213</v>
      </c>
      <c r="D107" t="n">
        <v>0.07717748344068476</v>
      </c>
      <c r="E107" t="n">
        <v>40000</v>
      </c>
      <c r="F107" t="n">
        <v>119720.4367944752</v>
      </c>
      <c r="G107" t="n">
        <v>0.724126379207344</v>
      </c>
      <c r="H107" t="n">
        <v>86692.72641310505</v>
      </c>
      <c r="I107" t="n">
        <v>33027.71038137021</v>
      </c>
    </row>
    <row r="108">
      <c r="A108" t="n">
        <v>105</v>
      </c>
      <c r="B108" t="n">
        <v>169274.2919328705</v>
      </c>
      <c r="C108" t="n">
        <v>0.8823035881758805</v>
      </c>
      <c r="D108" t="n">
        <v>0.1019806630975801</v>
      </c>
      <c r="E108" t="n">
        <v>40000</v>
      </c>
      <c r="F108" t="n">
        <v>129274.2919328705</v>
      </c>
      <c r="G108" t="n">
        <v>0.753473752731243</v>
      </c>
      <c r="H108" t="n">
        <v>97404.78587433418</v>
      </c>
      <c r="I108" t="n">
        <v>31869.50605853631</v>
      </c>
    </row>
    <row r="109">
      <c r="A109" t="n">
        <v>106</v>
      </c>
      <c r="B109" t="n">
        <v>192068.1825355561</v>
      </c>
      <c r="C109" t="n">
        <v>0.946713018034448</v>
      </c>
      <c r="D109" t="n">
        <v>0.08773901048738306</v>
      </c>
      <c r="E109" t="n">
        <v>40000</v>
      </c>
      <c r="F109" t="n">
        <v>152068.1825355561</v>
      </c>
      <c r="G109" t="n">
        <v>0.8081235796132855</v>
      </c>
      <c r="H109" t="n">
        <v>122889.8840159201</v>
      </c>
      <c r="I109" t="n">
        <v>29178.298519636</v>
      </c>
    </row>
    <row r="110">
      <c r="A110" t="n">
        <v>107</v>
      </c>
      <c r="B110" t="n">
        <v>198023.9132413934</v>
      </c>
      <c r="C110" t="n">
        <v>0.8543592165156513</v>
      </c>
      <c r="D110" t="n">
        <v>0.06178891109760522</v>
      </c>
      <c r="E110" t="n">
        <v>40000</v>
      </c>
      <c r="F110" t="n">
        <v>158023.9132413934</v>
      </c>
      <c r="G110" t="n">
        <v>0.8175066977851719</v>
      </c>
      <c r="H110" t="n">
        <v>129185.607485062</v>
      </c>
      <c r="I110" t="n">
        <v>28838.30575633137</v>
      </c>
    </row>
    <row r="111">
      <c r="A111" t="n">
        <v>108</v>
      </c>
      <c r="B111" t="n">
        <v>183342.5381493421</v>
      </c>
      <c r="C111" t="n">
        <v>0.9240856590332711</v>
      </c>
      <c r="D111" t="n">
        <v>0.04059189666883278</v>
      </c>
      <c r="E111" t="n">
        <v>40000</v>
      </c>
      <c r="F111" t="n">
        <v>143342.5381493421</v>
      </c>
      <c r="G111" t="n">
        <v>0.7906563245440639</v>
      </c>
      <c r="H111" t="n">
        <v>113334.6843639761</v>
      </c>
      <c r="I111" t="n">
        <v>30007.85378536602</v>
      </c>
    </row>
    <row r="112">
      <c r="A112" t="n">
        <v>109</v>
      </c>
      <c r="B112" t="n">
        <v>189845.0272444473</v>
      </c>
      <c r="C112" t="n">
        <v>0.9491196291462898</v>
      </c>
      <c r="D112" t="n">
        <v>0.08094669940840769</v>
      </c>
      <c r="E112" t="n">
        <v>40000</v>
      </c>
      <c r="F112" t="n">
        <v>149845.0272444473</v>
      </c>
      <c r="G112" t="n">
        <v>0.8041039873223972</v>
      </c>
      <c r="H112" t="n">
        <v>120490.9838876933</v>
      </c>
      <c r="I112" t="n">
        <v>29354.04335675399</v>
      </c>
    </row>
    <row r="113">
      <c r="A113" t="n">
        <v>110</v>
      </c>
      <c r="B113" t="n">
        <v>186576.6042795076</v>
      </c>
      <c r="C113" t="n">
        <v>0.9639795327790274</v>
      </c>
      <c r="D113" t="n">
        <v>0.07180456156265248</v>
      </c>
      <c r="E113" t="n">
        <v>40000</v>
      </c>
      <c r="F113" t="n">
        <v>146576.6042795076</v>
      </c>
      <c r="G113" t="n">
        <v>0.7976617681576605</v>
      </c>
      <c r="H113" t="n">
        <v>116918.5533401377</v>
      </c>
      <c r="I113" t="n">
        <v>29658.05093936985</v>
      </c>
    </row>
    <row r="114">
      <c r="A114" t="n">
        <v>111</v>
      </c>
      <c r="B114" t="n">
        <v>140954.2247231335</v>
      </c>
      <c r="C114" t="n">
        <v>0.8944706273330679</v>
      </c>
      <c r="D114" t="n">
        <v>0.08685579660083197</v>
      </c>
      <c r="E114" t="n">
        <v>40000</v>
      </c>
      <c r="F114" t="n">
        <v>100954.2247231335</v>
      </c>
      <c r="G114" t="n">
        <v>0.6696061915264006</v>
      </c>
      <c r="H114" t="n">
        <v>67599.57393535781</v>
      </c>
      <c r="I114" t="n">
        <v>33354.65078777569</v>
      </c>
    </row>
    <row r="115">
      <c r="A115" t="n">
        <v>112</v>
      </c>
      <c r="B115" t="n">
        <v>186074.2062881591</v>
      </c>
      <c r="C115" t="n">
        <v>0.9567634496073616</v>
      </c>
      <c r="D115" t="n">
        <v>0.07905515405045908</v>
      </c>
      <c r="E115" t="n">
        <v>40000</v>
      </c>
      <c r="F115" t="n">
        <v>146074.2062881591</v>
      </c>
      <c r="G115" t="n">
        <v>0.7966146901566118</v>
      </c>
      <c r="H115" t="n">
        <v>116364.8585821149</v>
      </c>
      <c r="I115" t="n">
        <v>29709.34770604425</v>
      </c>
    </row>
    <row r="116">
      <c r="A116" t="n">
        <v>113</v>
      </c>
      <c r="B116" t="n">
        <v>169569.7219114904</v>
      </c>
      <c r="C116" t="n">
        <v>0.8643821258041769</v>
      </c>
      <c r="D116" t="n">
        <v>0.09148658145958005</v>
      </c>
      <c r="E116" t="n">
        <v>40000</v>
      </c>
      <c r="F116" t="n">
        <v>129569.7219114904</v>
      </c>
      <c r="G116" t="n">
        <v>0.7543475811541034</v>
      </c>
      <c r="H116" t="n">
        <v>97740.60631474262</v>
      </c>
      <c r="I116" t="n">
        <v>31829.11559674779</v>
      </c>
    </row>
    <row r="117">
      <c r="A117" t="n">
        <v>114</v>
      </c>
      <c r="B117" t="n">
        <v>233321.3215305314</v>
      </c>
      <c r="C117" t="n">
        <v>0.9600387979254874</v>
      </c>
      <c r="D117" t="n">
        <v>0.04394294365318296</v>
      </c>
      <c r="E117" t="n">
        <v>40000</v>
      </c>
      <c r="F117" t="n">
        <v>193321.3215305314</v>
      </c>
      <c r="G117" t="n">
        <v>0.8437652432313483</v>
      </c>
      <c r="H117" t="n">
        <v>163117.8118830145</v>
      </c>
      <c r="I117" t="n">
        <v>30203.50964751689</v>
      </c>
    </row>
    <row r="118">
      <c r="A118" t="n">
        <v>115</v>
      </c>
      <c r="B118" t="n">
        <v>165731.2866591836</v>
      </c>
      <c r="C118" t="n">
        <v>0.8665735261031577</v>
      </c>
      <c r="D118" t="n">
        <v>0.09952182196902977</v>
      </c>
      <c r="E118" t="n">
        <v>40000</v>
      </c>
      <c r="F118" t="n">
        <v>125731.2866591836</v>
      </c>
      <c r="G118" t="n">
        <v>0.7427887043700803</v>
      </c>
      <c r="H118" t="n">
        <v>93391.77951635813</v>
      </c>
      <c r="I118" t="n">
        <v>32339.50714282545</v>
      </c>
    </row>
    <row r="119">
      <c r="A119" t="n">
        <v>116</v>
      </c>
      <c r="B119" t="n">
        <v>181123.0753638448</v>
      </c>
      <c r="C119" t="n">
        <v>0.9016473477728477</v>
      </c>
      <c r="D119" t="n">
        <v>0.06592798814077198</v>
      </c>
      <c r="E119" t="n">
        <v>40000</v>
      </c>
      <c r="F119" t="n">
        <v>141123.0753638448</v>
      </c>
      <c r="G119" t="n">
        <v>0.7854887098934807</v>
      </c>
      <c r="H119" t="n">
        <v>110850.5824037469</v>
      </c>
      <c r="I119" t="n">
        <v>30272.4929600979</v>
      </c>
    </row>
    <row r="120">
      <c r="A120" t="n">
        <v>117</v>
      </c>
      <c r="B120" t="n">
        <v>185315.9324631779</v>
      </c>
      <c r="C120" t="n">
        <v>0.9536483975513419</v>
      </c>
      <c r="D120" t="n">
        <v>0.122257826178758</v>
      </c>
      <c r="E120" t="n">
        <v>40000</v>
      </c>
      <c r="F120" t="n">
        <v>145315.9324631779</v>
      </c>
      <c r="G120" t="n">
        <v>0.7950055875138207</v>
      </c>
      <c r="H120" t="n">
        <v>115526.9782630075</v>
      </c>
      <c r="I120" t="n">
        <v>29788.95420017048</v>
      </c>
    </row>
    <row r="121">
      <c r="A121" t="n">
        <v>118</v>
      </c>
      <c r="B121" t="n">
        <v>149735.4231155824</v>
      </c>
      <c r="C121" t="n">
        <v>0.8694892655553406</v>
      </c>
      <c r="D121" t="n">
        <v>0.03932436545731297</v>
      </c>
      <c r="E121" t="n">
        <v>40000</v>
      </c>
      <c r="F121" t="n">
        <v>109735.4231155824</v>
      </c>
      <c r="G121" t="n">
        <v>0.6936092286572942</v>
      </c>
      <c r="H121" t="n">
        <v>76113.50218358092</v>
      </c>
      <c r="I121" t="n">
        <v>33621.92093200147</v>
      </c>
    </row>
    <row r="122">
      <c r="A122" t="n">
        <v>119</v>
      </c>
      <c r="B122" t="n">
        <v>191167.9651119277</v>
      </c>
      <c r="C122" t="n">
        <v>0.8798026813802434</v>
      </c>
      <c r="D122" t="n">
        <v>0.1120789140949575</v>
      </c>
      <c r="E122" t="n">
        <v>40000</v>
      </c>
      <c r="F122" t="n">
        <v>151167.9651119277</v>
      </c>
      <c r="G122" t="n">
        <v>0.8065308482322783</v>
      </c>
      <c r="H122" t="n">
        <v>121921.6271272705</v>
      </c>
      <c r="I122" t="n">
        <v>29246.3379846572</v>
      </c>
    </row>
    <row r="123">
      <c r="A123" t="n">
        <v>120</v>
      </c>
      <c r="B123" t="n">
        <v>197899.1145305856</v>
      </c>
      <c r="C123" t="n">
        <v>0.9438928338910986</v>
      </c>
      <c r="D123" t="n">
        <v>0.06593732350387943</v>
      </c>
      <c r="E123" t="n">
        <v>40000</v>
      </c>
      <c r="F123" t="n">
        <v>157899.1145305856</v>
      </c>
      <c r="G123" t="n">
        <v>0.8173298868635672</v>
      </c>
      <c r="H123" t="n">
        <v>129055.665415141</v>
      </c>
      <c r="I123" t="n">
        <v>28843.44911544464</v>
      </c>
    </row>
    <row r="124">
      <c r="A124" t="n">
        <v>121</v>
      </c>
      <c r="B124" t="n">
        <v>198558.1454989175</v>
      </c>
      <c r="C124" t="n">
        <v>0.9436047497509896</v>
      </c>
      <c r="D124" t="n">
        <v>0.04045745989156654</v>
      </c>
      <c r="E124" t="n">
        <v>40000</v>
      </c>
      <c r="F124" t="n">
        <v>158558.1454989175</v>
      </c>
      <c r="G124" t="n">
        <v>0.8182544014722174</v>
      </c>
      <c r="H124" t="n">
        <v>129740.9004437615</v>
      </c>
      <c r="I124" t="n">
        <v>28817.245055156</v>
      </c>
    </row>
    <row r="125">
      <c r="A125" t="n">
        <v>122</v>
      </c>
      <c r="B125" t="n">
        <v>165451.9595888858</v>
      </c>
      <c r="C125" t="n">
        <v>0.9333491922750886</v>
      </c>
      <c r="D125" t="n">
        <v>0.04548342497837035</v>
      </c>
      <c r="E125" t="n">
        <v>40000</v>
      </c>
      <c r="F125" t="n">
        <v>125451.9595888858</v>
      </c>
      <c r="G125" t="n">
        <v>0.7419326484049544</v>
      </c>
      <c r="H125" t="n">
        <v>93076.90462537337</v>
      </c>
      <c r="I125" t="n">
        <v>32375.05496351244</v>
      </c>
    </row>
    <row r="126">
      <c r="A126" t="n">
        <v>123</v>
      </c>
      <c r="B126" t="n">
        <v>209060.6474385097</v>
      </c>
      <c r="C126" t="n">
        <v>0.9402132977807229</v>
      </c>
      <c r="D126" t="n">
        <v>0.0503895807541704</v>
      </c>
      <c r="E126" t="n">
        <v>40000</v>
      </c>
      <c r="F126" t="n">
        <v>169060.6474385097</v>
      </c>
      <c r="G126" t="n">
        <v>0.8301957299254735</v>
      </c>
      <c r="H126" t="n">
        <v>140353.4276018867</v>
      </c>
      <c r="I126" t="n">
        <v>28707.219836623</v>
      </c>
    </row>
    <row r="127">
      <c r="A127" t="n">
        <v>124</v>
      </c>
      <c r="B127" t="n">
        <v>154343.7075194842</v>
      </c>
      <c r="C127" t="n">
        <v>0.9205541776351875</v>
      </c>
      <c r="D127" t="n">
        <v>0.07272497839205749</v>
      </c>
      <c r="E127" t="n">
        <v>40000</v>
      </c>
      <c r="F127" t="n">
        <v>114343.7075194842</v>
      </c>
      <c r="G127" t="n">
        <v>0.7074409672461731</v>
      </c>
      <c r="H127" t="n">
        <v>80891.42304609741</v>
      </c>
      <c r="I127" t="n">
        <v>33452.28447338678</v>
      </c>
    </row>
    <row r="128">
      <c r="A128" t="n">
        <v>125</v>
      </c>
      <c r="B128" t="n">
        <v>182234.8595850978</v>
      </c>
      <c r="C128" t="n">
        <v>0.8827338776579038</v>
      </c>
      <c r="D128" t="n">
        <v>0.07568506464106499</v>
      </c>
      <c r="E128" t="n">
        <v>40000</v>
      </c>
      <c r="F128" t="n">
        <v>142234.8595850978</v>
      </c>
      <c r="G128" t="n">
        <v>0.7881134784579182</v>
      </c>
      <c r="H128" t="n">
        <v>112097.209945585</v>
      </c>
      <c r="I128" t="n">
        <v>30137.64963951279</v>
      </c>
    </row>
    <row r="129">
      <c r="A129" t="n">
        <v>126</v>
      </c>
      <c r="B129" t="n">
        <v>212739.777878284</v>
      </c>
      <c r="C129" t="n">
        <v>0.8949404791555096</v>
      </c>
      <c r="D129" t="n">
        <v>0.04278899988184263</v>
      </c>
      <c r="E129" t="n">
        <v>40000</v>
      </c>
      <c r="F129" t="n">
        <v>172739.777878284</v>
      </c>
      <c r="G129" t="n">
        <v>0.8333011288127297</v>
      </c>
      <c r="H129" t="n">
        <v>143944.2518968343</v>
      </c>
      <c r="I129" t="n">
        <v>28795.52598144976</v>
      </c>
    </row>
    <row r="130">
      <c r="A130" t="n">
        <v>127</v>
      </c>
      <c r="B130" t="n">
        <v>153479.3689245166</v>
      </c>
      <c r="C130" t="n">
        <v>0.8736077031841853</v>
      </c>
      <c r="D130" t="n">
        <v>0.05926936223217051</v>
      </c>
      <c r="E130" t="n">
        <v>40000</v>
      </c>
      <c r="F130" t="n">
        <v>113479.3689245166</v>
      </c>
      <c r="G130" t="n">
        <v>0.7048016298452183</v>
      </c>
      <c r="H130" t="n">
        <v>79980.44417180614</v>
      </c>
      <c r="I130" t="n">
        <v>33498.92475271049</v>
      </c>
    </row>
    <row r="131">
      <c r="A131" t="n">
        <v>128</v>
      </c>
      <c r="B131" t="n">
        <v>178088.6972636307</v>
      </c>
      <c r="C131" t="n">
        <v>0.9680985729733717</v>
      </c>
      <c r="D131" t="n">
        <v>0.1242681107583559</v>
      </c>
      <c r="E131" t="n">
        <v>40000</v>
      </c>
      <c r="F131" t="n">
        <v>138088.6972636307</v>
      </c>
      <c r="G131" t="n">
        <v>0.7779650037664522</v>
      </c>
      <c r="H131" t="n">
        <v>107428.1738868049</v>
      </c>
      <c r="I131" t="n">
        <v>30660.52337682576</v>
      </c>
    </row>
    <row r="132">
      <c r="A132" t="n">
        <v>129</v>
      </c>
      <c r="B132" t="n">
        <v>182338.0775980777</v>
      </c>
      <c r="C132" t="n">
        <v>0.9258409333195956</v>
      </c>
      <c r="D132" t="n">
        <v>0.1118262951030213</v>
      </c>
      <c r="E132" t="n">
        <v>40000</v>
      </c>
      <c r="F132" t="n">
        <v>142338.0775980777</v>
      </c>
      <c r="G132" t="n">
        <v>0.7883534916124523</v>
      </c>
      <c r="H132" t="n">
        <v>112212.7204638488</v>
      </c>
      <c r="I132" t="n">
        <v>30125.35713422898</v>
      </c>
    </row>
    <row r="133">
      <c r="A133" t="n">
        <v>130</v>
      </c>
      <c r="B133" t="n">
        <v>167054.863462312</v>
      </c>
      <c r="C133" t="n">
        <v>0.9021106841792732</v>
      </c>
      <c r="D133" t="n">
        <v>0.07308971009022096</v>
      </c>
      <c r="E133" t="n">
        <v>40000</v>
      </c>
      <c r="F133" t="n">
        <v>127054.863462312</v>
      </c>
      <c r="G133" t="n">
        <v>0.7468206582033612</v>
      </c>
      <c r="H133" t="n">
        <v>94887.19675886206</v>
      </c>
      <c r="I133" t="n">
        <v>32167.66670344997</v>
      </c>
    </row>
    <row r="134">
      <c r="A134" t="n">
        <v>131</v>
      </c>
      <c r="B134" t="n">
        <v>149943.4874481666</v>
      </c>
      <c r="C134" t="n">
        <v>0.9100607544737372</v>
      </c>
      <c r="D134" t="n">
        <v>0.06114010434504601</v>
      </c>
      <c r="E134" t="n">
        <v>40000</v>
      </c>
      <c r="F134" t="n">
        <v>109943.4874481666</v>
      </c>
      <c r="G134" t="n">
        <v>0.6942192164896215</v>
      </c>
      <c r="H134" t="n">
        <v>76324.88171440277</v>
      </c>
      <c r="I134" t="n">
        <v>33618.60573376386</v>
      </c>
    </row>
    <row r="135">
      <c r="A135" t="n">
        <v>132</v>
      </c>
      <c r="B135" t="n">
        <v>191064.7085756705</v>
      </c>
      <c r="C135" t="n">
        <v>0.973146834149536</v>
      </c>
      <c r="D135" t="n">
        <v>0.06360093980154784</v>
      </c>
      <c r="E135" t="n">
        <v>40000</v>
      </c>
      <c r="F135" t="n">
        <v>151064.7085756705</v>
      </c>
      <c r="G135" t="n">
        <v>0.8063451342843839</v>
      </c>
      <c r="H135" t="n">
        <v>121810.2927220804</v>
      </c>
      <c r="I135" t="n">
        <v>29254.41585359015</v>
      </c>
    </row>
    <row r="136">
      <c r="A136" t="n">
        <v>133</v>
      </c>
      <c r="B136" t="n">
        <v>151616.8078996179</v>
      </c>
      <c r="C136" t="n">
        <v>0.8699356824050904</v>
      </c>
      <c r="D136" t="n">
        <v>0.0784055391819125</v>
      </c>
      <c r="E136" t="n">
        <v>40000</v>
      </c>
      <c r="F136" t="n">
        <v>111616.8078996179</v>
      </c>
      <c r="G136" t="n">
        <v>0.6991794666879108</v>
      </c>
      <c r="H136" t="n">
        <v>78040.18022066183</v>
      </c>
      <c r="I136" t="n">
        <v>33576.62767895607</v>
      </c>
    </row>
    <row r="137">
      <c r="A137" t="n">
        <v>134</v>
      </c>
      <c r="B137" t="n">
        <v>189164.5229974301</v>
      </c>
      <c r="C137" t="n">
        <v>0.9262098781621836</v>
      </c>
      <c r="D137" t="n">
        <v>0.02931622304404783</v>
      </c>
      <c r="E137" t="n">
        <v>40000</v>
      </c>
      <c r="F137" t="n">
        <v>149164.5229974301</v>
      </c>
      <c r="G137" t="n">
        <v>0.8028153047739255</v>
      </c>
      <c r="H137" t="n">
        <v>119751.5619916391</v>
      </c>
      <c r="I137" t="n">
        <v>29412.96100579104</v>
      </c>
    </row>
    <row r="138">
      <c r="A138" t="n">
        <v>135</v>
      </c>
      <c r="B138" t="n">
        <v>162155.726128427</v>
      </c>
      <c r="C138" t="n">
        <v>0.9157655282549806</v>
      </c>
      <c r="D138" t="n">
        <v>0.05227870387729965</v>
      </c>
      <c r="E138" t="n">
        <v>40000</v>
      </c>
      <c r="F138" t="n">
        <v>122155.726128427</v>
      </c>
      <c r="G138" t="n">
        <v>0.7317301295884218</v>
      </c>
      <c r="H138" t="n">
        <v>89385.02530992164</v>
      </c>
      <c r="I138" t="n">
        <v>32770.70081850535</v>
      </c>
    </row>
    <row r="139">
      <c r="A139" t="n">
        <v>136</v>
      </c>
      <c r="B139" t="n">
        <v>209342.9825113995</v>
      </c>
      <c r="C139" t="n">
        <v>0.9294890506065042</v>
      </c>
      <c r="D139" t="n">
        <v>0.00994247778367232</v>
      </c>
      <c r="E139" t="n">
        <v>40000</v>
      </c>
      <c r="F139" t="n">
        <v>169342.9825113995</v>
      </c>
      <c r="G139" t="n">
        <v>0.8304516307263243</v>
      </c>
      <c r="H139" t="n">
        <v>140631.1559786511</v>
      </c>
      <c r="I139" t="n">
        <v>28711.82653274836</v>
      </c>
    </row>
    <row r="140">
      <c r="A140" t="n">
        <v>137</v>
      </c>
      <c r="B140" t="n">
        <v>153190.7112164904</v>
      </c>
      <c r="C140" t="n">
        <v>0.8523543238967093</v>
      </c>
      <c r="D140" t="n">
        <v>0.07197669367815837</v>
      </c>
      <c r="E140" t="n">
        <v>40000</v>
      </c>
      <c r="F140" t="n">
        <v>113190.7112164904</v>
      </c>
      <c r="G140" t="n">
        <v>0.703924165912323</v>
      </c>
      <c r="H140" t="n">
        <v>79677.6769820906</v>
      </c>
      <c r="I140" t="n">
        <v>33513.03423439976</v>
      </c>
    </row>
    <row r="141">
      <c r="A141" t="n">
        <v>138</v>
      </c>
      <c r="B141" t="n">
        <v>181808.1468753456</v>
      </c>
      <c r="C141" t="n">
        <v>0.9633761081627397</v>
      </c>
      <c r="D141" t="n">
        <v>0.07941587819108223</v>
      </c>
      <c r="E141" t="n">
        <v>40000</v>
      </c>
      <c r="F141" t="n">
        <v>141808.1468753456</v>
      </c>
      <c r="G141" t="n">
        <v>0.7871146048333471</v>
      </c>
      <c r="H141" t="n">
        <v>111619.2634899369</v>
      </c>
      <c r="I141" t="n">
        <v>30188.8833854087</v>
      </c>
    </row>
    <row r="142">
      <c r="A142" t="n">
        <v>139</v>
      </c>
      <c r="B142" t="n">
        <v>204785.5223169254</v>
      </c>
      <c r="C142" t="n">
        <v>0.9711753767228696</v>
      </c>
      <c r="D142" t="n">
        <v>0.04550440613101878</v>
      </c>
      <c r="E142" t="n">
        <v>40000</v>
      </c>
      <c r="F142" t="n">
        <v>164785.5223169254</v>
      </c>
      <c r="G142" t="n">
        <v>0.8259303730721892</v>
      </c>
      <c r="H142" t="n">
        <v>136101.3679241138</v>
      </c>
      <c r="I142" t="n">
        <v>28684.15439281165</v>
      </c>
    </row>
    <row r="143">
      <c r="A143" t="n">
        <v>140</v>
      </c>
      <c r="B143" t="n">
        <v>157911.198405372</v>
      </c>
      <c r="C143" t="n">
        <v>0.9234673138665972</v>
      </c>
      <c r="D143" t="n">
        <v>0.107219602898701</v>
      </c>
      <c r="E143" t="n">
        <v>40000</v>
      </c>
      <c r="F143" t="n">
        <v>117911.198405372</v>
      </c>
      <c r="G143" t="n">
        <v>0.7184784219072784</v>
      </c>
      <c r="H143" t="n">
        <v>84716.65175548768</v>
      </c>
      <c r="I143" t="n">
        <v>33194.54664988432</v>
      </c>
    </row>
    <row r="144">
      <c r="A144" t="n">
        <v>141</v>
      </c>
      <c r="B144" t="n">
        <v>187581.9432837245</v>
      </c>
      <c r="C144" t="n">
        <v>0.9405646071039959</v>
      </c>
      <c r="D144" t="n">
        <v>0.02322703010992976</v>
      </c>
      <c r="E144" t="n">
        <v>40000</v>
      </c>
      <c r="F144" t="n">
        <v>147581.9432837245</v>
      </c>
      <c r="G144" t="n">
        <v>0.7997114904299855</v>
      </c>
      <c r="H144" t="n">
        <v>118022.9758239809</v>
      </c>
      <c r="I144" t="n">
        <v>29558.96745974359</v>
      </c>
    </row>
    <row r="145">
      <c r="A145" t="n">
        <v>142</v>
      </c>
      <c r="B145" t="n">
        <v>213858.0507632832</v>
      </c>
      <c r="C145" t="n">
        <v>0.9699249195530484</v>
      </c>
      <c r="D145" t="n">
        <v>0.0160687535937054</v>
      </c>
      <c r="E145" t="n">
        <v>40000</v>
      </c>
      <c r="F145" t="n">
        <v>173858.0507632832</v>
      </c>
      <c r="G145" t="n">
        <v>0.8341516344104676</v>
      </c>
      <c r="H145" t="n">
        <v>145023.9771996108</v>
      </c>
      <c r="I145" t="n">
        <v>28834.07356367249</v>
      </c>
    </row>
    <row r="146">
      <c r="A146" t="n">
        <v>143</v>
      </c>
      <c r="B146" t="n">
        <v>154152.4885495981</v>
      </c>
      <c r="C146" t="n">
        <v>0.9419410224607419</v>
      </c>
      <c r="D146" t="n">
        <v>0.06673355455679916</v>
      </c>
      <c r="E146" t="n">
        <v>40000</v>
      </c>
      <c r="F146" t="n">
        <v>114152.4885495981</v>
      </c>
      <c r="G146" t="n">
        <v>0.7068555968271764</v>
      </c>
      <c r="H146" t="n">
        <v>80689.32542303362</v>
      </c>
      <c r="I146" t="n">
        <v>33463.16312656453</v>
      </c>
    </row>
    <row r="147">
      <c r="A147" t="n">
        <v>144</v>
      </c>
      <c r="B147" t="n">
        <v>172748.5663587471</v>
      </c>
      <c r="C147" t="n">
        <v>0.8698300755788539</v>
      </c>
      <c r="D147" t="n">
        <v>0.09141294907836464</v>
      </c>
      <c r="E147" t="n">
        <v>40000</v>
      </c>
      <c r="F147" t="n">
        <v>132748.5663587471</v>
      </c>
      <c r="G147" t="n">
        <v>0.7635429743084698</v>
      </c>
      <c r="H147" t="n">
        <v>101359.2351927431</v>
      </c>
      <c r="I147" t="n">
        <v>31389.33116600407</v>
      </c>
    </row>
    <row r="148">
      <c r="A148" t="n">
        <v>145</v>
      </c>
      <c r="B148" t="n">
        <v>185046.1276782555</v>
      </c>
      <c r="C148" t="n">
        <v>0.9249174868216857</v>
      </c>
      <c r="D148" t="n">
        <v>0.1105178307437361</v>
      </c>
      <c r="E148" t="n">
        <v>40000</v>
      </c>
      <c r="F148" t="n">
        <v>145046.1276782555</v>
      </c>
      <c r="G148" t="n">
        <v>0.7944247129788188</v>
      </c>
      <c r="H148" t="n">
        <v>115228.2283494872</v>
      </c>
      <c r="I148" t="n">
        <v>29817.89932876827</v>
      </c>
    </row>
    <row r="149">
      <c r="A149" t="n">
        <v>146</v>
      </c>
      <c r="B149" t="n">
        <v>195291.4018047951</v>
      </c>
      <c r="C149" t="n">
        <v>0.9288729560297713</v>
      </c>
      <c r="D149" t="n">
        <v>0.0462334721139318</v>
      </c>
      <c r="E149" t="n">
        <v>40000</v>
      </c>
      <c r="F149" t="n">
        <v>155291.4018047951</v>
      </c>
      <c r="G149" t="n">
        <v>0.8134452770729127</v>
      </c>
      <c r="H149" t="n">
        <v>126321.0573681426</v>
      </c>
      <c r="I149" t="n">
        <v>28970.34443665254</v>
      </c>
    </row>
    <row r="150">
      <c r="A150" t="n">
        <v>147</v>
      </c>
      <c r="B150" t="n">
        <v>154669.3206405415</v>
      </c>
      <c r="C150" t="n">
        <v>0.9051369872693101</v>
      </c>
      <c r="D150" t="n">
        <v>0.09236042500293887</v>
      </c>
      <c r="E150" t="n">
        <v>40000</v>
      </c>
      <c r="F150" t="n">
        <v>114669.3206405415</v>
      </c>
      <c r="G150" t="n">
        <v>0.708439549478182</v>
      </c>
      <c r="H150" t="n">
        <v>81236.28185355441</v>
      </c>
      <c r="I150" t="n">
        <v>33433.03878698708</v>
      </c>
    </row>
    <row r="151">
      <c r="A151" t="n">
        <v>148</v>
      </c>
      <c r="B151" t="n">
        <v>160067.1508653302</v>
      </c>
      <c r="C151" t="n">
        <v>0.9457377506312139</v>
      </c>
      <c r="D151" t="n">
        <v>0.05884474591497878</v>
      </c>
      <c r="E151" t="n">
        <v>40000</v>
      </c>
      <c r="F151" t="n">
        <v>120067.1508653302</v>
      </c>
      <c r="G151" t="n">
        <v>0.7252098462570222</v>
      </c>
      <c r="H151" t="n">
        <v>87073.88001956484</v>
      </c>
      <c r="I151" t="n">
        <v>32993.27084576541</v>
      </c>
    </row>
    <row r="152">
      <c r="A152" t="n">
        <v>149</v>
      </c>
      <c r="B152" t="n">
        <v>199323.6667052572</v>
      </c>
      <c r="C152" t="n">
        <v>0.9714677119199719</v>
      </c>
      <c r="D152" t="n">
        <v>0.05482118100177541</v>
      </c>
      <c r="E152" t="n">
        <v>40000</v>
      </c>
      <c r="F152" t="n">
        <v>159323.6667052572</v>
      </c>
      <c r="G152" t="n">
        <v>0.8193001436561825</v>
      </c>
      <c r="H152" t="n">
        <v>130533.903019447</v>
      </c>
      <c r="I152" t="n">
        <v>28789.76368581022</v>
      </c>
    </row>
    <row r="153">
      <c r="A153" t="n">
        <v>150</v>
      </c>
      <c r="B153" t="n">
        <v>194832.5027051108</v>
      </c>
      <c r="C153" t="n">
        <v>0.9703239066778809</v>
      </c>
      <c r="D153" t="n">
        <v>0.08650979812460016</v>
      </c>
      <c r="E153" t="n">
        <v>40000</v>
      </c>
      <c r="F153" t="n">
        <v>154832.5027051108</v>
      </c>
      <c r="G153" t="n">
        <v>0.8127233425559252</v>
      </c>
      <c r="H153" t="n">
        <v>125835.989134797</v>
      </c>
      <c r="I153" t="n">
        <v>28996.51357031383</v>
      </c>
    </row>
    <row r="154">
      <c r="A154" t="n">
        <v>151</v>
      </c>
      <c r="B154" t="n">
        <v>181616.9797789272</v>
      </c>
      <c r="C154" t="n">
        <v>0.9086091182825371</v>
      </c>
      <c r="D154" t="n">
        <v>0.07956968635240258</v>
      </c>
      <c r="E154" t="n">
        <v>40000</v>
      </c>
      <c r="F154" t="n">
        <v>141616.9797789272</v>
      </c>
      <c r="G154" t="n">
        <v>0.7866636532472941</v>
      </c>
      <c r="H154" t="n">
        <v>111404.9306747391</v>
      </c>
      <c r="I154" t="n">
        <v>30212.04910418815</v>
      </c>
    </row>
    <row r="155">
      <c r="A155" t="n">
        <v>152</v>
      </c>
      <c r="B155" t="n">
        <v>174462.4144191847</v>
      </c>
      <c r="C155" t="n">
        <v>0.8647209459592982</v>
      </c>
      <c r="D155" t="n">
        <v>0.01270823529047252</v>
      </c>
      <c r="E155" t="n">
        <v>40000</v>
      </c>
      <c r="F155" t="n">
        <v>134462.4144191847</v>
      </c>
      <c r="G155" t="n">
        <v>0.7683234626432462</v>
      </c>
      <c r="H155" t="n">
        <v>103310.6278419191</v>
      </c>
      <c r="I155" t="n">
        <v>31151.78657726554</v>
      </c>
    </row>
    <row r="156">
      <c r="A156" t="n">
        <v>153</v>
      </c>
      <c r="B156" t="n">
        <v>177746.5836555489</v>
      </c>
      <c r="C156" t="n">
        <v>0.9780293558651034</v>
      </c>
      <c r="D156" t="n">
        <v>0.1042962104917769</v>
      </c>
      <c r="E156" t="n">
        <v>40000</v>
      </c>
      <c r="F156" t="n">
        <v>137746.5836555489</v>
      </c>
      <c r="G156" t="n">
        <v>0.7770846755766775</v>
      </c>
      <c r="H156" t="n">
        <v>107040.7592717679</v>
      </c>
      <c r="I156" t="n">
        <v>30705.82438378102</v>
      </c>
    </row>
    <row r="157">
      <c r="A157" t="n">
        <v>154</v>
      </c>
      <c r="B157" t="n">
        <v>191359.5837785181</v>
      </c>
      <c r="C157" t="n">
        <v>0.9590567512379714</v>
      </c>
      <c r="D157" t="n">
        <v>0.1014027406244235</v>
      </c>
      <c r="E157" t="n">
        <v>40000</v>
      </c>
      <c r="F157" t="n">
        <v>151359.5837785181</v>
      </c>
      <c r="G157" t="n">
        <v>0.8068738337049213</v>
      </c>
      <c r="H157" t="n">
        <v>122128.0876313541</v>
      </c>
      <c r="I157" t="n">
        <v>29231.49614716398</v>
      </c>
    </row>
    <row r="158">
      <c r="A158" t="n">
        <v>155</v>
      </c>
      <c r="B158" t="n">
        <v>173860.4919462099</v>
      </c>
      <c r="C158" t="n">
        <v>0.8662061485564246</v>
      </c>
      <c r="D158" t="n">
        <v>0.04123311895471411</v>
      </c>
      <c r="E158" t="n">
        <v>40000</v>
      </c>
      <c r="F158" t="n">
        <v>133860.4919462099</v>
      </c>
      <c r="G158" t="n">
        <v>0.7666598563470117</v>
      </c>
      <c r="H158" t="n">
        <v>102625.4655260216</v>
      </c>
      <c r="I158" t="n">
        <v>31235.02642018831</v>
      </c>
    </row>
    <row r="159">
      <c r="A159" t="n">
        <v>156</v>
      </c>
      <c r="B159" t="n">
        <v>175585.432044337</v>
      </c>
      <c r="C159" t="n">
        <v>0.9697094447402583</v>
      </c>
      <c r="D159" t="n">
        <v>0.07187410600312227</v>
      </c>
      <c r="E159" t="n">
        <v>40000</v>
      </c>
      <c r="F159" t="n">
        <v>135585.432044337</v>
      </c>
      <c r="G159" t="n">
        <v>0.7713807765777319</v>
      </c>
      <c r="H159" t="n">
        <v>104587.9958629879</v>
      </c>
      <c r="I159" t="n">
        <v>30997.43618134902</v>
      </c>
    </row>
    <row r="160">
      <c r="A160" t="n">
        <v>157</v>
      </c>
      <c r="B160" t="n">
        <v>222841.4675157705</v>
      </c>
      <c r="C160" t="n">
        <v>0.9630865270680766</v>
      </c>
      <c r="D160" t="n">
        <v>0.07482090558848216</v>
      </c>
      <c r="E160" t="n">
        <v>40000</v>
      </c>
      <c r="F160" t="n">
        <v>182841.4675157705</v>
      </c>
      <c r="G160" t="n">
        <v>0.8396488130235906</v>
      </c>
      <c r="H160" t="n">
        <v>153522.6211711081</v>
      </c>
      <c r="I160" t="n">
        <v>29318.84634466239</v>
      </c>
    </row>
    <row r="161">
      <c r="A161" t="n">
        <v>158</v>
      </c>
      <c r="B161" t="n">
        <v>187379.5362818025</v>
      </c>
      <c r="C161" t="n">
        <v>0.9174489474263894</v>
      </c>
      <c r="D161" t="n">
        <v>0.06782021297471721</v>
      </c>
      <c r="E161" t="n">
        <v>40000</v>
      </c>
      <c r="F161" t="n">
        <v>147379.5362818025</v>
      </c>
      <c r="G161" t="n">
        <v>0.7993036980477786</v>
      </c>
      <c r="H161" t="n">
        <v>117801.0083666115</v>
      </c>
      <c r="I161" t="n">
        <v>29578.52791519101</v>
      </c>
    </row>
    <row r="162">
      <c r="A162" t="n">
        <v>159</v>
      </c>
      <c r="B162" t="n">
        <v>159207.3519966632</v>
      </c>
      <c r="C162" t="n">
        <v>0.9268658066468408</v>
      </c>
      <c r="D162" t="n">
        <v>0.04349084538463739</v>
      </c>
      <c r="E162" t="n">
        <v>40000</v>
      </c>
      <c r="F162" t="n">
        <v>119207.3519966632</v>
      </c>
      <c r="G162" t="n">
        <v>0.7225232991661882</v>
      </c>
      <c r="H162" t="n">
        <v>86130.08924949421</v>
      </c>
      <c r="I162" t="n">
        <v>33077.26274716902</v>
      </c>
    </row>
    <row r="163">
      <c r="A163" t="n">
        <v>160</v>
      </c>
      <c r="B163" t="n">
        <v>187411.1801021928</v>
      </c>
      <c r="C163" t="n">
        <v>0.9018703515031169</v>
      </c>
      <c r="D163" t="n">
        <v>0.03985129896185845</v>
      </c>
      <c r="E163" t="n">
        <v>40000</v>
      </c>
      <c r="F163" t="n">
        <v>147411.1801021928</v>
      </c>
      <c r="G163" t="n">
        <v>0.7993676135601214</v>
      </c>
      <c r="H163" t="n">
        <v>117835.7232503711</v>
      </c>
      <c r="I163" t="n">
        <v>29575.45685182169</v>
      </c>
    </row>
    <row r="164">
      <c r="A164" t="n">
        <v>161</v>
      </c>
      <c r="B164" t="n">
        <v>150847.5528153463</v>
      </c>
      <c r="C164" t="n">
        <v>0.857119013046864</v>
      </c>
      <c r="D164" t="n">
        <v>0.05923337787025664</v>
      </c>
      <c r="E164" t="n">
        <v>40000</v>
      </c>
      <c r="F164" t="n">
        <v>110847.5528153463</v>
      </c>
      <c r="G164" t="n">
        <v>0.6968875044191638</v>
      </c>
      <c r="H164" t="n">
        <v>77248.27445245816</v>
      </c>
      <c r="I164" t="n">
        <v>33599.27836288817</v>
      </c>
    </row>
    <row r="165">
      <c r="A165" t="n">
        <v>162</v>
      </c>
      <c r="B165" t="n">
        <v>187961.9828536299</v>
      </c>
      <c r="C165" t="n">
        <v>0.8935756414139671</v>
      </c>
      <c r="D165" t="n">
        <v>0.09518187057778094</v>
      </c>
      <c r="E165" t="n">
        <v>40000</v>
      </c>
      <c r="F165" t="n">
        <v>147961.9828536299</v>
      </c>
      <c r="G165" t="n">
        <v>0.8004705194845362</v>
      </c>
      <c r="H165" t="n">
        <v>118439.2052788071</v>
      </c>
      <c r="I165" t="n">
        <v>29522.77757482273</v>
      </c>
    </row>
    <row r="166">
      <c r="A166" t="n">
        <v>163</v>
      </c>
      <c r="B166" t="n">
        <v>207664.0691703134</v>
      </c>
      <c r="C166" t="n">
        <v>0.9543709483177415</v>
      </c>
      <c r="D166" t="n">
        <v>0.07630800463783297</v>
      </c>
      <c r="E166" t="n">
        <v>40000</v>
      </c>
      <c r="F166" t="n">
        <v>167664.0691703134</v>
      </c>
      <c r="G166" t="n">
        <v>0.8288843708028921</v>
      </c>
      <c r="H166" t="n">
        <v>138974.1264804878</v>
      </c>
      <c r="I166" t="n">
        <v>28689.94268982559</v>
      </c>
    </row>
    <row r="167">
      <c r="A167" t="n">
        <v>164</v>
      </c>
      <c r="B167" t="n">
        <v>152254.9757583636</v>
      </c>
      <c r="C167" t="n">
        <v>0.8506021629905983</v>
      </c>
      <c r="D167" t="n">
        <v>0.04888157003741682</v>
      </c>
      <c r="E167" t="n">
        <v>40000</v>
      </c>
      <c r="F167" t="n">
        <v>112254.9757583636</v>
      </c>
      <c r="G167" t="n">
        <v>0.7010947975483933</v>
      </c>
      <c r="H167" t="n">
        <v>78701.37950310975</v>
      </c>
      <c r="I167" t="n">
        <v>33553.59625525388</v>
      </c>
    </row>
    <row r="168">
      <c r="A168" t="n">
        <v>165</v>
      </c>
      <c r="B168" t="n">
        <v>190986.6211773597</v>
      </c>
      <c r="C168" t="n">
        <v>0.8933548923198488</v>
      </c>
      <c r="D168" t="n">
        <v>0.08315096131945034</v>
      </c>
      <c r="E168" t="n">
        <v>40000</v>
      </c>
      <c r="F168" t="n">
        <v>150986.6211773597</v>
      </c>
      <c r="G168" t="n">
        <v>0.8062042737385872</v>
      </c>
      <c r="H168" t="n">
        <v>121726.0592705365</v>
      </c>
      <c r="I168" t="n">
        <v>29260.56190682324</v>
      </c>
    </row>
    <row r="169">
      <c r="A169" t="n">
        <v>166</v>
      </c>
      <c r="B169" t="n">
        <v>183102.0638280314</v>
      </c>
      <c r="C169" t="n">
        <v>0.9017619301668226</v>
      </c>
      <c r="D169" t="n">
        <v>-0.02545627861890226</v>
      </c>
      <c r="E169" t="n">
        <v>40000</v>
      </c>
      <c r="F169" t="n">
        <v>143102.0638280314</v>
      </c>
      <c r="G169" t="n">
        <v>0.7901104502196546</v>
      </c>
      <c r="H169" t="n">
        <v>113066.4360785276</v>
      </c>
      <c r="I169" t="n">
        <v>30035.62774950375</v>
      </c>
    </row>
    <row r="170">
      <c r="A170" t="n">
        <v>167</v>
      </c>
      <c r="B170" t="n">
        <v>194118.5164777503</v>
      </c>
      <c r="C170" t="n">
        <v>0.91986142838193</v>
      </c>
      <c r="D170" t="n">
        <v>0.0944629710111631</v>
      </c>
      <c r="E170" t="n">
        <v>40000</v>
      </c>
      <c r="F170" t="n">
        <v>154118.5164777503</v>
      </c>
      <c r="G170" t="n">
        <v>0.8115767744595545</v>
      </c>
      <c r="H170" t="n">
        <v>125079.0084875043</v>
      </c>
      <c r="I170" t="n">
        <v>29039.50799024602</v>
      </c>
    </row>
    <row r="171">
      <c r="A171" t="n">
        <v>168</v>
      </c>
      <c r="B171" t="n">
        <v>224930.6899079584</v>
      </c>
      <c r="C171" t="n">
        <v>0.9695812301336588</v>
      </c>
      <c r="D171" t="n">
        <v>0.007808586636657011</v>
      </c>
      <c r="E171" t="n">
        <v>40000</v>
      </c>
      <c r="F171" t="n">
        <v>184930.6899079584</v>
      </c>
      <c r="G171" t="n">
        <v>0.8406370961920384</v>
      </c>
      <c r="H171" t="n">
        <v>155459.5981610164</v>
      </c>
      <c r="I171" t="n">
        <v>29471.09174694194</v>
      </c>
    </row>
    <row r="172">
      <c r="A172" t="n">
        <v>169</v>
      </c>
      <c r="B172" t="n">
        <v>170247.1153351365</v>
      </c>
      <c r="C172" t="n">
        <v>0.895024979267575</v>
      </c>
      <c r="D172" t="n">
        <v>0.04912677175790603</v>
      </c>
      <c r="E172" t="n">
        <v>40000</v>
      </c>
      <c r="F172" t="n">
        <v>130247.1153351365</v>
      </c>
      <c r="G172" t="n">
        <v>0.7563396396531936</v>
      </c>
      <c r="H172" t="n">
        <v>98511.05627844512</v>
      </c>
      <c r="I172" t="n">
        <v>31736.05905669142</v>
      </c>
    </row>
    <row r="173">
      <c r="A173" t="n">
        <v>170</v>
      </c>
      <c r="B173" t="n">
        <v>161389.1559136756</v>
      </c>
      <c r="C173" t="n">
        <v>0.8951039162465095</v>
      </c>
      <c r="D173" t="n">
        <v>0.02640990316121569</v>
      </c>
      <c r="E173" t="n">
        <v>40000</v>
      </c>
      <c r="F173" t="n">
        <v>121389.1559136756</v>
      </c>
      <c r="G173" t="n">
        <v>0.7293393678052775</v>
      </c>
      <c r="H173" t="n">
        <v>88533.89023249646</v>
      </c>
      <c r="I173" t="n">
        <v>32855.26568117918</v>
      </c>
    </row>
    <row r="174">
      <c r="A174" t="n">
        <v>171</v>
      </c>
      <c r="B174" t="n">
        <v>168038.9493333158</v>
      </c>
      <c r="C174" t="n">
        <v>0.9458751622542673</v>
      </c>
      <c r="D174" t="n">
        <v>0.02115955572837282</v>
      </c>
      <c r="E174" t="n">
        <v>40000</v>
      </c>
      <c r="F174" t="n">
        <v>128038.9493333158</v>
      </c>
      <c r="G174" t="n">
        <v>0.7497888674623103</v>
      </c>
      <c r="H174" t="n">
        <v>96002.17881169099</v>
      </c>
      <c r="I174" t="n">
        <v>32036.77052162481</v>
      </c>
    </row>
    <row r="175">
      <c r="A175" t="n">
        <v>172</v>
      </c>
      <c r="B175" t="n">
        <v>162756.4468685421</v>
      </c>
      <c r="C175" t="n">
        <v>0.9087883323156749</v>
      </c>
      <c r="D175" t="n">
        <v>0.09482480362135558</v>
      </c>
      <c r="E175" t="n">
        <v>40000</v>
      </c>
      <c r="F175" t="n">
        <v>122756.4468685421</v>
      </c>
      <c r="G175" t="n">
        <v>0.7336002872352458</v>
      </c>
      <c r="H175" t="n">
        <v>90054.16468274071</v>
      </c>
      <c r="I175" t="n">
        <v>32702.28218580143</v>
      </c>
    </row>
    <row r="176">
      <c r="A176" t="n">
        <v>173</v>
      </c>
      <c r="B176" t="n">
        <v>170121.8717789587</v>
      </c>
      <c r="C176" t="n">
        <v>0.8791986269821976</v>
      </c>
      <c r="D176" t="n">
        <v>0.04596896396064326</v>
      </c>
      <c r="E176" t="n">
        <v>40000</v>
      </c>
      <c r="F176" t="n">
        <v>130121.8717789587</v>
      </c>
      <c r="G176" t="n">
        <v>0.7559725687507783</v>
      </c>
      <c r="H176" t="n">
        <v>98368.56565939885</v>
      </c>
      <c r="I176" t="n">
        <v>31753.30611955989</v>
      </c>
    </row>
    <row r="177">
      <c r="A177" t="n">
        <v>174</v>
      </c>
      <c r="B177" t="n">
        <v>183265.2145747885</v>
      </c>
      <c r="C177" t="n">
        <v>0.9088171370972501</v>
      </c>
      <c r="D177" t="n">
        <v>0.07039511645192147</v>
      </c>
      <c r="E177" t="n">
        <v>40000</v>
      </c>
      <c r="F177" t="n">
        <v>143265.2145747885</v>
      </c>
      <c r="G177" t="n">
        <v>0.7904811753183377</v>
      </c>
      <c r="H177" t="n">
        <v>113248.4551993127</v>
      </c>
      <c r="I177" t="n">
        <v>30016.75937547584</v>
      </c>
    </row>
    <row r="178">
      <c r="A178" t="n">
        <v>175</v>
      </c>
      <c r="B178" t="n">
        <v>174005.6741538779</v>
      </c>
      <c r="C178" t="n">
        <v>0.8683114126493739</v>
      </c>
      <c r="D178" t="n">
        <v>0.05859238263362448</v>
      </c>
      <c r="E178" t="n">
        <v>40000</v>
      </c>
      <c r="F178" t="n">
        <v>134005.6741538779</v>
      </c>
      <c r="G178" t="n">
        <v>0.7670626677036128</v>
      </c>
      <c r="H178" t="n">
        <v>102790.7499038947</v>
      </c>
      <c r="I178" t="n">
        <v>31214.92424998325</v>
      </c>
    </row>
    <row r="179">
      <c r="A179" t="n">
        <v>176</v>
      </c>
      <c r="B179" t="n">
        <v>184301.8400147901</v>
      </c>
      <c r="C179" t="n">
        <v>0.872930308245809</v>
      </c>
      <c r="D179" t="n">
        <v>0.07431122481669364</v>
      </c>
      <c r="E179" t="n">
        <v>40000</v>
      </c>
      <c r="F179" t="n">
        <v>144301.8400147901</v>
      </c>
      <c r="G179" t="n">
        <v>0.7927996699021869</v>
      </c>
      <c r="H179" t="n">
        <v>114402.4511300037</v>
      </c>
      <c r="I179" t="n">
        <v>29899.38888478632</v>
      </c>
    </row>
    <row r="180">
      <c r="A180" t="n">
        <v>177</v>
      </c>
      <c r="B180" t="n">
        <v>178615.5554969</v>
      </c>
      <c r="C180" t="n">
        <v>0.9147878104561323</v>
      </c>
      <c r="D180" t="n">
        <v>0.06230465673180766</v>
      </c>
      <c r="E180" t="n">
        <v>40000</v>
      </c>
      <c r="F180" t="n">
        <v>138615.5554969</v>
      </c>
      <c r="G180" t="n">
        <v>0.7793082631256352</v>
      </c>
      <c r="H180" t="n">
        <v>108024.2477964842</v>
      </c>
      <c r="I180" t="n">
        <v>30591.30770041576</v>
      </c>
    </row>
    <row r="181">
      <c r="A181" t="n">
        <v>178</v>
      </c>
      <c r="B181" t="n">
        <v>202005.7058000136</v>
      </c>
      <c r="C181" t="n">
        <v>0.9044603084355912</v>
      </c>
      <c r="D181" t="n">
        <v>0.02151023327434291</v>
      </c>
      <c r="E181" t="n">
        <v>40000</v>
      </c>
      <c r="F181" t="n">
        <v>162005.7058000136</v>
      </c>
      <c r="G181" t="n">
        <v>0.8227327260974048</v>
      </c>
      <c r="H181" t="n">
        <v>133287.3959761793</v>
      </c>
      <c r="I181" t="n">
        <v>28718.30982383427</v>
      </c>
    </row>
    <row r="182">
      <c r="A182" t="n">
        <v>179</v>
      </c>
      <c r="B182" t="n">
        <v>183940.881825796</v>
      </c>
      <c r="C182" t="n">
        <v>0.9689299671388529</v>
      </c>
      <c r="D182" t="n">
        <v>0.0898880045834142</v>
      </c>
      <c r="E182" t="n">
        <v>40000</v>
      </c>
      <c r="F182" t="n">
        <v>143940.881825796</v>
      </c>
      <c r="G182" t="n">
        <v>0.7919996316117704</v>
      </c>
      <c r="H182" t="n">
        <v>114001.1253799038</v>
      </c>
      <c r="I182" t="n">
        <v>29939.75644589217</v>
      </c>
    </row>
    <row r="183">
      <c r="A183" t="n">
        <v>180</v>
      </c>
      <c r="B183" t="n">
        <v>222522.4231000415</v>
      </c>
      <c r="C183" t="n">
        <v>0.8971112068851623</v>
      </c>
      <c r="D183" t="n">
        <v>0.04518730250516062</v>
      </c>
      <c r="E183" t="n">
        <v>40000</v>
      </c>
      <c r="F183" t="n">
        <v>182522.4231000415</v>
      </c>
      <c r="G183" t="n">
        <v>0.8394893624411308</v>
      </c>
      <c r="H183" t="n">
        <v>153225.6325994642</v>
      </c>
      <c r="I183" t="n">
        <v>29296.79050057734</v>
      </c>
    </row>
    <row r="184">
      <c r="A184" t="n">
        <v>181</v>
      </c>
      <c r="B184" t="n">
        <v>191759.2028329718</v>
      </c>
      <c r="C184" t="n">
        <v>0.9254764855361456</v>
      </c>
      <c r="D184" t="n">
        <v>0.01330254304020747</v>
      </c>
      <c r="E184" t="n">
        <v>40000</v>
      </c>
      <c r="F184" t="n">
        <v>151759.2028329718</v>
      </c>
      <c r="G184" t="n">
        <v>0.8075822289270035</v>
      </c>
      <c r="H184" t="n">
        <v>122558.0352840366</v>
      </c>
      <c r="I184" t="n">
        <v>29201.16754893522</v>
      </c>
    </row>
    <row r="185">
      <c r="A185" t="n">
        <v>182</v>
      </c>
      <c r="B185" t="n">
        <v>166196.6696671328</v>
      </c>
      <c r="C185" t="n">
        <v>0.9321943574295389</v>
      </c>
      <c r="D185" t="n">
        <v>0.04715654517102262</v>
      </c>
      <c r="E185" t="n">
        <v>40000</v>
      </c>
      <c r="F185" t="n">
        <v>126196.6696671328</v>
      </c>
      <c r="G185" t="n">
        <v>0.744211153946997</v>
      </c>
      <c r="H185" t="n">
        <v>93916.96915724488</v>
      </c>
      <c r="I185" t="n">
        <v>32279.7005098879</v>
      </c>
    </row>
    <row r="186">
      <c r="A186" t="n">
        <v>183</v>
      </c>
      <c r="B186" t="n">
        <v>148296.3536343983</v>
      </c>
      <c r="C186" t="n">
        <v>0.8517022793564833</v>
      </c>
      <c r="D186" t="n">
        <v>0.1050227937190293</v>
      </c>
      <c r="E186" t="n">
        <v>40000</v>
      </c>
      <c r="F186" t="n">
        <v>108296.3536343983</v>
      </c>
      <c r="G186" t="n">
        <v>0.6894352540184887</v>
      </c>
      <c r="H186" t="n">
        <v>74663.32407720748</v>
      </c>
      <c r="I186" t="n">
        <v>33633.02955719083</v>
      </c>
    </row>
    <row r="187">
      <c r="A187" t="n">
        <v>184</v>
      </c>
      <c r="B187" t="n">
        <v>191379.2037062288</v>
      </c>
      <c r="C187" t="n">
        <v>0.9362598583621724</v>
      </c>
      <c r="D187" t="n">
        <v>0.08550665226340479</v>
      </c>
      <c r="E187" t="n">
        <v>40000</v>
      </c>
      <c r="F187" t="n">
        <v>151379.2037062288</v>
      </c>
      <c r="G187" t="n">
        <v>0.8069088309835806</v>
      </c>
      <c r="H187" t="n">
        <v>122149.2162978184</v>
      </c>
      <c r="I187" t="n">
        <v>29229.98740841042</v>
      </c>
    </row>
    <row r="188">
      <c r="A188" t="n">
        <v>185</v>
      </c>
      <c r="B188" t="n">
        <v>166458.4626063034</v>
      </c>
      <c r="C188" t="n">
        <v>0.8731446756930676</v>
      </c>
      <c r="D188" t="n">
        <v>0.04954043596776422</v>
      </c>
      <c r="E188" t="n">
        <v>40000</v>
      </c>
      <c r="F188" t="n">
        <v>126458.4626063034</v>
      </c>
      <c r="G188" t="n">
        <v>0.7450091189381209</v>
      </c>
      <c r="H188" t="n">
        <v>94212.70780859143</v>
      </c>
      <c r="I188" t="n">
        <v>32245.754797712</v>
      </c>
    </row>
    <row r="189">
      <c r="A189" t="n">
        <v>186</v>
      </c>
      <c r="B189" t="n">
        <v>203687.2196051067</v>
      </c>
      <c r="C189" t="n">
        <v>0.9749391412710291</v>
      </c>
      <c r="D189" t="n">
        <v>0.04952226887044713</v>
      </c>
      <c r="E189" t="n">
        <v>40000</v>
      </c>
      <c r="F189" t="n">
        <v>163687.2196051067</v>
      </c>
      <c r="G189" t="n">
        <v>0.8247090761464247</v>
      </c>
      <c r="H189" t="n">
        <v>134994.3356575045</v>
      </c>
      <c r="I189" t="n">
        <v>28692.88394760221</v>
      </c>
    </row>
    <row r="190">
      <c r="A190" t="n">
        <v>187</v>
      </c>
      <c r="B190" t="n">
        <v>177540.8581140742</v>
      </c>
      <c r="C190" t="n">
        <v>0.8693261546079046</v>
      </c>
      <c r="D190" t="n">
        <v>0.05035094846347852</v>
      </c>
      <c r="E190" t="n">
        <v>40000</v>
      </c>
      <c r="F190" t="n">
        <v>137540.8581140742</v>
      </c>
      <c r="G190" t="n">
        <v>0.7765522659868103</v>
      </c>
      <c r="H190" t="n">
        <v>106807.6650342547</v>
      </c>
      <c r="I190" t="n">
        <v>30733.19307981953</v>
      </c>
    </row>
    <row r="191">
      <c r="A191" t="n">
        <v>188</v>
      </c>
      <c r="B191" t="n">
        <v>174977.0338671183</v>
      </c>
      <c r="C191" t="n">
        <v>0.9039011360845131</v>
      </c>
      <c r="D191" t="n">
        <v>0.1223024395068252</v>
      </c>
      <c r="E191" t="n">
        <v>40000</v>
      </c>
      <c r="F191" t="n">
        <v>134977.0338671183</v>
      </c>
      <c r="G191" t="n">
        <v>0.7697321093604921</v>
      </c>
      <c r="H191" t="n">
        <v>103896.1569937595</v>
      </c>
      <c r="I191" t="n">
        <v>31080.87687335875</v>
      </c>
    </row>
    <row r="192">
      <c r="A192" t="n">
        <v>189</v>
      </c>
      <c r="B192" t="n">
        <v>153694.7947271924</v>
      </c>
      <c r="C192" t="n">
        <v>0.8610954568502237</v>
      </c>
      <c r="D192" t="n">
        <v>0.0714580635669466</v>
      </c>
      <c r="E192" t="n">
        <v>40000</v>
      </c>
      <c r="F192" t="n">
        <v>113694.7947271924</v>
      </c>
      <c r="G192" t="n">
        <v>0.7054578225539383</v>
      </c>
      <c r="H192" t="n">
        <v>80206.88232396211</v>
      </c>
      <c r="I192" t="n">
        <v>33487.91240323026</v>
      </c>
    </row>
    <row r="193">
      <c r="A193" t="n">
        <v>190</v>
      </c>
      <c r="B193" t="n">
        <v>162084.0351239205</v>
      </c>
      <c r="C193" t="n">
        <v>0.9795936527399731</v>
      </c>
      <c r="D193" t="n">
        <v>0.07290124941573209</v>
      </c>
      <c r="E193" t="n">
        <v>40000</v>
      </c>
      <c r="F193" t="n">
        <v>122084.0351239205</v>
      </c>
      <c r="G193" t="n">
        <v>0.7315067233240141</v>
      </c>
      <c r="H193" t="n">
        <v>89305.29250367296</v>
      </c>
      <c r="I193" t="n">
        <v>32778.74262024758</v>
      </c>
    </row>
    <row r="194">
      <c r="A194" t="n">
        <v>191</v>
      </c>
      <c r="B194" t="n">
        <v>170511.2159136364</v>
      </c>
      <c r="C194" t="n">
        <v>0.9152853513430615</v>
      </c>
      <c r="D194" t="n">
        <v>0.09090850362095526</v>
      </c>
      <c r="E194" t="n">
        <v>40000</v>
      </c>
      <c r="F194" t="n">
        <v>130511.2159136364</v>
      </c>
      <c r="G194" t="n">
        <v>0.7571117860658078</v>
      </c>
      <c r="H194" t="n">
        <v>98811.57978199353</v>
      </c>
      <c r="I194" t="n">
        <v>31699.63613164287</v>
      </c>
    </row>
    <row r="195">
      <c r="A195" t="n">
        <v>192</v>
      </c>
      <c r="B195" t="n">
        <v>196330.3837778372</v>
      </c>
      <c r="C195" t="n">
        <v>0.9274000522516057</v>
      </c>
      <c r="D195" t="n">
        <v>0.06716367477079541</v>
      </c>
      <c r="E195" t="n">
        <v>40000</v>
      </c>
      <c r="F195" t="n">
        <v>156330.3837778372</v>
      </c>
      <c r="G195" t="n">
        <v>0.8150369832193622</v>
      </c>
      <c r="H195" t="n">
        <v>127415.0443798136</v>
      </c>
      <c r="I195" t="n">
        <v>28915.33939802364</v>
      </c>
    </row>
    <row r="196">
      <c r="A196" t="n">
        <v>193</v>
      </c>
      <c r="B196" t="n">
        <v>171035.3967691192</v>
      </c>
      <c r="C196" t="n">
        <v>0.8587199420604955</v>
      </c>
      <c r="D196" t="n">
        <v>0.05222873562537891</v>
      </c>
      <c r="E196" t="n">
        <v>40000</v>
      </c>
      <c r="F196" t="n">
        <v>131035.3967691192</v>
      </c>
      <c r="G196" t="n">
        <v>0.7586365273740743</v>
      </c>
      <c r="H196" t="n">
        <v>99408.23836800858</v>
      </c>
      <c r="I196" t="n">
        <v>31627.15840111062</v>
      </c>
    </row>
    <row r="197">
      <c r="A197" t="n">
        <v>194</v>
      </c>
      <c r="B197" t="n">
        <v>161745.0416468579</v>
      </c>
      <c r="C197" t="n">
        <v>0.9474948611518931</v>
      </c>
      <c r="D197" t="n">
        <v>0.05410950452745065</v>
      </c>
      <c r="E197" t="n">
        <v>40000</v>
      </c>
      <c r="F197" t="n">
        <v>121745.0416468579</v>
      </c>
      <c r="G197" t="n">
        <v>0.7304497981759066</v>
      </c>
      <c r="H197" t="n">
        <v>88928.64109986469</v>
      </c>
      <c r="I197" t="n">
        <v>32816.4005469932</v>
      </c>
    </row>
    <row r="198">
      <c r="A198" t="n">
        <v>195</v>
      </c>
      <c r="B198" t="n">
        <v>174033.7320509139</v>
      </c>
      <c r="C198" t="n">
        <v>0.8772877271024261</v>
      </c>
      <c r="D198" t="n">
        <v>0.05785196221757808</v>
      </c>
      <c r="E198" t="n">
        <v>40000</v>
      </c>
      <c r="F198" t="n">
        <v>134033.7320509139</v>
      </c>
      <c r="G198" t="n">
        <v>0.7671404018829256</v>
      </c>
      <c r="H198" t="n">
        <v>102822.6910714064</v>
      </c>
      <c r="I198" t="n">
        <v>31211.04097950743</v>
      </c>
    </row>
    <row r="199">
      <c r="A199" t="n">
        <v>196</v>
      </c>
      <c r="B199" t="n">
        <v>195779.5128778795</v>
      </c>
      <c r="C199" t="n">
        <v>0.9667470576272927</v>
      </c>
      <c r="D199" t="n">
        <v>0.05888333290470475</v>
      </c>
      <c r="E199" t="n">
        <v>40000</v>
      </c>
      <c r="F199" t="n">
        <v>155779.5128778795</v>
      </c>
      <c r="G199" t="n">
        <v>0.8142004103867975</v>
      </c>
      <c r="H199" t="n">
        <v>126835.7433150249</v>
      </c>
      <c r="I199" t="n">
        <v>28943.76956285462</v>
      </c>
    </row>
    <row r="200">
      <c r="A200" t="n">
        <v>197</v>
      </c>
      <c r="B200" t="n">
        <v>155840.7213925515</v>
      </c>
      <c r="C200" t="n">
        <v>0.8766681532626609</v>
      </c>
      <c r="D200" t="n">
        <v>0.08182888630910939</v>
      </c>
      <c r="E200" t="n">
        <v>40000</v>
      </c>
      <c r="F200" t="n">
        <v>115840.7213925515</v>
      </c>
      <c r="G200" t="n">
        <v>0.7120488975892769</v>
      </c>
      <c r="H200" t="n">
        <v>82484.25796351286</v>
      </c>
      <c r="I200" t="n">
        <v>33356.46342903864</v>
      </c>
    </row>
    <row r="201">
      <c r="A201" t="n">
        <v>198</v>
      </c>
      <c r="B201" t="n">
        <v>173206.2370471771</v>
      </c>
      <c r="C201" t="n">
        <v>0.8747894036862767</v>
      </c>
      <c r="D201" t="n">
        <v>0.06155837657421898</v>
      </c>
      <c r="E201" t="n">
        <v>40000</v>
      </c>
      <c r="F201" t="n">
        <v>133206.2370471771</v>
      </c>
      <c r="G201" t="n">
        <v>0.7648326095695879</v>
      </c>
      <c r="H201" t="n">
        <v>101880.4738917376</v>
      </c>
      <c r="I201" t="n">
        <v>31325.76315543952</v>
      </c>
    </row>
    <row r="202">
      <c r="A202" t="n">
        <v>199</v>
      </c>
      <c r="B202" t="n">
        <v>167646.7368243307</v>
      </c>
      <c r="C202" t="n">
        <v>0.8547514568202523</v>
      </c>
      <c r="D202" t="n">
        <v>0.08197920231646738</v>
      </c>
      <c r="E202" t="n">
        <v>40000</v>
      </c>
      <c r="F202" t="n">
        <v>127646.7368243307</v>
      </c>
      <c r="G202" t="n">
        <v>0.7486091491881852</v>
      </c>
      <c r="H202" t="n">
        <v>95557.5150507104</v>
      </c>
      <c r="I202" t="n">
        <v>32089.2217736203</v>
      </c>
    </row>
    <row r="203">
      <c r="A203" t="n">
        <v>200</v>
      </c>
      <c r="B203" t="n">
        <v>157404.3835824853</v>
      </c>
      <c r="C203" t="n">
        <v>0.9113687028642998</v>
      </c>
      <c r="D203" t="n">
        <v>0.05757850259674253</v>
      </c>
      <c r="E203" t="n">
        <v>40000</v>
      </c>
      <c r="F203" t="n">
        <v>117404.3835824853</v>
      </c>
      <c r="G203" t="n">
        <v>0.7169000644810586</v>
      </c>
      <c r="H203" t="n">
        <v>84167.21016064264</v>
      </c>
      <c r="I203" t="n">
        <v>33237.17342184265</v>
      </c>
    </row>
    <row r="204">
      <c r="A204" t="n">
        <v>201</v>
      </c>
      <c r="B204" t="n">
        <v>186511.3540268286</v>
      </c>
      <c r="C204" t="n">
        <v>0.9234293473241402</v>
      </c>
      <c r="D204" t="n">
        <v>0.06235905570948271</v>
      </c>
      <c r="E204" t="n">
        <v>40000</v>
      </c>
      <c r="F204" t="n">
        <v>146511.3540268286</v>
      </c>
      <c r="G204" t="n">
        <v>0.7975266338748209</v>
      </c>
      <c r="H204" t="n">
        <v>116846.7070014588</v>
      </c>
      <c r="I204" t="n">
        <v>29664.64702536979</v>
      </c>
    </row>
    <row r="205">
      <c r="A205" t="n">
        <v>202</v>
      </c>
      <c r="B205" t="n">
        <v>176804.128198251</v>
      </c>
      <c r="C205" t="n">
        <v>0.8585421231256858</v>
      </c>
      <c r="D205" t="n">
        <v>5.397946403676995e-05</v>
      </c>
      <c r="E205" t="n">
        <v>40000</v>
      </c>
      <c r="F205" t="n">
        <v>136804.128198251</v>
      </c>
      <c r="G205" t="n">
        <v>0.7746271716337204</v>
      </c>
      <c r="H205" t="n">
        <v>105972.194894028</v>
      </c>
      <c r="I205" t="n">
        <v>30831.93330422292</v>
      </c>
    </row>
    <row r="206">
      <c r="A206" t="n">
        <v>203</v>
      </c>
      <c r="B206" t="n">
        <v>205490.4375775227</v>
      </c>
      <c r="C206" t="n">
        <v>0.9508185901703514</v>
      </c>
      <c r="D206" t="n">
        <v>0.08748983024107444</v>
      </c>
      <c r="E206" t="n">
        <v>40000</v>
      </c>
      <c r="F206" t="n">
        <v>165490.4375775227</v>
      </c>
      <c r="G206" t="n">
        <v>0.8266862138790507</v>
      </c>
      <c r="H206" t="n">
        <v>136808.6632741496</v>
      </c>
      <c r="I206" t="n">
        <v>28681.77430337308</v>
      </c>
    </row>
    <row r="207">
      <c r="A207" t="n">
        <v>204</v>
      </c>
      <c r="B207" t="n">
        <v>195918.5514185437</v>
      </c>
      <c r="C207" t="n">
        <v>0.9089275485172436</v>
      </c>
      <c r="D207" t="n">
        <v>0.07039465427693978</v>
      </c>
      <c r="E207" t="n">
        <v>40000</v>
      </c>
      <c r="F207" t="n">
        <v>155918.5514185437</v>
      </c>
      <c r="G207" t="n">
        <v>0.8144131193950033</v>
      </c>
      <c r="H207" t="n">
        <v>126982.1138323264</v>
      </c>
      <c r="I207" t="n">
        <v>28936.43758621732</v>
      </c>
    </row>
    <row r="208">
      <c r="A208" t="n">
        <v>205</v>
      </c>
      <c r="B208" t="n">
        <v>154377.0472519152</v>
      </c>
      <c r="C208" t="n">
        <v>0.9181707350125854</v>
      </c>
      <c r="D208" t="n">
        <v>0.08994030329578956</v>
      </c>
      <c r="E208" t="n">
        <v>40000</v>
      </c>
      <c r="F208" t="n">
        <v>114377.0472519152</v>
      </c>
      <c r="G208" t="n">
        <v>0.7075431099867118</v>
      </c>
      <c r="H208" t="n">
        <v>80926.69172371713</v>
      </c>
      <c r="I208" t="n">
        <v>33450.35552819802</v>
      </c>
    </row>
    <row r="209">
      <c r="A209" t="n">
        <v>206</v>
      </c>
      <c r="B209" t="n">
        <v>160331.0222045139</v>
      </c>
      <c r="C209" t="n">
        <v>0.9072991571019696</v>
      </c>
      <c r="D209" t="n">
        <v>-0.02688766134581068</v>
      </c>
      <c r="E209" t="n">
        <v>40000</v>
      </c>
      <c r="F209" t="n">
        <v>120331.0222045139</v>
      </c>
      <c r="G209" t="n">
        <v>0.7260344207751761</v>
      </c>
      <c r="H209" t="n">
        <v>87364.46400753909</v>
      </c>
      <c r="I209" t="n">
        <v>32966.55819697479</v>
      </c>
    </row>
    <row r="210">
      <c r="A210" t="n">
        <v>207</v>
      </c>
      <c r="B210" t="n">
        <v>184969.2951713913</v>
      </c>
      <c r="C210" t="n">
        <v>0.9020991979137923</v>
      </c>
      <c r="D210" t="n">
        <v>0.1226512411434218</v>
      </c>
      <c r="E210" t="n">
        <v>40000</v>
      </c>
      <c r="F210" t="n">
        <v>144969.2951713913</v>
      </c>
      <c r="G210" t="n">
        <v>0.7942584975997534</v>
      </c>
      <c r="H210" t="n">
        <v>115143.0945809245</v>
      </c>
      <c r="I210" t="n">
        <v>29826.20059046687</v>
      </c>
    </row>
    <row r="211">
      <c r="A211" t="n">
        <v>208</v>
      </c>
      <c r="B211" t="n">
        <v>189181.7866214009</v>
      </c>
      <c r="C211" t="n">
        <v>0.9227532430700683</v>
      </c>
      <c r="D211" t="n">
        <v>0.05581231115534478</v>
      </c>
      <c r="E211" t="n">
        <v>40000</v>
      </c>
      <c r="F211" t="n">
        <v>149181.7866214009</v>
      </c>
      <c r="G211" t="n">
        <v>0.8028483377077157</v>
      </c>
      <c r="H211" t="n">
        <v>119770.3494052588</v>
      </c>
      <c r="I211" t="n">
        <v>29411.43721614204</v>
      </c>
    </row>
    <row r="212">
      <c r="A212" t="n">
        <v>209</v>
      </c>
      <c r="B212" t="n">
        <v>178424.9444231189</v>
      </c>
      <c r="C212" t="n">
        <v>0.8701812319709926</v>
      </c>
      <c r="D212" t="n">
        <v>0.0932454845021255</v>
      </c>
      <c r="E212" t="n">
        <v>40000</v>
      </c>
      <c r="F212" t="n">
        <v>138424.9444231189</v>
      </c>
      <c r="G212" t="n">
        <v>0.7788240418586878</v>
      </c>
      <c r="H212" t="n">
        <v>107808.6747096777</v>
      </c>
      <c r="I212" t="n">
        <v>30616.2697134412</v>
      </c>
    </row>
    <row r="213">
      <c r="A213" t="n">
        <v>210</v>
      </c>
      <c r="B213" t="n">
        <v>235997.7353674537</v>
      </c>
      <c r="C213" t="n">
        <v>0.8736506569643853</v>
      </c>
      <c r="D213" t="n">
        <v>0.02880282218623407</v>
      </c>
      <c r="E213" t="n">
        <v>40000</v>
      </c>
      <c r="F213" t="n">
        <v>195997.7353674537</v>
      </c>
      <c r="G213" t="n">
        <v>0.8445290763737303</v>
      </c>
      <c r="H213" t="n">
        <v>165525.7864212185</v>
      </c>
      <c r="I213" t="n">
        <v>30471.9489462352</v>
      </c>
    </row>
    <row r="214">
      <c r="A214" t="n">
        <v>211</v>
      </c>
      <c r="B214" t="n">
        <v>198305.9582738181</v>
      </c>
      <c r="C214" t="n">
        <v>0.9620321307317572</v>
      </c>
      <c r="D214" t="n">
        <v>0.07838321715187709</v>
      </c>
      <c r="E214" t="n">
        <v>40000</v>
      </c>
      <c r="F214" t="n">
        <v>158305.9582738181</v>
      </c>
      <c r="G214" t="n">
        <v>0.8179032929614364</v>
      </c>
      <c r="H214" t="n">
        <v>129478.9645675715</v>
      </c>
      <c r="I214" t="n">
        <v>28826.99370624653</v>
      </c>
    </row>
    <row r="215">
      <c r="A215" t="n">
        <v>212</v>
      </c>
      <c r="B215" t="n">
        <v>211279.5711445528</v>
      </c>
      <c r="C215" t="n">
        <v>0.9729950100773722</v>
      </c>
      <c r="D215" t="n">
        <v>0.02839753310479032</v>
      </c>
      <c r="E215" t="n">
        <v>40000</v>
      </c>
      <c r="F215" t="n">
        <v>171279.5711445528</v>
      </c>
      <c r="G215" t="n">
        <v>0.832126752991015</v>
      </c>
      <c r="H215" t="n">
        <v>142526.3133902103</v>
      </c>
      <c r="I215" t="n">
        <v>28753.25775434254</v>
      </c>
    </row>
    <row r="216">
      <c r="A216" t="n">
        <v>213</v>
      </c>
      <c r="B216" t="n">
        <v>191928.779583852</v>
      </c>
      <c r="C216" t="n">
        <v>0.8985302111163679</v>
      </c>
      <c r="D216" t="n">
        <v>0.04128693117912585</v>
      </c>
      <c r="E216" t="n">
        <v>40000</v>
      </c>
      <c r="F216" t="n">
        <v>151928.779583852</v>
      </c>
      <c r="G216" t="n">
        <v>0.8078800236871055</v>
      </c>
      <c r="H216" t="n">
        <v>122740.2260489554</v>
      </c>
      <c r="I216" t="n">
        <v>29188.5535348966</v>
      </c>
    </row>
    <row r="217">
      <c r="A217" t="n">
        <v>214</v>
      </c>
      <c r="B217" t="n">
        <v>183857.2618580409</v>
      </c>
      <c r="C217" t="n">
        <v>0.8851968075086619</v>
      </c>
      <c r="D217" t="n">
        <v>0.1174209406160036</v>
      </c>
      <c r="E217" t="n">
        <v>40000</v>
      </c>
      <c r="F217" t="n">
        <v>143857.2618580409</v>
      </c>
      <c r="G217" t="n">
        <v>0.7918131837505381</v>
      </c>
      <c r="H217" t="n">
        <v>113908.0765174502</v>
      </c>
      <c r="I217" t="n">
        <v>29949.18534059068</v>
      </c>
    </row>
    <row r="218">
      <c r="A218" t="n">
        <v>215</v>
      </c>
      <c r="B218" t="n">
        <v>176335.111403597</v>
      </c>
      <c r="C218" t="n">
        <v>0.933719940621072</v>
      </c>
      <c r="D218" t="n">
        <v>0.0542795279770996</v>
      </c>
      <c r="E218" t="n">
        <v>40000</v>
      </c>
      <c r="F218" t="n">
        <v>136335.111403597</v>
      </c>
      <c r="G218" t="n">
        <v>0.7733868010073737</v>
      </c>
      <c r="H218" t="n">
        <v>105439.7756734118</v>
      </c>
      <c r="I218" t="n">
        <v>30895.3357301852</v>
      </c>
    </row>
    <row r="219">
      <c r="A219" t="n">
        <v>216</v>
      </c>
      <c r="B219" t="n">
        <v>189477.7252880138</v>
      </c>
      <c r="C219" t="n">
        <v>0.9031354422427526</v>
      </c>
      <c r="D219" t="n">
        <v>0.06652298619539168</v>
      </c>
      <c r="E219" t="n">
        <v>40000</v>
      </c>
      <c r="F219" t="n">
        <v>149477.7252880138</v>
      </c>
      <c r="G219" t="n">
        <v>0.8034118401384669</v>
      </c>
      <c r="H219" t="n">
        <v>120092.1743333554</v>
      </c>
      <c r="I219" t="n">
        <v>29385.5509546584</v>
      </c>
    </row>
    <row r="220">
      <c r="A220" t="n">
        <v>217</v>
      </c>
      <c r="B220" t="n">
        <v>153534.2314730791</v>
      </c>
      <c r="C220" t="n">
        <v>0.8533002262358448</v>
      </c>
      <c r="D220" t="n">
        <v>0.08610203192066263</v>
      </c>
      <c r="E220" t="n">
        <v>40000</v>
      </c>
      <c r="F220" t="n">
        <v>113534.2314730791</v>
      </c>
      <c r="G220" t="n">
        <v>0.7049686357173328</v>
      </c>
      <c r="H220" t="n">
        <v>80038.07226879241</v>
      </c>
      <c r="I220" t="n">
        <v>33496.15920428665</v>
      </c>
    </row>
    <row r="221">
      <c r="A221" t="n">
        <v>218</v>
      </c>
      <c r="B221" t="n">
        <v>165689.4560407304</v>
      </c>
      <c r="C221" t="n">
        <v>0.8702998376576048</v>
      </c>
      <c r="D221" t="n">
        <v>0.07487045663917813</v>
      </c>
      <c r="E221" t="n">
        <v>40000</v>
      </c>
      <c r="F221" t="n">
        <v>125689.4560407304</v>
      </c>
      <c r="G221" t="n">
        <v>0.7426606120305617</v>
      </c>
      <c r="H221" t="n">
        <v>93344.60834899722</v>
      </c>
      <c r="I221" t="n">
        <v>32344.84769173319</v>
      </c>
    </row>
    <row r="222">
      <c r="A222" t="n">
        <v>219</v>
      </c>
      <c r="B222" t="n">
        <v>174974.065404423</v>
      </c>
      <c r="C222" t="n">
        <v>0.9430763897501616</v>
      </c>
      <c r="D222" t="n">
        <v>0.0645125671543073</v>
      </c>
      <c r="E222" t="n">
        <v>40000</v>
      </c>
      <c r="F222" t="n">
        <v>134974.065404423</v>
      </c>
      <c r="G222" t="n">
        <v>0.7697240206557489</v>
      </c>
      <c r="H222" t="n">
        <v>103892.7803073445</v>
      </c>
      <c r="I222" t="n">
        <v>31081.28509707851</v>
      </c>
    </row>
    <row r="223">
      <c r="A223" t="n">
        <v>220</v>
      </c>
      <c r="B223" t="n">
        <v>183947.5460734863</v>
      </c>
      <c r="C223" t="n">
        <v>0.9356601124483197</v>
      </c>
      <c r="D223" t="n">
        <v>0.07094883007398677</v>
      </c>
      <c r="E223" t="n">
        <v>40000</v>
      </c>
      <c r="F223" t="n">
        <v>143947.5460734863</v>
      </c>
      <c r="G223" t="n">
        <v>0.7920144729645444</v>
      </c>
      <c r="H223" t="n">
        <v>114008.5398379317</v>
      </c>
      <c r="I223" t="n">
        <v>29939.00623555457</v>
      </c>
    </row>
    <row r="224">
      <c r="A224" t="n">
        <v>221</v>
      </c>
      <c r="B224" t="n">
        <v>204961.3392094945</v>
      </c>
      <c r="C224" t="n">
        <v>0.8535224790254529</v>
      </c>
      <c r="D224" t="n">
        <v>0.1321024675571482</v>
      </c>
      <c r="E224" t="n">
        <v>40000</v>
      </c>
      <c r="F224" t="n">
        <v>164961.3392094945</v>
      </c>
      <c r="G224" t="n">
        <v>0.8261209161524657</v>
      </c>
      <c r="H224" t="n">
        <v>136278.0126774852</v>
      </c>
      <c r="I224" t="n">
        <v>28683.32653200923</v>
      </c>
    </row>
    <row r="225">
      <c r="A225" t="n">
        <v>222</v>
      </c>
      <c r="B225" t="n">
        <v>139376.3646773282</v>
      </c>
      <c r="C225" t="n">
        <v>0.8788563810512834</v>
      </c>
      <c r="D225" t="n">
        <v>0.05827143608899243</v>
      </c>
      <c r="E225" t="n">
        <v>40000</v>
      </c>
      <c r="F225" t="n">
        <v>99376.36467732815</v>
      </c>
      <c r="G225" t="n">
        <v>0.6657137645766694</v>
      </c>
      <c r="H225" t="n">
        <v>66156.21383928807</v>
      </c>
      <c r="I225" t="n">
        <v>33220.15083804007</v>
      </c>
    </row>
    <row r="226">
      <c r="A226" t="n">
        <v>223</v>
      </c>
      <c r="B226" t="n">
        <v>183384.5025438948</v>
      </c>
      <c r="C226" t="n">
        <v>0.8800397235564492</v>
      </c>
      <c r="D226" t="n">
        <v>0.06603297140144902</v>
      </c>
      <c r="E226" t="n">
        <v>40000</v>
      </c>
      <c r="F226" t="n">
        <v>143384.5025438948</v>
      </c>
      <c r="G226" t="n">
        <v>0.7907512313167193</v>
      </c>
      <c r="H226" t="n">
        <v>113381.4719383201</v>
      </c>
      <c r="I226" t="n">
        <v>30003.03060557471</v>
      </c>
    </row>
    <row r="227">
      <c r="A227" t="n">
        <v>224</v>
      </c>
      <c r="B227" t="n">
        <v>153304.8602337153</v>
      </c>
      <c r="C227" t="n">
        <v>0.9373460566678347</v>
      </c>
      <c r="D227" t="n">
        <v>0.09151963188022835</v>
      </c>
      <c r="E227" t="n">
        <v>40000</v>
      </c>
      <c r="F227" t="n">
        <v>113304.8602337153</v>
      </c>
      <c r="G227" t="n">
        <v>0.7042709066984468</v>
      </c>
      <c r="H227" t="n">
        <v>79797.31665013949</v>
      </c>
      <c r="I227" t="n">
        <v>33507.54358357584</v>
      </c>
    </row>
    <row r="228">
      <c r="A228" t="n">
        <v>225</v>
      </c>
      <c r="B228" t="n">
        <v>158403.8108083879</v>
      </c>
      <c r="C228" t="n">
        <v>0.8525623699080673</v>
      </c>
      <c r="D228" t="n">
        <v>0.09316577798873951</v>
      </c>
      <c r="E228" t="n">
        <v>40000</v>
      </c>
      <c r="F228" t="n">
        <v>118403.8108083879</v>
      </c>
      <c r="G228" t="n">
        <v>0.7200145547488302</v>
      </c>
      <c r="H228" t="n">
        <v>85252.46711976615</v>
      </c>
      <c r="I228" t="n">
        <v>33151.34368862175</v>
      </c>
    </row>
    <row r="229">
      <c r="A229" t="n">
        <v>226</v>
      </c>
      <c r="B229" t="n">
        <v>186725.8993728844</v>
      </c>
      <c r="C229" t="n">
        <v>0.8635341156579945</v>
      </c>
      <c r="D229" t="n">
        <v>0.09561090916681139</v>
      </c>
      <c r="E229" t="n">
        <v>40000</v>
      </c>
      <c r="F229" t="n">
        <v>146725.8993728844</v>
      </c>
      <c r="G229" t="n">
        <v>0.7979699975230881</v>
      </c>
      <c r="H229" t="n">
        <v>117082.8655591534</v>
      </c>
      <c r="I229" t="n">
        <v>29643.03381373097</v>
      </c>
    </row>
    <row r="230">
      <c r="A230" t="n">
        <v>227</v>
      </c>
      <c r="B230" t="n">
        <v>187223.6602855675</v>
      </c>
      <c r="C230" t="n">
        <v>0.9539890910985146</v>
      </c>
      <c r="D230" t="n">
        <v>0.07916190666087554</v>
      </c>
      <c r="E230" t="n">
        <v>40000</v>
      </c>
      <c r="F230" t="n">
        <v>147223.6602855675</v>
      </c>
      <c r="G230" t="n">
        <v>0.7989879753151067</v>
      </c>
      <c r="H230" t="n">
        <v>117629.9342500447</v>
      </c>
      <c r="I230" t="n">
        <v>29593.72603552285</v>
      </c>
    </row>
    <row r="231">
      <c r="A231" t="n">
        <v>228</v>
      </c>
      <c r="B231" t="n">
        <v>151924.6886508081</v>
      </c>
      <c r="C231" t="n">
        <v>0.8732108060670634</v>
      </c>
      <c r="D231" t="n">
        <v>0.02570985261808549</v>
      </c>
      <c r="E231" t="n">
        <v>40000</v>
      </c>
      <c r="F231" t="n">
        <v>111924.6886508081</v>
      </c>
      <c r="G231" t="n">
        <v>0.7001019897479371</v>
      </c>
      <c r="H231" t="n">
        <v>78358.6972263491</v>
      </c>
      <c r="I231" t="n">
        <v>33565.99142445899</v>
      </c>
    </row>
    <row r="232">
      <c r="A232" t="n">
        <v>229</v>
      </c>
      <c r="B232" t="n">
        <v>169257.3336627571</v>
      </c>
      <c r="C232" t="n">
        <v>0.9348569940207437</v>
      </c>
      <c r="D232" t="n">
        <v>0.1090029459690329</v>
      </c>
      <c r="E232" t="n">
        <v>40000</v>
      </c>
      <c r="F232" t="n">
        <v>129257.3336627571</v>
      </c>
      <c r="G232" t="n">
        <v>0.7534235030864667</v>
      </c>
      <c r="H232" t="n">
        <v>97385.51312781074</v>
      </c>
      <c r="I232" t="n">
        <v>31871.82053494638</v>
      </c>
    </row>
    <row r="233">
      <c r="A233" t="n">
        <v>230</v>
      </c>
      <c r="B233" t="n">
        <v>183462.6027895769</v>
      </c>
      <c r="C233" t="n">
        <v>0.8809637615360745</v>
      </c>
      <c r="D233" t="n">
        <v>0.02560963820943936</v>
      </c>
      <c r="E233" t="n">
        <v>40000</v>
      </c>
      <c r="F233" t="n">
        <v>143462.6027895769</v>
      </c>
      <c r="G233" t="n">
        <v>0.7909275842614296</v>
      </c>
      <c r="H233" t="n">
        <v>113468.5298562171</v>
      </c>
      <c r="I233" t="n">
        <v>29994.0729333598</v>
      </c>
    </row>
    <row r="234">
      <c r="A234" t="n">
        <v>231</v>
      </c>
      <c r="B234" t="n">
        <v>155980.8986944027</v>
      </c>
      <c r="C234" t="n">
        <v>0.8629273810587148</v>
      </c>
      <c r="D234" t="n">
        <v>0.06907906395717099</v>
      </c>
      <c r="E234" t="n">
        <v>40000</v>
      </c>
      <c r="F234" t="n">
        <v>115980.8986944027</v>
      </c>
      <c r="G234" t="n">
        <v>0.7124824048678237</v>
      </c>
      <c r="H234" t="n">
        <v>82634.34962051945</v>
      </c>
      <c r="I234" t="n">
        <v>33346.54907388323</v>
      </c>
    </row>
    <row r="235">
      <c r="A235" t="n">
        <v>232</v>
      </c>
      <c r="B235" t="n">
        <v>175635.6502227127</v>
      </c>
      <c r="C235" t="n">
        <v>0.881612384829929</v>
      </c>
      <c r="D235" t="n">
        <v>0.03737172449941926</v>
      </c>
      <c r="E235" t="n">
        <v>40000</v>
      </c>
      <c r="F235" t="n">
        <v>135635.6502227127</v>
      </c>
      <c r="G235" t="n">
        <v>0.7715160396718682</v>
      </c>
      <c r="H235" t="n">
        <v>104645.0796981461</v>
      </c>
      <c r="I235" t="n">
        <v>30990.57052456666</v>
      </c>
    </row>
    <row r="236">
      <c r="A236" t="n">
        <v>233</v>
      </c>
      <c r="B236" t="n">
        <v>184898.259577567</v>
      </c>
      <c r="C236" t="n">
        <v>0.9438947011412356</v>
      </c>
      <c r="D236" t="n">
        <v>0.05807584960221022</v>
      </c>
      <c r="E236" t="n">
        <v>40000</v>
      </c>
      <c r="F236" t="n">
        <v>144898.259577567</v>
      </c>
      <c r="G236" t="n">
        <v>0.7941045078582353</v>
      </c>
      <c r="H236" t="n">
        <v>115064.3611113587</v>
      </c>
      <c r="I236" t="n">
        <v>29833.89846620834</v>
      </c>
    </row>
    <row r="237">
      <c r="A237" t="n">
        <v>234</v>
      </c>
      <c r="B237" t="n">
        <v>175228.1843907079</v>
      </c>
      <c r="C237" t="n">
        <v>0.9612405408538172</v>
      </c>
      <c r="D237" t="n">
        <v>0.06986287230910442</v>
      </c>
      <c r="E237" t="n">
        <v>40000</v>
      </c>
      <c r="F237" t="n">
        <v>135228.1843907079</v>
      </c>
      <c r="G237" t="n">
        <v>0.7704149030948299</v>
      </c>
      <c r="H237" t="n">
        <v>104181.808573057</v>
      </c>
      <c r="I237" t="n">
        <v>31046.37581765089</v>
      </c>
    </row>
    <row r="238">
      <c r="A238" t="n">
        <v>235</v>
      </c>
      <c r="B238" t="n">
        <v>226844.1073500395</v>
      </c>
      <c r="C238" t="n">
        <v>0.9579285823937089</v>
      </c>
      <c r="D238" t="n">
        <v>0.0696407164635082</v>
      </c>
      <c r="E238" t="n">
        <v>40000</v>
      </c>
      <c r="F238" t="n">
        <v>186844.1073500395</v>
      </c>
      <c r="G238" t="n">
        <v>0.8414621652979339</v>
      </c>
      <c r="H238" t="n">
        <v>157222.2471439238</v>
      </c>
      <c r="I238" t="n">
        <v>29621.86020611565</v>
      </c>
    </row>
    <row r="239">
      <c r="A239" t="n">
        <v>236</v>
      </c>
      <c r="B239" t="n">
        <v>186964.0781345074</v>
      </c>
      <c r="C239" t="n">
        <v>0.9016338588503992</v>
      </c>
      <c r="D239" t="n">
        <v>0.07265762262705854</v>
      </c>
      <c r="E239" t="n">
        <v>40000</v>
      </c>
      <c r="F239" t="n">
        <v>146964.0781345074</v>
      </c>
      <c r="G239" t="n">
        <v>0.7984589584504</v>
      </c>
      <c r="H239" t="n">
        <v>117344.784756902</v>
      </c>
      <c r="I239" t="n">
        <v>29619.29337760542</v>
      </c>
    </row>
    <row r="240">
      <c r="A240" t="n">
        <v>237</v>
      </c>
      <c r="B240" t="n">
        <v>145689.4468161052</v>
      </c>
      <c r="C240" t="n">
        <v>0.936851067754184</v>
      </c>
      <c r="D240" t="n">
        <v>0.1084113380717594</v>
      </c>
      <c r="E240" t="n">
        <v>40000</v>
      </c>
      <c r="F240" t="n">
        <v>105689.4468161052</v>
      </c>
      <c r="G240" t="n">
        <v>0.6820946455165469</v>
      </c>
      <c r="H240" t="n">
        <v>72090.20576087122</v>
      </c>
      <c r="I240" t="n">
        <v>33599.241055234</v>
      </c>
    </row>
    <row r="241">
      <c r="A241" t="n">
        <v>238</v>
      </c>
      <c r="B241" t="n">
        <v>174133.7203791669</v>
      </c>
      <c r="C241" t="n">
        <v>0.8766479584040567</v>
      </c>
      <c r="D241" t="n">
        <v>0.07360602904541939</v>
      </c>
      <c r="E241" t="n">
        <v>40000</v>
      </c>
      <c r="F241" t="n">
        <v>134133.7203791669</v>
      </c>
      <c r="G241" t="n">
        <v>0.7674171195156838</v>
      </c>
      <c r="H241" t="n">
        <v>102936.5133233024</v>
      </c>
      <c r="I241" t="n">
        <v>31197.20705586445</v>
      </c>
    </row>
    <row r="242">
      <c r="A242" t="n">
        <v>239</v>
      </c>
      <c r="B242" t="n">
        <v>161720.3912664176</v>
      </c>
      <c r="C242" t="n">
        <v>0.8881092049339318</v>
      </c>
      <c r="D242" t="n">
        <v>0.05267530094128053</v>
      </c>
      <c r="E242" t="n">
        <v>40000</v>
      </c>
      <c r="F242" t="n">
        <v>121720.3912664176</v>
      </c>
      <c r="G242" t="n">
        <v>0.7303729101056813</v>
      </c>
      <c r="H242" t="n">
        <v>88901.2763884556</v>
      </c>
      <c r="I242" t="n">
        <v>32819.11487796203</v>
      </c>
    </row>
    <row r="243">
      <c r="A243" t="n">
        <v>240</v>
      </c>
      <c r="B243" t="n">
        <v>204538.1041795367</v>
      </c>
      <c r="C243" t="n">
        <v>0.9665236564077455</v>
      </c>
      <c r="D243" t="n">
        <v>0.08892261504865072</v>
      </c>
      <c r="E243" t="n">
        <v>40000</v>
      </c>
      <c r="F243" t="n">
        <v>164538.1041795367</v>
      </c>
      <c r="G243" t="n">
        <v>0.8256599308996276</v>
      </c>
      <c r="H243" t="n">
        <v>135852.519727232</v>
      </c>
      <c r="I243" t="n">
        <v>28685.5844523047</v>
      </c>
    </row>
    <row r="244">
      <c r="A244" t="n">
        <v>241</v>
      </c>
      <c r="B244" t="n">
        <v>152917.44613613</v>
      </c>
      <c r="C244" t="n">
        <v>0.8516902500563956</v>
      </c>
      <c r="D244" t="n">
        <v>0.09568411466773921</v>
      </c>
      <c r="E244" t="n">
        <v>40000</v>
      </c>
      <c r="F244" t="n">
        <v>112917.44613613</v>
      </c>
      <c r="G244" t="n">
        <v>0.7030954563500564</v>
      </c>
      <c r="H244" t="n">
        <v>79391.74332096521</v>
      </c>
      <c r="I244" t="n">
        <v>33525.70281516475</v>
      </c>
    </row>
    <row r="245">
      <c r="A245" t="n">
        <v>242</v>
      </c>
      <c r="B245" t="n">
        <v>165991.0139954246</v>
      </c>
      <c r="C245" t="n">
        <v>0.8611161090110808</v>
      </c>
      <c r="D245" t="n">
        <v>0.02317176554589023</v>
      </c>
      <c r="E245" t="n">
        <v>40000</v>
      </c>
      <c r="F245" t="n">
        <v>125991.0139954246</v>
      </c>
      <c r="G245" t="n">
        <v>0.7435831694910886</v>
      </c>
      <c r="H245" t="n">
        <v>93684.79751411389</v>
      </c>
      <c r="I245" t="n">
        <v>32306.21648131066</v>
      </c>
    </row>
    <row r="246">
      <c r="A246" t="n">
        <v>243</v>
      </c>
      <c r="B246" t="n">
        <v>179656.2047998632</v>
      </c>
      <c r="C246" t="n">
        <v>0.8770252131689835</v>
      </c>
      <c r="D246" t="n">
        <v>0.07792200209549574</v>
      </c>
      <c r="E246" t="n">
        <v>40000</v>
      </c>
      <c r="F246" t="n">
        <v>139656.2047998632</v>
      </c>
      <c r="G246" t="n">
        <v>0.7819163683395232</v>
      </c>
      <c r="H246" t="n">
        <v>109199.4724731898</v>
      </c>
      <c r="I246" t="n">
        <v>30456.73232667349</v>
      </c>
    </row>
    <row r="247">
      <c r="A247" t="n">
        <v>244</v>
      </c>
      <c r="B247" t="n">
        <v>180830.7136586285</v>
      </c>
      <c r="C247" t="n">
        <v>0.8534491865035966</v>
      </c>
      <c r="D247" t="n">
        <v>0.08103518226932695</v>
      </c>
      <c r="E247" t="n">
        <v>40000</v>
      </c>
      <c r="F247" t="n">
        <v>140830.7136586285</v>
      </c>
      <c r="G247" t="n">
        <v>0.7847865521093058</v>
      </c>
      <c r="H247" t="n">
        <v>110522.050203248</v>
      </c>
      <c r="I247" t="n">
        <v>30308.66345538052</v>
      </c>
    </row>
    <row r="248">
      <c r="A248" t="n">
        <v>245</v>
      </c>
      <c r="B248" t="n">
        <v>149902.4124099199</v>
      </c>
      <c r="C248" t="n">
        <v>0.8735866065616736</v>
      </c>
      <c r="D248" t="n">
        <v>0.05107309489920024</v>
      </c>
      <c r="E248" t="n">
        <v>40000</v>
      </c>
      <c r="F248" t="n">
        <v>109902.4124099199</v>
      </c>
      <c r="G248" t="n">
        <v>0.6940986708826522</v>
      </c>
      <c r="H248" t="n">
        <v>76283.1183805225</v>
      </c>
      <c r="I248" t="n">
        <v>33619.2940293974</v>
      </c>
    </row>
    <row r="249">
      <c r="A249" t="n">
        <v>246</v>
      </c>
      <c r="B249" t="n">
        <v>174491.3492954963</v>
      </c>
      <c r="C249" t="n">
        <v>0.92579540292606</v>
      </c>
      <c r="D249" t="n">
        <v>0.1012712043993486</v>
      </c>
      <c r="E249" t="n">
        <v>40000</v>
      </c>
      <c r="F249" t="n">
        <v>134491.3492954963</v>
      </c>
      <c r="G249" t="n">
        <v>0.768403002472685</v>
      </c>
      <c r="H249" t="n">
        <v>103343.556605262</v>
      </c>
      <c r="I249" t="n">
        <v>31147.79269023431</v>
      </c>
    </row>
    <row r="250">
      <c r="A250" t="n">
        <v>247</v>
      </c>
      <c r="B250" t="n">
        <v>168053.504412746</v>
      </c>
      <c r="C250" t="n">
        <v>0.9047851915770247</v>
      </c>
      <c r="D250" t="n">
        <v>0.0554983323890242</v>
      </c>
      <c r="E250" t="n">
        <v>40000</v>
      </c>
      <c r="F250" t="n">
        <v>128053.504412746</v>
      </c>
      <c r="G250" t="n">
        <v>0.7498325601465184</v>
      </c>
      <c r="H250" t="n">
        <v>96018.68704954283</v>
      </c>
      <c r="I250" t="n">
        <v>32034.81736320317</v>
      </c>
    </row>
    <row r="251">
      <c r="A251" t="n">
        <v>248</v>
      </c>
      <c r="B251" t="n">
        <v>176071.8622377087</v>
      </c>
      <c r="C251" t="n">
        <v>0.9660473224400067</v>
      </c>
      <c r="D251" t="n">
        <v>0.06376729360414626</v>
      </c>
      <c r="E251" t="n">
        <v>40000</v>
      </c>
      <c r="F251" t="n">
        <v>136071.8622377087</v>
      </c>
      <c r="G251" t="n">
        <v>0.7726856393714125</v>
      </c>
      <c r="H251" t="n">
        <v>105140.7738736027</v>
      </c>
      <c r="I251" t="n">
        <v>30931.08836410599</v>
      </c>
    </row>
    <row r="252">
      <c r="A252" t="n">
        <v>249</v>
      </c>
      <c r="B252" t="n">
        <v>219393.0069004618</v>
      </c>
      <c r="C252" t="n">
        <v>0.9562676630259973</v>
      </c>
      <c r="D252" t="n">
        <v>0.05480784527148391</v>
      </c>
      <c r="E252" t="n">
        <v>40000</v>
      </c>
      <c r="F252" t="n">
        <v>179393.0069004618</v>
      </c>
      <c r="G252" t="n">
        <v>0.8377960110118149</v>
      </c>
      <c r="H252" t="n">
        <v>150294.7455846219</v>
      </c>
      <c r="I252" t="n">
        <v>29098.26131583993</v>
      </c>
    </row>
    <row r="253">
      <c r="A253" t="n">
        <v>250</v>
      </c>
      <c r="B253" t="n">
        <v>181478.5612066933</v>
      </c>
      <c r="C253" t="n">
        <v>0.8944362557207238</v>
      </c>
      <c r="D253" t="n">
        <v>0.06046737142744402</v>
      </c>
      <c r="E253" t="n">
        <v>40000</v>
      </c>
      <c r="F253" t="n">
        <v>141478.5612066933</v>
      </c>
      <c r="G253" t="n">
        <v>0.7863358015745845</v>
      </c>
      <c r="H253" t="n">
        <v>111249.6578320841</v>
      </c>
      <c r="I253" t="n">
        <v>30228.90337460921</v>
      </c>
    </row>
    <row r="254">
      <c r="A254" t="n">
        <v>251</v>
      </c>
      <c r="B254" t="n">
        <v>150598.0267833391</v>
      </c>
      <c r="C254" t="n">
        <v>0.883725046346068</v>
      </c>
      <c r="D254" t="n">
        <v>0.02711174739314395</v>
      </c>
      <c r="E254" t="n">
        <v>40000</v>
      </c>
      <c r="F254" t="n">
        <v>110598.0267833391</v>
      </c>
      <c r="G254" t="n">
        <v>0.6961482230446621</v>
      </c>
      <c r="H254" t="n">
        <v>76992.61981746745</v>
      </c>
      <c r="I254" t="n">
        <v>33605.40696587164</v>
      </c>
    </row>
    <row r="255">
      <c r="A255" t="n">
        <v>252</v>
      </c>
      <c r="B255" t="n">
        <v>191472.2250345354</v>
      </c>
      <c r="C255" t="n">
        <v>0.8993600130617447</v>
      </c>
      <c r="D255" t="n">
        <v>0.01679847352217117</v>
      </c>
      <c r="E255" t="n">
        <v>40000</v>
      </c>
      <c r="F255" t="n">
        <v>151472.2250345354</v>
      </c>
      <c r="G255" t="n">
        <v>0.8070744528812437</v>
      </c>
      <c r="H255" t="n">
        <v>122249.3631464523</v>
      </c>
      <c r="I255" t="n">
        <v>29222.86188808312</v>
      </c>
    </row>
    <row r="256">
      <c r="A256" t="n">
        <v>253</v>
      </c>
      <c r="B256" t="n">
        <v>219064.3053665036</v>
      </c>
      <c r="C256" t="n">
        <v>0.926738342526925</v>
      </c>
      <c r="D256" t="n">
        <v>0.1078351518967492</v>
      </c>
      <c r="E256" t="n">
        <v>40000</v>
      </c>
      <c r="F256" t="n">
        <v>179064.3053665036</v>
      </c>
      <c r="G256" t="n">
        <v>0.8376038077962034</v>
      </c>
      <c r="H256" t="n">
        <v>149984.9440153656</v>
      </c>
      <c r="I256" t="n">
        <v>29079.36135113806</v>
      </c>
    </row>
    <row r="257">
      <c r="A257" t="n">
        <v>254</v>
      </c>
      <c r="B257" t="n">
        <v>190360.1278042982</v>
      </c>
      <c r="C257" t="n">
        <v>0.8848482733069739</v>
      </c>
      <c r="D257" t="n">
        <v>0.03459115955045017</v>
      </c>
      <c r="E257" t="n">
        <v>40000</v>
      </c>
      <c r="F257" t="n">
        <v>150360.1278042982</v>
      </c>
      <c r="G257" t="n">
        <v>0.8050611809494159</v>
      </c>
      <c r="H257" t="n">
        <v>121049.1020578334</v>
      </c>
      <c r="I257" t="n">
        <v>29311.02574646478</v>
      </c>
    </row>
    <row r="258">
      <c r="A258" t="n">
        <v>255</v>
      </c>
      <c r="B258" t="n">
        <v>153984.6439074449</v>
      </c>
      <c r="C258" t="n">
        <v>0.9311393580203874</v>
      </c>
      <c r="D258" t="n">
        <v>0.03025822951631078</v>
      </c>
      <c r="E258" t="n">
        <v>40000</v>
      </c>
      <c r="F258" t="n">
        <v>113984.6439074449</v>
      </c>
      <c r="G258" t="n">
        <v>0.7063424494255375</v>
      </c>
      <c r="H258" t="n">
        <v>80512.19257448232</v>
      </c>
      <c r="I258" t="n">
        <v>33472.45133296261</v>
      </c>
    </row>
    <row r="259">
      <c r="A259" t="n">
        <v>256</v>
      </c>
      <c r="B259" t="n">
        <v>167599.8391582275</v>
      </c>
      <c r="C259" t="n">
        <v>0.9032235147848613</v>
      </c>
      <c r="D259" t="n">
        <v>-0.004601703408111446</v>
      </c>
      <c r="E259" t="n">
        <v>40000</v>
      </c>
      <c r="F259" t="n">
        <v>127599.8391582275</v>
      </c>
      <c r="G259" t="n">
        <v>0.7484677908196723</v>
      </c>
      <c r="H259" t="n">
        <v>95504.36972370405</v>
      </c>
      <c r="I259" t="n">
        <v>32095.46943452345</v>
      </c>
    </row>
    <row r="260">
      <c r="A260" t="n">
        <v>257</v>
      </c>
      <c r="B260" t="n">
        <v>202516.4139686025</v>
      </c>
      <c r="C260" t="n">
        <v>0.9217661335107574</v>
      </c>
      <c r="D260" t="n">
        <v>0.04083114756931493</v>
      </c>
      <c r="E260" t="n">
        <v>40000</v>
      </c>
      <c r="F260" t="n">
        <v>162516.4139686025</v>
      </c>
      <c r="G260" t="n">
        <v>0.8233468999247109</v>
      </c>
      <c r="H260" t="n">
        <v>133807.3856279298</v>
      </c>
      <c r="I260" t="n">
        <v>28709.02834067264</v>
      </c>
    </row>
    <row r="261">
      <c r="A261" t="n">
        <v>258</v>
      </c>
      <c r="B261" t="n">
        <v>164293.800381437</v>
      </c>
      <c r="C261" t="n">
        <v>0.9066964487875911</v>
      </c>
      <c r="D261" t="n">
        <v>0.02030730619777505</v>
      </c>
      <c r="E261" t="n">
        <v>40000</v>
      </c>
      <c r="F261" t="n">
        <v>124293.800381437</v>
      </c>
      <c r="G261" t="n">
        <v>0.7383668238369692</v>
      </c>
      <c r="H261" t="n">
        <v>91774.41861026792</v>
      </c>
      <c r="I261" t="n">
        <v>32519.3817711691</v>
      </c>
    </row>
    <row r="262">
      <c r="A262" t="n">
        <v>259</v>
      </c>
      <c r="B262" t="n">
        <v>180902.312225308</v>
      </c>
      <c r="C262" t="n">
        <v>0.8882805487404493</v>
      </c>
      <c r="D262" t="n">
        <v>0.1092604548040911</v>
      </c>
      <c r="E262" t="n">
        <v>40000</v>
      </c>
      <c r="F262" t="n">
        <v>140902.312225308</v>
      </c>
      <c r="G262" t="n">
        <v>0.7849589649999333</v>
      </c>
      <c r="H262" t="n">
        <v>110602.5331704752</v>
      </c>
      <c r="I262" t="n">
        <v>30299.77905483278</v>
      </c>
    </row>
    <row r="263">
      <c r="A263" t="n">
        <v>260</v>
      </c>
      <c r="B263" t="n">
        <v>204495.3259892714</v>
      </c>
      <c r="C263" t="n">
        <v>0.9732989299050804</v>
      </c>
      <c r="D263" t="n">
        <v>0.09029451268027902</v>
      </c>
      <c r="E263" t="n">
        <v>40000</v>
      </c>
      <c r="F263" t="n">
        <v>164495.3259892714</v>
      </c>
      <c r="G263" t="n">
        <v>0.825612897900263</v>
      </c>
      <c r="H263" t="n">
        <v>135809.4627810508</v>
      </c>
      <c r="I263" t="n">
        <v>28685.86320822059</v>
      </c>
    </row>
    <row r="264">
      <c r="A264" t="n">
        <v>261</v>
      </c>
      <c r="B264" t="n">
        <v>167949.2372865817</v>
      </c>
      <c r="C264" t="n">
        <v>0.9492687532407689</v>
      </c>
      <c r="D264" t="n">
        <v>0.03935548964466828</v>
      </c>
      <c r="E264" t="n">
        <v>40000</v>
      </c>
      <c r="F264" t="n">
        <v>127949.2372865817</v>
      </c>
      <c r="G264" t="n">
        <v>0.7495194233211756</v>
      </c>
      <c r="H264" t="n">
        <v>95900.43854542301</v>
      </c>
      <c r="I264" t="n">
        <v>32048.79874115873</v>
      </c>
    </row>
    <row r="265">
      <c r="A265" t="n">
        <v>262</v>
      </c>
      <c r="B265" t="n">
        <v>168294.0936022305</v>
      </c>
      <c r="C265" t="n">
        <v>0.8682147128496388</v>
      </c>
      <c r="D265" t="n">
        <v>0.1275730741603293</v>
      </c>
      <c r="E265" t="n">
        <v>40000</v>
      </c>
      <c r="F265" t="n">
        <v>128294.0936022305</v>
      </c>
      <c r="G265" t="n">
        <v>0.7505538586383018</v>
      </c>
      <c r="H265" t="n">
        <v>96291.62699365754</v>
      </c>
      <c r="I265" t="n">
        <v>32002.46660857291</v>
      </c>
    </row>
    <row r="266">
      <c r="A266" t="n">
        <v>263</v>
      </c>
      <c r="B266" t="n">
        <v>126905.7920209166</v>
      </c>
      <c r="C266" t="n">
        <v>0.9629008368667287</v>
      </c>
      <c r="D266" t="n">
        <v>0.08945296460974783</v>
      </c>
      <c r="E266" t="n">
        <v>40000</v>
      </c>
      <c r="F266" t="n">
        <v>86905.79202091663</v>
      </c>
      <c r="G266" t="n">
        <v>0.6401183353773366</v>
      </c>
      <c r="H266" t="n">
        <v>55629.99092307818</v>
      </c>
      <c r="I266" t="n">
        <v>31275.80109783845</v>
      </c>
    </row>
    <row r="267">
      <c r="A267" t="n">
        <v>264</v>
      </c>
      <c r="B267" t="n">
        <v>159861.3833344483</v>
      </c>
      <c r="C267" t="n">
        <v>0.9133660557724368</v>
      </c>
      <c r="D267" t="n">
        <v>0.05025505849474132</v>
      </c>
      <c r="E267" t="n">
        <v>40000</v>
      </c>
      <c r="F267" t="n">
        <v>119861.3833344483</v>
      </c>
      <c r="G267" t="n">
        <v>0.7245668246541668</v>
      </c>
      <c r="H267" t="n">
        <v>86847.5819212971</v>
      </c>
      <c r="I267" t="n">
        <v>33013.80141315124</v>
      </c>
    </row>
    <row r="268">
      <c r="A268" t="n">
        <v>265</v>
      </c>
      <c r="B268" t="n">
        <v>183667.8355976659</v>
      </c>
      <c r="C268" t="n">
        <v>0.9662917894962318</v>
      </c>
      <c r="D268" t="n">
        <v>-0.0149821714462072</v>
      </c>
      <c r="E268" t="n">
        <v>40000</v>
      </c>
      <c r="F268" t="n">
        <v>143667.8355976659</v>
      </c>
      <c r="G268" t="n">
        <v>0.7913892766705841</v>
      </c>
      <c r="H268" t="n">
        <v>113697.1844944652</v>
      </c>
      <c r="I268" t="n">
        <v>29970.65110320069</v>
      </c>
    </row>
    <row r="269">
      <c r="A269" t="n">
        <v>266</v>
      </c>
      <c r="B269" t="n">
        <v>162814.2780484807</v>
      </c>
      <c r="C269" t="n">
        <v>0.953981183273151</v>
      </c>
      <c r="D269" t="n">
        <v>0.1287282771777222</v>
      </c>
      <c r="E269" t="n">
        <v>40000</v>
      </c>
      <c r="F269" t="n">
        <v>122814.2780484807</v>
      </c>
      <c r="G269" t="n">
        <v>0.7337801361611819</v>
      </c>
      <c r="H269" t="n">
        <v>90118.67766895142</v>
      </c>
      <c r="I269" t="n">
        <v>32695.60037952929</v>
      </c>
    </row>
    <row r="270">
      <c r="A270" t="n">
        <v>267</v>
      </c>
      <c r="B270" t="n">
        <v>205345.9823457566</v>
      </c>
      <c r="C270" t="n">
        <v>0.9052777555810003</v>
      </c>
      <c r="D270" t="n">
        <v>0.01831282599709212</v>
      </c>
      <c r="E270" t="n">
        <v>40000</v>
      </c>
      <c r="F270" t="n">
        <v>165345.9823457566</v>
      </c>
      <c r="G270" t="n">
        <v>0.8265330779662096</v>
      </c>
      <c r="H270" t="n">
        <v>136663.9237175848</v>
      </c>
      <c r="I270" t="n">
        <v>28682.05862817185</v>
      </c>
    </row>
    <row r="271">
      <c r="A271" t="n">
        <v>268</v>
      </c>
      <c r="B271" t="n">
        <v>142533.5432072459</v>
      </c>
      <c r="C271" t="n">
        <v>0.8529210100816152</v>
      </c>
      <c r="D271" t="n">
        <v>0.01063803759129325</v>
      </c>
      <c r="E271" t="n">
        <v>40000</v>
      </c>
      <c r="F271" t="n">
        <v>102533.5432072459</v>
      </c>
      <c r="G271" t="n">
        <v>0.6736408397252919</v>
      </c>
      <c r="H271" t="n">
        <v>69070.78214613863</v>
      </c>
      <c r="I271" t="n">
        <v>33462.76106110728</v>
      </c>
    </row>
    <row r="272">
      <c r="A272" t="n">
        <v>269</v>
      </c>
      <c r="B272" t="n">
        <v>164967.5206669873</v>
      </c>
      <c r="C272" t="n">
        <v>0.8849280567200429</v>
      </c>
      <c r="D272" t="n">
        <v>0.0906771129602892</v>
      </c>
      <c r="E272" t="n">
        <v>40000</v>
      </c>
      <c r="F272" t="n">
        <v>124967.5206669873</v>
      </c>
      <c r="G272" t="n">
        <v>0.7404441867668836</v>
      </c>
      <c r="H272" t="n">
        <v>92531.47421254114</v>
      </c>
      <c r="I272" t="n">
        <v>32436.04645444617</v>
      </c>
    </row>
    <row r="273">
      <c r="A273" t="n">
        <v>270</v>
      </c>
      <c r="B273" t="n">
        <v>181826.9648098732</v>
      </c>
      <c r="C273" t="n">
        <v>0.9204124479059127</v>
      </c>
      <c r="D273" t="n">
        <v>0.1331925721901782</v>
      </c>
      <c r="E273" t="n">
        <v>40000</v>
      </c>
      <c r="F273" t="n">
        <v>141826.9648098732</v>
      </c>
      <c r="G273" t="n">
        <v>0.787158879763337</v>
      </c>
      <c r="H273" t="n">
        <v>111640.354739974</v>
      </c>
      <c r="I273" t="n">
        <v>30186.6100698992</v>
      </c>
    </row>
    <row r="274">
      <c r="A274" t="n">
        <v>271</v>
      </c>
      <c r="B274" t="n">
        <v>208012.2712657755</v>
      </c>
      <c r="C274" t="n">
        <v>0.9323521685773991</v>
      </c>
      <c r="D274" t="n">
        <v>0.1015281845553155</v>
      </c>
      <c r="E274" t="n">
        <v>40000</v>
      </c>
      <c r="F274" t="n">
        <v>168012.2712657755</v>
      </c>
      <c r="G274" t="n">
        <v>0.8292185197024584</v>
      </c>
      <c r="H274" t="n">
        <v>139318.8868708543</v>
      </c>
      <c r="I274" t="n">
        <v>28693.38439492126</v>
      </c>
    </row>
    <row r="275">
      <c r="A275" t="n">
        <v>272</v>
      </c>
      <c r="B275" t="n">
        <v>147549.3495621736</v>
      </c>
      <c r="C275" t="n">
        <v>0.8835253991063163</v>
      </c>
      <c r="D275" t="n">
        <v>0.07691727360157079</v>
      </c>
      <c r="E275" t="n">
        <v>40000</v>
      </c>
      <c r="F275" t="n">
        <v>107549.3495621736</v>
      </c>
      <c r="G275" t="n">
        <v>0.6873014220517298</v>
      </c>
      <c r="H275" t="n">
        <v>73918.82089482048</v>
      </c>
      <c r="I275" t="n">
        <v>33630.52866735309</v>
      </c>
    </row>
    <row r="276">
      <c r="A276" t="n">
        <v>273</v>
      </c>
      <c r="B276" t="n">
        <v>188973.023792415</v>
      </c>
      <c r="C276" t="n">
        <v>0.8681162896294671</v>
      </c>
      <c r="D276" t="n">
        <v>0.07784263024995858</v>
      </c>
      <c r="E276" t="n">
        <v>40000</v>
      </c>
      <c r="F276" t="n">
        <v>148973.023792415</v>
      </c>
      <c r="G276" t="n">
        <v>0.8024476909890812</v>
      </c>
      <c r="H276" t="n">
        <v>119543.0589618849</v>
      </c>
      <c r="I276" t="n">
        <v>29429.96483053012</v>
      </c>
    </row>
    <row r="277">
      <c r="A277" t="n">
        <v>274</v>
      </c>
      <c r="B277" t="n">
        <v>187106.7532556347</v>
      </c>
      <c r="C277" t="n">
        <v>0.9585409307839089</v>
      </c>
      <c r="D277" t="n">
        <v>0.08560246676340923</v>
      </c>
      <c r="E277" t="n">
        <v>40000</v>
      </c>
      <c r="F277" t="n">
        <v>147106.7532556347</v>
      </c>
      <c r="G277" t="n">
        <v>0.7987502252011691</v>
      </c>
      <c r="H277" t="n">
        <v>117501.552291551</v>
      </c>
      <c r="I277" t="n">
        <v>29605.20096408365</v>
      </c>
    </row>
    <row r="278">
      <c r="A278" t="n">
        <v>275</v>
      </c>
      <c r="B278" t="n">
        <v>171986.7742745613</v>
      </c>
      <c r="C278" t="n">
        <v>0.9779722834914617</v>
      </c>
      <c r="D278" t="n">
        <v>0.08276785769360295</v>
      </c>
      <c r="E278" t="n">
        <v>40000</v>
      </c>
      <c r="F278" t="n">
        <v>131986.7742745613</v>
      </c>
      <c r="G278" t="n">
        <v>0.7613762499449862</v>
      </c>
      <c r="H278" t="n">
        <v>100491.5952395008</v>
      </c>
      <c r="I278" t="n">
        <v>31495.17903506043</v>
      </c>
    </row>
    <row r="279">
      <c r="A279" t="n">
        <v>276</v>
      </c>
      <c r="B279" t="n">
        <v>187351.4216704442</v>
      </c>
      <c r="C279" t="n">
        <v>0.9183397236993491</v>
      </c>
      <c r="D279" t="n">
        <v>0.06843574271908127</v>
      </c>
      <c r="E279" t="n">
        <v>40000</v>
      </c>
      <c r="F279" t="n">
        <v>147351.4216704442</v>
      </c>
      <c r="G279" t="n">
        <v>0.7992468605259163</v>
      </c>
      <c r="H279" t="n">
        <v>117770.161164133</v>
      </c>
      <c r="I279" t="n">
        <v>29581.2605063112</v>
      </c>
    </row>
    <row r="280">
      <c r="A280" t="n">
        <v>277</v>
      </c>
      <c r="B280" t="n">
        <v>173488.116521251</v>
      </c>
      <c r="C280" t="n">
        <v>0.8723183071602795</v>
      </c>
      <c r="D280" t="n">
        <v>0.06312603311855627</v>
      </c>
      <c r="E280" t="n">
        <v>40000</v>
      </c>
      <c r="F280" t="n">
        <v>133488.116521251</v>
      </c>
      <c r="G280" t="n">
        <v>0.7656222485738768</v>
      </c>
      <c r="H280" t="n">
        <v>102201.4719288919</v>
      </c>
      <c r="I280" t="n">
        <v>31286.64459235914</v>
      </c>
    </row>
    <row r="281">
      <c r="A281" t="n">
        <v>278</v>
      </c>
      <c r="B281" t="n">
        <v>162290.0668346214</v>
      </c>
      <c r="C281" t="n">
        <v>0.8853999524475179</v>
      </c>
      <c r="D281" t="n">
        <v>0.05812220616301433</v>
      </c>
      <c r="E281" t="n">
        <v>40000</v>
      </c>
      <c r="F281" t="n">
        <v>122290.0668346214</v>
      </c>
      <c r="G281" t="n">
        <v>0.7321486500593809</v>
      </c>
      <c r="H281" t="n">
        <v>89534.50734863954</v>
      </c>
      <c r="I281" t="n">
        <v>32755.55948598188</v>
      </c>
    </row>
    <row r="282">
      <c r="A282" t="n">
        <v>279</v>
      </c>
      <c r="B282" t="n">
        <v>167376.4274078712</v>
      </c>
      <c r="C282" t="n">
        <v>0.8523907879511706</v>
      </c>
      <c r="D282" t="n">
        <v>0.03738106233399971</v>
      </c>
      <c r="E282" t="n">
        <v>40000</v>
      </c>
      <c r="F282" t="n">
        <v>127376.4274078712</v>
      </c>
      <c r="G282" t="n">
        <v>0.7477935373241058</v>
      </c>
      <c r="H282" t="n">
        <v>95251.26922303917</v>
      </c>
      <c r="I282" t="n">
        <v>32125.15818483201</v>
      </c>
    </row>
    <row r="283">
      <c r="A283" t="n">
        <v>280</v>
      </c>
      <c r="B283" t="n">
        <v>181647.8422622577</v>
      </c>
      <c r="C283" t="n">
        <v>0.9688588448528649</v>
      </c>
      <c r="D283" t="n">
        <v>0.05157974769399677</v>
      </c>
      <c r="E283" t="n">
        <v>40000</v>
      </c>
      <c r="F283" t="n">
        <v>141647.8422622577</v>
      </c>
      <c r="G283" t="n">
        <v>0.7867366003890089</v>
      </c>
      <c r="H283" t="n">
        <v>111439.5418738472</v>
      </c>
      <c r="I283" t="n">
        <v>30208.30038841049</v>
      </c>
    </row>
    <row r="284">
      <c r="A284" t="n">
        <v>281</v>
      </c>
      <c r="B284" t="n">
        <v>170650.4247622914</v>
      </c>
      <c r="C284" t="n">
        <v>0.8653076407757183</v>
      </c>
      <c r="D284" t="n">
        <v>0.009211295574138433</v>
      </c>
      <c r="E284" t="n">
        <v>40000</v>
      </c>
      <c r="F284" t="n">
        <v>130650.4247622914</v>
      </c>
      <c r="G284" t="n">
        <v>0.7575177396278165</v>
      </c>
      <c r="H284" t="n">
        <v>98970.01444734511</v>
      </c>
      <c r="I284" t="n">
        <v>31680.41031494632</v>
      </c>
    </row>
    <row r="285">
      <c r="A285" t="n">
        <v>282</v>
      </c>
      <c r="B285" t="n">
        <v>192307.1922149827</v>
      </c>
      <c r="C285" t="n">
        <v>0.9249471418168529</v>
      </c>
      <c r="D285" t="n">
        <v>0.0570498111961575</v>
      </c>
      <c r="E285" t="n">
        <v>40000</v>
      </c>
      <c r="F285" t="n">
        <v>152307.1922149827</v>
      </c>
      <c r="G285" t="n">
        <v>0.8085385421968376</v>
      </c>
      <c r="H285" t="n">
        <v>123146.2351595957</v>
      </c>
      <c r="I285" t="n">
        <v>29160.95705538705</v>
      </c>
    </row>
    <row r="286">
      <c r="A286" t="n">
        <v>283</v>
      </c>
      <c r="B286" t="n">
        <v>200087.3820100354</v>
      </c>
      <c r="C286" t="n">
        <v>0.8856271786893367</v>
      </c>
      <c r="D286" t="n">
        <v>0.03034226678547247</v>
      </c>
      <c r="E286" t="n">
        <v>40000</v>
      </c>
      <c r="F286" t="n">
        <v>160087.3820100354</v>
      </c>
      <c r="G286" t="n">
        <v>0.8203137607103145</v>
      </c>
      <c r="H286" t="n">
        <v>131321.8823789209</v>
      </c>
      <c r="I286" t="n">
        <v>28765.49963111452</v>
      </c>
    </row>
    <row r="287">
      <c r="A287" t="n">
        <v>284</v>
      </c>
      <c r="B287" t="n">
        <v>157542.6862149411</v>
      </c>
      <c r="C287" t="n">
        <v>0.9220431403270531</v>
      </c>
      <c r="D287" t="n">
        <v>0.02689232048352687</v>
      </c>
      <c r="E287" t="n">
        <v>40000</v>
      </c>
      <c r="F287" t="n">
        <v>117542.6862149411</v>
      </c>
      <c r="G287" t="n">
        <v>0.7173305401612462</v>
      </c>
      <c r="H287" t="n">
        <v>84316.95859456759</v>
      </c>
      <c r="I287" t="n">
        <v>33225.72762037355</v>
      </c>
    </row>
    <row r="288">
      <c r="A288" t="n">
        <v>285</v>
      </c>
      <c r="B288" t="n">
        <v>221140.9211528876</v>
      </c>
      <c r="C288" t="n">
        <v>0.9346846504857423</v>
      </c>
      <c r="D288" t="n">
        <v>0.06539682453460435</v>
      </c>
      <c r="E288" t="n">
        <v>40000</v>
      </c>
      <c r="F288" t="n">
        <v>181140.9211528876</v>
      </c>
      <c r="G288" t="n">
        <v>0.8387714380035319</v>
      </c>
      <c r="H288" t="n">
        <v>151935.8309166919</v>
      </c>
      <c r="I288" t="n">
        <v>29205.09023619567</v>
      </c>
    </row>
    <row r="289">
      <c r="A289" t="n">
        <v>286</v>
      </c>
      <c r="B289" t="n">
        <v>150322.0868076536</v>
      </c>
      <c r="C289" t="n">
        <v>0.9578664344819362</v>
      </c>
      <c r="D289" t="n">
        <v>0.101760068590338</v>
      </c>
      <c r="E289" t="n">
        <v>40000</v>
      </c>
      <c r="F289" t="n">
        <v>110322.0868076536</v>
      </c>
      <c r="G289" t="n">
        <v>0.6953331612186099</v>
      </c>
      <c r="H289" t="n">
        <v>76710.60537219966</v>
      </c>
      <c r="I289" t="n">
        <v>33611.48143545391</v>
      </c>
    </row>
    <row r="290">
      <c r="A290" t="n">
        <v>287</v>
      </c>
      <c r="B290" t="n">
        <v>168387.5154995053</v>
      </c>
      <c r="C290" t="n">
        <v>0.8768347653288784</v>
      </c>
      <c r="D290" t="n">
        <v>0.08754949818006938</v>
      </c>
      <c r="E290" t="n">
        <v>40000</v>
      </c>
      <c r="F290" t="n">
        <v>128387.5154995053</v>
      </c>
      <c r="G290" t="n">
        <v>0.7508334671635436</v>
      </c>
      <c r="H290" t="n">
        <v>96397.64340300676</v>
      </c>
      <c r="I290" t="n">
        <v>31989.87209649854</v>
      </c>
    </row>
    <row r="291">
      <c r="A291" t="n">
        <v>288</v>
      </c>
      <c r="B291" t="n">
        <v>175796.5009582046</v>
      </c>
      <c r="C291" t="n">
        <v>0.8514294577256024</v>
      </c>
      <c r="D291" t="n">
        <v>0.01288498189130469</v>
      </c>
      <c r="E291" t="n">
        <v>40000</v>
      </c>
      <c r="F291" t="n">
        <v>135796.5009582046</v>
      </c>
      <c r="G291" t="n">
        <v>0.7719484409355553</v>
      </c>
      <c r="H291" t="n">
        <v>104827.8971991897</v>
      </c>
      <c r="I291" t="n">
        <v>30968.60375901494</v>
      </c>
    </row>
    <row r="292">
      <c r="A292" t="n">
        <v>289</v>
      </c>
      <c r="B292" t="n">
        <v>173974.9965333103</v>
      </c>
      <c r="C292" t="n">
        <v>0.867795131908945</v>
      </c>
      <c r="D292" t="n">
        <v>0.03031115590288987</v>
      </c>
      <c r="E292" t="n">
        <v>40000</v>
      </c>
      <c r="F292" t="n">
        <v>133974.9965333103</v>
      </c>
      <c r="G292" t="n">
        <v>0.766977633597271</v>
      </c>
      <c r="H292" t="n">
        <v>102755.8258023209</v>
      </c>
      <c r="I292" t="n">
        <v>31219.17073098938</v>
      </c>
    </row>
    <row r="293">
      <c r="A293" t="n">
        <v>290</v>
      </c>
      <c r="B293" t="n">
        <v>176823.5096483883</v>
      </c>
      <c r="C293" t="n">
        <v>0.9670024234402537</v>
      </c>
      <c r="D293" t="n">
        <v>0.08822313563964647</v>
      </c>
      <c r="E293" t="n">
        <v>40000</v>
      </c>
      <c r="F293" t="n">
        <v>136823.5096483883</v>
      </c>
      <c r="G293" t="n">
        <v>0.7746781821037698</v>
      </c>
      <c r="H293" t="n">
        <v>105994.1877234711</v>
      </c>
      <c r="I293" t="n">
        <v>30829.32192491725</v>
      </c>
    </row>
    <row r="294">
      <c r="A294" t="n">
        <v>291</v>
      </c>
      <c r="B294" t="n">
        <v>183992.4315838372</v>
      </c>
      <c r="C294" t="n">
        <v>0.963605710083127</v>
      </c>
      <c r="D294" t="n">
        <v>0.03052537819385071</v>
      </c>
      <c r="E294" t="n">
        <v>40000</v>
      </c>
      <c r="F294" t="n">
        <v>143992.4315838372</v>
      </c>
      <c r="G294" t="n">
        <v>0.792114364425123</v>
      </c>
      <c r="H294" t="n">
        <v>114058.4734260592</v>
      </c>
      <c r="I294" t="n">
        <v>29933.95815777799</v>
      </c>
    </row>
    <row r="295">
      <c r="A295" t="n">
        <v>292</v>
      </c>
      <c r="B295" t="n">
        <v>171976.3102210575</v>
      </c>
      <c r="C295" t="n">
        <v>0.9276637032821401</v>
      </c>
      <c r="D295" t="n">
        <v>0.05326100550008926</v>
      </c>
      <c r="E295" t="n">
        <v>40000</v>
      </c>
      <c r="F295" t="n">
        <v>131976.3102210575</v>
      </c>
      <c r="G295" t="n">
        <v>0.7613463167728676</v>
      </c>
      <c r="H295" t="n">
        <v>100479.6776880755</v>
      </c>
      <c r="I295" t="n">
        <v>31496.63253298202</v>
      </c>
    </row>
    <row r="296">
      <c r="A296" t="n">
        <v>293</v>
      </c>
      <c r="B296" t="n">
        <v>170307.1855603447</v>
      </c>
      <c r="C296" t="n">
        <v>0.9280671918563749</v>
      </c>
      <c r="D296" t="n">
        <v>0.07650156297073656</v>
      </c>
      <c r="E296" t="n">
        <v>40000</v>
      </c>
      <c r="F296" t="n">
        <v>130307.1855603447</v>
      </c>
      <c r="G296" t="n">
        <v>0.7565154928924158</v>
      </c>
      <c r="H296" t="n">
        <v>98579.40471160765</v>
      </c>
      <c r="I296" t="n">
        <v>31727.78084873704</v>
      </c>
    </row>
    <row r="297">
      <c r="A297" t="n">
        <v>294</v>
      </c>
      <c r="B297" t="n">
        <v>198123.1514204622</v>
      </c>
      <c r="C297" t="n">
        <v>0.9364547676910132</v>
      </c>
      <c r="D297" t="n">
        <v>0.03094966635409094</v>
      </c>
      <c r="E297" t="n">
        <v>40000</v>
      </c>
      <c r="F297" t="n">
        <v>158123.1514204622</v>
      </c>
      <c r="G297" t="n">
        <v>0.8176467138047483</v>
      </c>
      <c r="H297" t="n">
        <v>129288.8751353915</v>
      </c>
      <c r="I297" t="n">
        <v>28834.27628507067</v>
      </c>
    </row>
    <row r="298">
      <c r="A298" t="n">
        <v>295</v>
      </c>
      <c r="B298" t="n">
        <v>176271.9106078094</v>
      </c>
      <c r="C298" t="n">
        <v>0.8727982662210484</v>
      </c>
      <c r="D298" t="n">
        <v>0.0631612651843788</v>
      </c>
      <c r="E298" t="n">
        <v>40000</v>
      </c>
      <c r="F298" t="n">
        <v>136271.9106078094</v>
      </c>
      <c r="G298" t="n">
        <v>0.773218790085616</v>
      </c>
      <c r="H298" t="n">
        <v>105368.0018428256</v>
      </c>
      <c r="I298" t="n">
        <v>30903.9087649838</v>
      </c>
    </row>
    <row r="299">
      <c r="A299" t="n">
        <v>296</v>
      </c>
      <c r="B299" t="n">
        <v>175839.1780909741</v>
      </c>
      <c r="C299" t="n">
        <v>0.9688735529702448</v>
      </c>
      <c r="D299" t="n">
        <v>0.01997923515245387</v>
      </c>
      <c r="E299" t="n">
        <v>40000</v>
      </c>
      <c r="F299" t="n">
        <v>135839.1780909741</v>
      </c>
      <c r="G299" t="n">
        <v>0.7720629476337592</v>
      </c>
      <c r="H299" t="n">
        <v>104876.3962410646</v>
      </c>
      <c r="I299" t="n">
        <v>30962.78184990948</v>
      </c>
    </row>
    <row r="300">
      <c r="A300" t="n">
        <v>297</v>
      </c>
      <c r="B300" t="n">
        <v>192231.7009283112</v>
      </c>
      <c r="C300" t="n">
        <v>0.9044401682359695</v>
      </c>
      <c r="D300" t="n">
        <v>0.04195897068146359</v>
      </c>
      <c r="E300" t="n">
        <v>40000</v>
      </c>
      <c r="F300" t="n">
        <v>152231.7009283112</v>
      </c>
      <c r="G300" t="n">
        <v>0.8084078332475245</v>
      </c>
      <c r="H300" t="n">
        <v>123065.2994990413</v>
      </c>
      <c r="I300" t="n">
        <v>29166.40142926998</v>
      </c>
    </row>
    <row r="301">
      <c r="A301" t="n">
        <v>298</v>
      </c>
      <c r="B301" t="n">
        <v>180854.5178050713</v>
      </c>
      <c r="C301" t="n">
        <v>0.8998080086724346</v>
      </c>
      <c r="D301" t="n">
        <v>0.06959345802427611</v>
      </c>
      <c r="E301" t="n">
        <v>40000</v>
      </c>
      <c r="F301" t="n">
        <v>140854.5178050713</v>
      </c>
      <c r="G301" t="n">
        <v>0.784843906475525</v>
      </c>
      <c r="H301" t="n">
        <v>110548.8099988585</v>
      </c>
      <c r="I301" t="n">
        <v>30305.70780621273</v>
      </c>
    </row>
    <row r="302">
      <c r="A302" t="n">
        <v>299</v>
      </c>
      <c r="B302" t="n">
        <v>193447.0381113135</v>
      </c>
      <c r="C302" t="n">
        <v>0.9174593016867688</v>
      </c>
      <c r="D302" t="n">
        <v>0.01221018799404992</v>
      </c>
      <c r="E302" t="n">
        <v>40000</v>
      </c>
      <c r="F302" t="n">
        <v>153447.0381113135</v>
      </c>
      <c r="G302" t="n">
        <v>0.8104722848421925</v>
      </c>
      <c r="H302" t="n">
        <v>124364.5715803432</v>
      </c>
      <c r="I302" t="n">
        <v>29082.46653097026</v>
      </c>
    </row>
    <row r="303">
      <c r="A303" t="n">
        <v>300</v>
      </c>
      <c r="B303" t="n">
        <v>177451.648120262</v>
      </c>
      <c r="C303" t="n">
        <v>0.8561055756807572</v>
      </c>
      <c r="D303" t="n">
        <v>0.07321424213881197</v>
      </c>
      <c r="E303" t="n">
        <v>40000</v>
      </c>
      <c r="F303" t="n">
        <v>137451.648120262</v>
      </c>
      <c r="G303" t="n">
        <v>0.7763206896777759</v>
      </c>
      <c r="H303" t="n">
        <v>106706.5582660688</v>
      </c>
      <c r="I303" t="n">
        <v>30745.08985419323</v>
      </c>
    </row>
    <row r="304">
      <c r="A304" t="n">
        <v>301</v>
      </c>
      <c r="B304" t="n">
        <v>155875.2462012796</v>
      </c>
      <c r="C304" t="n">
        <v>0.8716168379382903</v>
      </c>
      <c r="D304" t="n">
        <v>0.05941086603219956</v>
      </c>
      <c r="E304" t="n">
        <v>40000</v>
      </c>
      <c r="F304" t="n">
        <v>115875.2462012796</v>
      </c>
      <c r="G304" t="n">
        <v>0.7121556389590827</v>
      </c>
      <c r="H304" t="n">
        <v>82521.20999801328</v>
      </c>
      <c r="I304" t="n">
        <v>33354.0362032663</v>
      </c>
    </row>
    <row r="305">
      <c r="A305" t="n">
        <v>302</v>
      </c>
      <c r="B305" t="n">
        <v>174126.1002024053</v>
      </c>
      <c r="C305" t="n">
        <v>0.9459443701354281</v>
      </c>
      <c r="D305" t="n">
        <v>0.07657469863251443</v>
      </c>
      <c r="E305" t="n">
        <v>40000</v>
      </c>
      <c r="F305" t="n">
        <v>134126.1002024053</v>
      </c>
      <c r="G305" t="n">
        <v>0.7673960471640697</v>
      </c>
      <c r="H305" t="n">
        <v>102927.8391168578</v>
      </c>
      <c r="I305" t="n">
        <v>31198.26108554755</v>
      </c>
    </row>
    <row r="306">
      <c r="A306" t="n">
        <v>303</v>
      </c>
      <c r="B306" t="n">
        <v>180392.1906464798</v>
      </c>
      <c r="C306" t="n">
        <v>0.8607638268302664</v>
      </c>
      <c r="D306" t="n">
        <v>0.06671742402193984</v>
      </c>
      <c r="E306" t="n">
        <v>40000</v>
      </c>
      <c r="F306" t="n">
        <v>140392.1906464798</v>
      </c>
      <c r="G306" t="n">
        <v>0.783724133529677</v>
      </c>
      <c r="H306" t="n">
        <v>110028.7479687456</v>
      </c>
      <c r="I306" t="n">
        <v>30363.4426777342</v>
      </c>
    </row>
    <row r="307">
      <c r="A307" t="n">
        <v>304</v>
      </c>
      <c r="B307" t="n">
        <v>192090.0435213723</v>
      </c>
      <c r="C307" t="n">
        <v>0.9284097742306304</v>
      </c>
      <c r="D307" t="n">
        <v>0.1009242128992153</v>
      </c>
      <c r="E307" t="n">
        <v>40000</v>
      </c>
      <c r="F307" t="n">
        <v>152090.0435213723</v>
      </c>
      <c r="G307" t="n">
        <v>0.808161671521099</v>
      </c>
      <c r="H307" t="n">
        <v>122913.3437939489</v>
      </c>
      <c r="I307" t="n">
        <v>29176.69972742338</v>
      </c>
    </row>
    <row r="308">
      <c r="A308" t="n">
        <v>305</v>
      </c>
      <c r="B308" t="n">
        <v>171610.1560552292</v>
      </c>
      <c r="C308" t="n">
        <v>0.8818953842585717</v>
      </c>
      <c r="D308" t="n">
        <v>0.06375673507943722</v>
      </c>
      <c r="E308" t="n">
        <v>40000</v>
      </c>
      <c r="F308" t="n">
        <v>131610.1560552292</v>
      </c>
      <c r="G308" t="n">
        <v>0.7602960608428745</v>
      </c>
      <c r="H308" t="n">
        <v>100062.6832157068</v>
      </c>
      <c r="I308" t="n">
        <v>31547.47283952246</v>
      </c>
    </row>
    <row r="309">
      <c r="A309" t="n">
        <v>306</v>
      </c>
      <c r="B309" t="n">
        <v>177679.1314098805</v>
      </c>
      <c r="C309" t="n">
        <v>0.900608429825457</v>
      </c>
      <c r="D309" t="n">
        <v>0.04711783376624241</v>
      </c>
      <c r="E309" t="n">
        <v>40000</v>
      </c>
      <c r="F309" t="n">
        <v>137679.1314098805</v>
      </c>
      <c r="G309" t="n">
        <v>0.7769103620651434</v>
      </c>
      <c r="H309" t="n">
        <v>106964.3438324647</v>
      </c>
      <c r="I309" t="n">
        <v>30714.78757741578</v>
      </c>
    </row>
    <row r="310">
      <c r="A310" t="n">
        <v>307</v>
      </c>
      <c r="B310" t="n">
        <v>195180.7263924539</v>
      </c>
      <c r="C310" t="n">
        <v>0.8875301857801909</v>
      </c>
      <c r="D310" t="n">
        <v>0.06366892509096851</v>
      </c>
      <c r="E310" t="n">
        <v>40000</v>
      </c>
      <c r="F310" t="n">
        <v>155180.7263924539</v>
      </c>
      <c r="G310" t="n">
        <v>0.8132722312380467</v>
      </c>
      <c r="H310" t="n">
        <v>126204.1755983318</v>
      </c>
      <c r="I310" t="n">
        <v>28976.55079412207</v>
      </c>
    </row>
    <row r="311">
      <c r="A311" t="n">
        <v>308</v>
      </c>
      <c r="B311" t="n">
        <v>164427.6288822074</v>
      </c>
      <c r="C311" t="n">
        <v>0.8962374531404433</v>
      </c>
      <c r="D311" t="n">
        <v>0.07629894087109164</v>
      </c>
      <c r="E311" t="n">
        <v>40000</v>
      </c>
      <c r="F311" t="n">
        <v>124427.6288822074</v>
      </c>
      <c r="G311" t="n">
        <v>0.738780106218154</v>
      </c>
      <c r="H311" t="n">
        <v>91924.65688207019</v>
      </c>
      <c r="I311" t="n">
        <v>32502.97200013715</v>
      </c>
    </row>
    <row r="312">
      <c r="A312" t="n">
        <v>309</v>
      </c>
      <c r="B312" t="n">
        <v>194043.1917030907</v>
      </c>
      <c r="C312" t="n">
        <v>0.9434759676739519</v>
      </c>
      <c r="D312" t="n">
        <v>0.06146580210977113</v>
      </c>
      <c r="E312" t="n">
        <v>40000</v>
      </c>
      <c r="F312" t="n">
        <v>154043.1917030907</v>
      </c>
      <c r="G312" t="n">
        <v>0.8114541446810074</v>
      </c>
      <c r="H312" t="n">
        <v>124998.9863673639</v>
      </c>
      <c r="I312" t="n">
        <v>29044.20533572678</v>
      </c>
    </row>
    <row r="313">
      <c r="A313" t="n">
        <v>310</v>
      </c>
      <c r="B313" t="n">
        <v>169778.4000535396</v>
      </c>
      <c r="C313" t="n">
        <v>0.8886258230310127</v>
      </c>
      <c r="D313" t="n">
        <v>0.06121775073611647</v>
      </c>
      <c r="E313" t="n">
        <v>40000</v>
      </c>
      <c r="F313" t="n">
        <v>129778.4000535396</v>
      </c>
      <c r="G313" t="n">
        <v>0.7549629948979262</v>
      </c>
      <c r="H313" t="n">
        <v>97977.88957748142</v>
      </c>
      <c r="I313" t="n">
        <v>31800.51047605816</v>
      </c>
    </row>
    <row r="314">
      <c r="A314" t="n">
        <v>311</v>
      </c>
      <c r="B314" t="n">
        <v>176187.7372314754</v>
      </c>
      <c r="C314" t="n">
        <v>0.9236326032385966</v>
      </c>
      <c r="D314" t="n">
        <v>0.03894024936579733</v>
      </c>
      <c r="E314" t="n">
        <v>40000</v>
      </c>
      <c r="F314" t="n">
        <v>136187.7372314754</v>
      </c>
      <c r="G314" t="n">
        <v>0.7729947082080308</v>
      </c>
      <c r="H314" t="n">
        <v>105272.4002027563</v>
      </c>
      <c r="I314" t="n">
        <v>30915.33702871911</v>
      </c>
    </row>
    <row r="315">
      <c r="A315" t="n">
        <v>312</v>
      </c>
      <c r="B315" t="n">
        <v>197356.0944839048</v>
      </c>
      <c r="C315" t="n">
        <v>0.9118865522858829</v>
      </c>
      <c r="D315" t="n">
        <v>0.04011297247347155</v>
      </c>
      <c r="E315" t="n">
        <v>40000</v>
      </c>
      <c r="F315" t="n">
        <v>157356.0944839048</v>
      </c>
      <c r="G315" t="n">
        <v>0.8165510153396727</v>
      </c>
      <c r="H315" t="n">
        <v>128489.2787207179</v>
      </c>
      <c r="I315" t="n">
        <v>28866.81576318687</v>
      </c>
    </row>
    <row r="316">
      <c r="A316" t="n">
        <v>313</v>
      </c>
      <c r="B316" t="n">
        <v>197644.0257780839</v>
      </c>
      <c r="C316" t="n">
        <v>0.9362772514971442</v>
      </c>
      <c r="D316" t="n">
        <v>0.01792184184600919</v>
      </c>
      <c r="E316" t="n">
        <v>40000</v>
      </c>
      <c r="F316" t="n">
        <v>157644.0257780839</v>
      </c>
      <c r="G316" t="n">
        <v>0.8169659416231297</v>
      </c>
      <c r="H316" t="n">
        <v>128789.7999610532</v>
      </c>
      <c r="I316" t="n">
        <v>28854.22581703064</v>
      </c>
    </row>
    <row r="317">
      <c r="A317" t="n">
        <v>314</v>
      </c>
      <c r="B317" t="n">
        <v>204914.530359883</v>
      </c>
      <c r="C317" t="n">
        <v>0.9717878661122186</v>
      </c>
      <c r="D317" t="n">
        <v>0.1124873022956082</v>
      </c>
      <c r="E317" t="n">
        <v>40000</v>
      </c>
      <c r="F317" t="n">
        <v>164914.530359883</v>
      </c>
      <c r="G317" t="n">
        <v>0.8260703188351972</v>
      </c>
      <c r="H317" t="n">
        <v>136230.9986749454</v>
      </c>
      <c r="I317" t="n">
        <v>28683.53168493764</v>
      </c>
    </row>
    <row r="318">
      <c r="A318" t="n">
        <v>315</v>
      </c>
      <c r="B318" t="n">
        <v>208383.379769081</v>
      </c>
      <c r="C318" t="n">
        <v>0.9452343726373326</v>
      </c>
      <c r="D318" t="n">
        <v>0.02268410293826145</v>
      </c>
      <c r="E318" t="n">
        <v>40000</v>
      </c>
      <c r="F318" t="n">
        <v>168383.379769081</v>
      </c>
      <c r="G318" t="n">
        <v>0.82956935094239</v>
      </c>
      <c r="H318" t="n">
        <v>139685.6910645225</v>
      </c>
      <c r="I318" t="n">
        <v>28697.68870455851</v>
      </c>
    </row>
    <row r="319">
      <c r="A319" t="n">
        <v>316</v>
      </c>
      <c r="B319" t="n">
        <v>171558.3217165982</v>
      </c>
      <c r="C319" t="n">
        <v>0.8779422492167983</v>
      </c>
      <c r="D319" t="n">
        <v>0.03921284406612278</v>
      </c>
      <c r="E319" t="n">
        <v>40000</v>
      </c>
      <c r="F319" t="n">
        <v>131558.3217165982</v>
      </c>
      <c r="G319" t="n">
        <v>0.7601469392203842</v>
      </c>
      <c r="H319" t="n">
        <v>100003.6555818427</v>
      </c>
      <c r="I319" t="n">
        <v>31554.66613475547</v>
      </c>
    </row>
    <row r="320">
      <c r="A320" t="n">
        <v>317</v>
      </c>
      <c r="B320" t="n">
        <v>177897.7708421473</v>
      </c>
      <c r="C320" t="n">
        <v>0.854053807557967</v>
      </c>
      <c r="D320" t="n">
        <v>0.03844778203292408</v>
      </c>
      <c r="E320" t="n">
        <v>40000</v>
      </c>
      <c r="F320" t="n">
        <v>137897.7708421473</v>
      </c>
      <c r="G320" t="n">
        <v>0.7774744912290088</v>
      </c>
      <c r="H320" t="n">
        <v>107211.9992271129</v>
      </c>
      <c r="I320" t="n">
        <v>30685.77161503438</v>
      </c>
    </row>
    <row r="321">
      <c r="A321" t="n">
        <v>318</v>
      </c>
      <c r="B321" t="n">
        <v>167049.4444829702</v>
      </c>
      <c r="C321" t="n">
        <v>0.8840943257589773</v>
      </c>
      <c r="D321" t="n">
        <v>0.08684773130833323</v>
      </c>
      <c r="E321" t="n">
        <v>40000</v>
      </c>
      <c r="F321" t="n">
        <v>127049.4444829702</v>
      </c>
      <c r="G321" t="n">
        <v>0.7468042395445147</v>
      </c>
      <c r="H321" t="n">
        <v>94881.0637716576</v>
      </c>
      <c r="I321" t="n">
        <v>32168.3807113126</v>
      </c>
    </row>
    <row r="322">
      <c r="A322" t="n">
        <v>319</v>
      </c>
      <c r="B322" t="n">
        <v>186697.2950898295</v>
      </c>
      <c r="C322" t="n">
        <v>0.9273601309910331</v>
      </c>
      <c r="D322" t="n">
        <v>0.05115150965123916</v>
      </c>
      <c r="E322" t="n">
        <v>40000</v>
      </c>
      <c r="F322" t="n">
        <v>146697.2950898295</v>
      </c>
      <c r="G322" t="n">
        <v>0.7979110459298039</v>
      </c>
      <c r="H322" t="n">
        <v>117051.3921601989</v>
      </c>
      <c r="I322" t="n">
        <v>29645.90292963056</v>
      </c>
    </row>
    <row r="323">
      <c r="A323" t="n">
        <v>320</v>
      </c>
      <c r="B323" t="n">
        <v>164879.5572196455</v>
      </c>
      <c r="C323" t="n">
        <v>0.8566853557529526</v>
      </c>
      <c r="D323" t="n">
        <v>0.097432262180212</v>
      </c>
      <c r="E323" t="n">
        <v>40000</v>
      </c>
      <c r="F323" t="n">
        <v>124879.5572196455</v>
      </c>
      <c r="G323" t="n">
        <v>0.7401734241222995</v>
      </c>
      <c r="H323" t="n">
        <v>92432.52947014164</v>
      </c>
      <c r="I323" t="n">
        <v>32447.02774950387</v>
      </c>
    </row>
    <row r="324">
      <c r="A324" t="n">
        <v>321</v>
      </c>
      <c r="B324" t="n">
        <v>180062.6413874582</v>
      </c>
      <c r="C324" t="n">
        <v>0.9145276121361607</v>
      </c>
      <c r="D324" t="n">
        <v>0.03979528127268395</v>
      </c>
      <c r="E324" t="n">
        <v>40000</v>
      </c>
      <c r="F324" t="n">
        <v>140062.6413874582</v>
      </c>
      <c r="G324" t="n">
        <v>0.7829184837533075</v>
      </c>
      <c r="H324" t="n">
        <v>109657.630825552</v>
      </c>
      <c r="I324" t="n">
        <v>30405.01056190617</v>
      </c>
    </row>
    <row r="325">
      <c r="A325" t="n">
        <v>322</v>
      </c>
      <c r="B325" t="n">
        <v>191645.1644857082</v>
      </c>
      <c r="C325" t="n">
        <v>0.9275895703591955</v>
      </c>
      <c r="D325" t="n">
        <v>0.06836982486671406</v>
      </c>
      <c r="E325" t="n">
        <v>40000</v>
      </c>
      <c r="F325" t="n">
        <v>151645.1644857082</v>
      </c>
      <c r="G325" t="n">
        <v>0.8073810249713439</v>
      </c>
      <c r="H325" t="n">
        <v>122435.4283344191</v>
      </c>
      <c r="I325" t="n">
        <v>29209.73615128907</v>
      </c>
    </row>
    <row r="326">
      <c r="A326" t="n">
        <v>323</v>
      </c>
      <c r="B326" t="n">
        <v>159967.7896615731</v>
      </c>
      <c r="C326" t="n">
        <v>0.8934517058062049</v>
      </c>
      <c r="D326" t="n">
        <v>0.03493958840220728</v>
      </c>
      <c r="E326" t="n">
        <v>40000</v>
      </c>
      <c r="F326" t="n">
        <v>119967.7896615731</v>
      </c>
      <c r="G326" t="n">
        <v>0.7248993427141727</v>
      </c>
      <c r="H326" t="n">
        <v>86964.57187254645</v>
      </c>
      <c r="I326" t="n">
        <v>33003.21778902664</v>
      </c>
    </row>
    <row r="327">
      <c r="A327" t="n">
        <v>324</v>
      </c>
      <c r="B327" t="n">
        <v>224063.0173149167</v>
      </c>
      <c r="C327" t="n">
        <v>0.9502185864869568</v>
      </c>
      <c r="D327" t="n">
        <v>0.1243544738332016</v>
      </c>
      <c r="E327" t="n">
        <v>40000</v>
      </c>
      <c r="F327" t="n">
        <v>184063.0173149167</v>
      </c>
      <c r="G327" t="n">
        <v>0.8402381694590312</v>
      </c>
      <c r="H327" t="n">
        <v>154656.7727337915</v>
      </c>
      <c r="I327" t="n">
        <v>29406.24458112512</v>
      </c>
    </row>
    <row r="328">
      <c r="A328" t="n">
        <v>325</v>
      </c>
      <c r="B328" t="n">
        <v>151505.6749905162</v>
      </c>
      <c r="C328" t="n">
        <v>0.8638577729073903</v>
      </c>
      <c r="D328" t="n">
        <v>0.02437204742911461</v>
      </c>
      <c r="E328" t="n">
        <v>40000</v>
      </c>
      <c r="F328" t="n">
        <v>111505.6749905162</v>
      </c>
      <c r="G328" t="n">
        <v>0.6988471863591214</v>
      </c>
      <c r="H328" t="n">
        <v>77925.42723019689</v>
      </c>
      <c r="I328" t="n">
        <v>33580.2477603193</v>
      </c>
    </row>
    <row r="329">
      <c r="A329" t="n">
        <v>326</v>
      </c>
      <c r="B329" t="n">
        <v>147298.2948122477</v>
      </c>
      <c r="C329" t="n">
        <v>0.8597679116256551</v>
      </c>
      <c r="D329" t="n">
        <v>0.06929462130681083</v>
      </c>
      <c r="E329" t="n">
        <v>40000</v>
      </c>
      <c r="F329" t="n">
        <v>107298.2948122477</v>
      </c>
      <c r="G329" t="n">
        <v>0.6865895916531676</v>
      </c>
      <c r="H329" t="n">
        <v>73669.8924202223</v>
      </c>
      <c r="I329" t="n">
        <v>33628.40239202535</v>
      </c>
    </row>
    <row r="330">
      <c r="A330" t="n">
        <v>327</v>
      </c>
      <c r="B330" t="n">
        <v>205543.0973054029</v>
      </c>
      <c r="C330" t="n">
        <v>0.9446645383064685</v>
      </c>
      <c r="D330" t="n">
        <v>0.07901330642796295</v>
      </c>
      <c r="E330" t="n">
        <v>40000</v>
      </c>
      <c r="F330" t="n">
        <v>165543.0973054029</v>
      </c>
      <c r="G330" t="n">
        <v>0.8267418147266392</v>
      </c>
      <c r="H330" t="n">
        <v>136861.4006817374</v>
      </c>
      <c r="I330" t="n">
        <v>28681.69662366548</v>
      </c>
    </row>
    <row r="331">
      <c r="A331" t="n">
        <v>328</v>
      </c>
      <c r="B331" t="n">
        <v>192426.8981634782</v>
      </c>
      <c r="C331" t="n">
        <v>0.9144138711068057</v>
      </c>
      <c r="D331" t="n">
        <v>0.07241397292354494</v>
      </c>
      <c r="E331" t="n">
        <v>40000</v>
      </c>
      <c r="F331" t="n">
        <v>152426.8981634782</v>
      </c>
      <c r="G331" t="n">
        <v>0.808745131394227</v>
      </c>
      <c r="H331" t="n">
        <v>123274.5117832366</v>
      </c>
      <c r="I331" t="n">
        <v>29152.38638024156</v>
      </c>
    </row>
    <row r="332">
      <c r="A332" t="n">
        <v>329</v>
      </c>
      <c r="B332" t="n">
        <v>194634.9382565945</v>
      </c>
      <c r="C332" t="n">
        <v>0.9394923115356056</v>
      </c>
      <c r="D332" t="n">
        <v>0.05444137023366875</v>
      </c>
      <c r="E332" t="n">
        <v>40000</v>
      </c>
      <c r="F332" t="n">
        <v>154634.9382565945</v>
      </c>
      <c r="G332" t="n">
        <v>0.8124089332966979</v>
      </c>
      <c r="H332" t="n">
        <v>125626.8052394407</v>
      </c>
      <c r="I332" t="n">
        <v>29008.13301715382</v>
      </c>
    </row>
    <row r="333">
      <c r="A333" t="n">
        <v>330</v>
      </c>
      <c r="B333" t="n">
        <v>187880.317126646</v>
      </c>
      <c r="C333" t="n">
        <v>0.9065275540184869</v>
      </c>
      <c r="D333" t="n">
        <v>0.05610537900799721</v>
      </c>
      <c r="E333" t="n">
        <v>40000</v>
      </c>
      <c r="F333" t="n">
        <v>147880.317126646</v>
      </c>
      <c r="G333" t="n">
        <v>0.8003081444766648</v>
      </c>
      <c r="H333" t="n">
        <v>118349.8222042468</v>
      </c>
      <c r="I333" t="n">
        <v>29530.49492239919</v>
      </c>
    </row>
    <row r="334">
      <c r="A334" t="n">
        <v>331</v>
      </c>
      <c r="B334" t="n">
        <v>171785.6515913079</v>
      </c>
      <c r="C334" t="n">
        <v>0.8820322643210838</v>
      </c>
      <c r="D334" t="n">
        <v>0.06131434415937329</v>
      </c>
      <c r="E334" t="n">
        <v>40000</v>
      </c>
      <c r="F334" t="n">
        <v>131785.6515913079</v>
      </c>
      <c r="G334" t="n">
        <v>0.7608001298020013</v>
      </c>
      <c r="H334" t="n">
        <v>100262.5408367084</v>
      </c>
      <c r="I334" t="n">
        <v>31523.11075459954</v>
      </c>
    </row>
    <row r="335">
      <c r="A335" t="n">
        <v>332</v>
      </c>
      <c r="B335" t="n">
        <v>169779.171697862</v>
      </c>
      <c r="C335" t="n">
        <v>0.9564833012976459</v>
      </c>
      <c r="D335" t="n">
        <v>0.05558993995114534</v>
      </c>
      <c r="E335" t="n">
        <v>40000</v>
      </c>
      <c r="F335" t="n">
        <v>129779.171697862</v>
      </c>
      <c r="G335" t="n">
        <v>0.7549652677223915</v>
      </c>
      <c r="H335" t="n">
        <v>97978.76710566659</v>
      </c>
      <c r="I335" t="n">
        <v>31800.4045921954</v>
      </c>
    </row>
    <row r="336">
      <c r="A336" t="n">
        <v>333</v>
      </c>
      <c r="B336" t="n">
        <v>187425.2724805835</v>
      </c>
      <c r="C336" t="n">
        <v>0.9539240642659673</v>
      </c>
      <c r="D336" t="n">
        <v>0.08891637350384729</v>
      </c>
      <c r="E336" t="n">
        <v>40000</v>
      </c>
      <c r="F336" t="n">
        <v>147425.2724805835</v>
      </c>
      <c r="G336" t="n">
        <v>0.7993960585812814</v>
      </c>
      <c r="H336" t="n">
        <v>117851.1817562499</v>
      </c>
      <c r="I336" t="n">
        <v>29574.09072433361</v>
      </c>
    </row>
    <row r="337">
      <c r="A337" t="n">
        <v>334</v>
      </c>
      <c r="B337" t="n">
        <v>170944.080775092</v>
      </c>
      <c r="C337" t="n">
        <v>0.9403105412110755</v>
      </c>
      <c r="D337" t="n">
        <v>0.1263156900477405</v>
      </c>
      <c r="E337" t="n">
        <v>40000</v>
      </c>
      <c r="F337" t="n">
        <v>130944.080775092</v>
      </c>
      <c r="G337" t="n">
        <v>0.7583716659205252</v>
      </c>
      <c r="H337" t="n">
        <v>99304.28067983832</v>
      </c>
      <c r="I337" t="n">
        <v>31639.80009525366</v>
      </c>
    </row>
    <row r="338">
      <c r="A338" t="n">
        <v>335</v>
      </c>
      <c r="B338" t="n">
        <v>189484.2121376237</v>
      </c>
      <c r="C338" t="n">
        <v>0.8853788678398952</v>
      </c>
      <c r="D338" t="n">
        <v>0.04327524644976499</v>
      </c>
      <c r="E338" t="n">
        <v>40000</v>
      </c>
      <c r="F338" t="n">
        <v>149484.2121376237</v>
      </c>
      <c r="G338" t="n">
        <v>0.8034241335219336</v>
      </c>
      <c r="H338" t="n">
        <v>120099.2236118792</v>
      </c>
      <c r="I338" t="n">
        <v>29384.98852574445</v>
      </c>
    </row>
    <row r="339">
      <c r="A339" t="n">
        <v>336</v>
      </c>
      <c r="B339" t="n">
        <v>178054.838943681</v>
      </c>
      <c r="C339" t="n">
        <v>0.9267299866929813</v>
      </c>
      <c r="D339" t="n">
        <v>0.01890591061262766</v>
      </c>
      <c r="E339" t="n">
        <v>40000</v>
      </c>
      <c r="F339" t="n">
        <v>138054.838943681</v>
      </c>
      <c r="G339" t="n">
        <v>0.7778781618828063</v>
      </c>
      <c r="H339" t="n">
        <v>107389.8443565374</v>
      </c>
      <c r="I339" t="n">
        <v>30664.99458714356</v>
      </c>
    </row>
    <row r="340">
      <c r="A340" t="n">
        <v>337</v>
      </c>
      <c r="B340" t="n">
        <v>160462.6854975943</v>
      </c>
      <c r="C340" t="n">
        <v>0.8969266066022035</v>
      </c>
      <c r="D340" t="n">
        <v>0.05735153854946235</v>
      </c>
      <c r="E340" t="n">
        <v>40000</v>
      </c>
      <c r="F340" t="n">
        <v>120462.6854975943</v>
      </c>
      <c r="G340" t="n">
        <v>0.7264458276972836</v>
      </c>
      <c r="H340" t="n">
        <v>87509.61527293743</v>
      </c>
      <c r="I340" t="n">
        <v>32953.07022465684</v>
      </c>
    </row>
    <row r="341">
      <c r="A341" t="n">
        <v>338</v>
      </c>
      <c r="B341" t="n">
        <v>162670.0221177807</v>
      </c>
      <c r="C341" t="n">
        <v>0.8619056695324624</v>
      </c>
      <c r="D341" t="n">
        <v>0.1373912801296295</v>
      </c>
      <c r="E341" t="n">
        <v>40000</v>
      </c>
      <c r="F341" t="n">
        <v>122670.0221177807</v>
      </c>
      <c r="G341" t="n">
        <v>0.7333314488234451</v>
      </c>
      <c r="H341" t="n">
        <v>89957.7850468362</v>
      </c>
      <c r="I341" t="n">
        <v>32712.23707094452</v>
      </c>
    </row>
    <row r="342">
      <c r="A342" t="n">
        <v>339</v>
      </c>
      <c r="B342" t="n">
        <v>196808.4646314483</v>
      </c>
      <c r="C342" t="n">
        <v>0.9692507648100915</v>
      </c>
      <c r="D342" t="n">
        <v>0.03588976296090807</v>
      </c>
      <c r="E342" t="n">
        <v>40000</v>
      </c>
      <c r="F342" t="n">
        <v>156808.4646314483</v>
      </c>
      <c r="G342" t="n">
        <v>0.8157496886468441</v>
      </c>
      <c r="H342" t="n">
        <v>127916.4562002936</v>
      </c>
      <c r="I342" t="n">
        <v>28892.00843115469</v>
      </c>
    </row>
    <row r="343">
      <c r="A343" t="n">
        <v>340</v>
      </c>
      <c r="B343" t="n">
        <v>159679.0982964911</v>
      </c>
      <c r="C343" t="n">
        <v>0.867786422019465</v>
      </c>
      <c r="D343" t="n">
        <v>0.109173504163322</v>
      </c>
      <c r="E343" t="n">
        <v>40000</v>
      </c>
      <c r="F343" t="n">
        <v>119679.0982964911</v>
      </c>
      <c r="G343" t="n">
        <v>0.7239972036901636</v>
      </c>
      <c r="H343" t="n">
        <v>86647.3325068198</v>
      </c>
      <c r="I343" t="n">
        <v>33031.76578967133</v>
      </c>
    </row>
    <row r="344">
      <c r="A344" t="n">
        <v>341</v>
      </c>
      <c r="B344" t="n">
        <v>174229.6068718395</v>
      </c>
      <c r="C344" t="n">
        <v>0.9735308559967043</v>
      </c>
      <c r="D344" t="n">
        <v>0.1103310244222932</v>
      </c>
      <c r="E344" t="n">
        <v>40000</v>
      </c>
      <c r="F344" t="n">
        <v>134229.6068718395</v>
      </c>
      <c r="G344" t="n">
        <v>0.7676820447693182</v>
      </c>
      <c r="H344" t="n">
        <v>103045.6590719555</v>
      </c>
      <c r="I344" t="n">
        <v>31183.94779988402</v>
      </c>
    </row>
    <row r="345">
      <c r="A345" t="n">
        <v>342</v>
      </c>
      <c r="B345" t="n">
        <v>181370.8806393754</v>
      </c>
      <c r="C345" t="n">
        <v>0.9079807504845342</v>
      </c>
      <c r="D345" t="n">
        <v>0.04339235274876016</v>
      </c>
      <c r="E345" t="n">
        <v>40000</v>
      </c>
      <c r="F345" t="n">
        <v>141370.8806393754</v>
      </c>
      <c r="G345" t="n">
        <v>0.7860799830938411</v>
      </c>
      <c r="H345" t="n">
        <v>111128.8194629617</v>
      </c>
      <c r="I345" t="n">
        <v>30242.06117641376</v>
      </c>
    </row>
    <row r="346">
      <c r="A346" t="n">
        <v>343</v>
      </c>
      <c r="B346" t="n">
        <v>174618.4064073856</v>
      </c>
      <c r="C346" t="n">
        <v>0.8740672807490205</v>
      </c>
      <c r="D346" t="n">
        <v>0.07706949237555825</v>
      </c>
      <c r="E346" t="n">
        <v>40000</v>
      </c>
      <c r="F346" t="n">
        <v>134618.4064073856</v>
      </c>
      <c r="G346" t="n">
        <v>0.7687517995132758</v>
      </c>
      <c r="H346" t="n">
        <v>103488.1421732872</v>
      </c>
      <c r="I346" t="n">
        <v>31130.26423409842</v>
      </c>
    </row>
    <row r="347">
      <c r="A347" t="n">
        <v>344</v>
      </c>
      <c r="B347" t="n">
        <v>170388.2084622183</v>
      </c>
      <c r="C347" t="n">
        <v>0.9204471231591865</v>
      </c>
      <c r="D347" t="n">
        <v>0.1088518986938561</v>
      </c>
      <c r="E347" t="n">
        <v>40000</v>
      </c>
      <c r="F347" t="n">
        <v>130388.2084622183</v>
      </c>
      <c r="G347" t="n">
        <v>0.7567524732965947</v>
      </c>
      <c r="H347" t="n">
        <v>98671.59924249571</v>
      </c>
      <c r="I347" t="n">
        <v>31716.60921972264</v>
      </c>
    </row>
    <row r="348">
      <c r="A348" t="n">
        <v>345</v>
      </c>
      <c r="B348" t="n">
        <v>179029.3480228138</v>
      </c>
      <c r="C348" t="n">
        <v>0.9634829586639331</v>
      </c>
      <c r="D348" t="n">
        <v>0.04862616777037539</v>
      </c>
      <c r="E348" t="n">
        <v>40000</v>
      </c>
      <c r="F348" t="n">
        <v>139029.3480228138</v>
      </c>
      <c r="G348" t="n">
        <v>0.7803525471181474</v>
      </c>
      <c r="H348" t="n">
        <v>108491.9058537781</v>
      </c>
      <c r="I348" t="n">
        <v>30537.44216903568</v>
      </c>
    </row>
    <row r="349">
      <c r="A349" t="n">
        <v>346</v>
      </c>
      <c r="B349" t="n">
        <v>188588.8573756086</v>
      </c>
      <c r="C349" t="n">
        <v>0.9451892352332429</v>
      </c>
      <c r="D349" t="n">
        <v>0.05389258919692914</v>
      </c>
      <c r="E349" t="n">
        <v>40000</v>
      </c>
      <c r="F349" t="n">
        <v>148588.8573756086</v>
      </c>
      <c r="G349" t="n">
        <v>0.8017036233567143</v>
      </c>
      <c r="H349" t="n">
        <v>119124.2253484595</v>
      </c>
      <c r="I349" t="n">
        <v>29464.63202714915</v>
      </c>
    </row>
    <row r="350">
      <c r="A350" t="n">
        <v>347</v>
      </c>
      <c r="B350" t="n">
        <v>159233.5268163702</v>
      </c>
      <c r="C350" t="n">
        <v>0.9548529492219885</v>
      </c>
      <c r="D350" t="n">
        <v>0.04254957258154068</v>
      </c>
      <c r="E350" t="n">
        <v>40000</v>
      </c>
      <c r="F350" t="n">
        <v>119233.5268163702</v>
      </c>
      <c r="G350" t="n">
        <v>0.7226050644147092</v>
      </c>
      <c r="H350" t="n">
        <v>86158.75032553612</v>
      </c>
      <c r="I350" t="n">
        <v>33074.77649083405</v>
      </c>
    </row>
    <row r="351">
      <c r="A351" t="n">
        <v>348</v>
      </c>
      <c r="B351" t="n">
        <v>156770.9594959742</v>
      </c>
      <c r="C351" t="n">
        <v>0.9356418376723933</v>
      </c>
      <c r="D351" t="n">
        <v>0.02955729807921399</v>
      </c>
      <c r="E351" t="n">
        <v>40000</v>
      </c>
      <c r="F351" t="n">
        <v>116770.9594959742</v>
      </c>
      <c r="G351" t="n">
        <v>0.7149311108686891</v>
      </c>
      <c r="H351" t="n">
        <v>83483.1917896595</v>
      </c>
      <c r="I351" t="n">
        <v>33287.76770631465</v>
      </c>
    </row>
    <row r="352">
      <c r="A352" t="n">
        <v>349</v>
      </c>
      <c r="B352" t="n">
        <v>170130.1850266476</v>
      </c>
      <c r="C352" t="n">
        <v>0.9399959533873208</v>
      </c>
      <c r="D352" t="n">
        <v>0.04052167364801978</v>
      </c>
      <c r="E352" t="n">
        <v>40000</v>
      </c>
      <c r="F352" t="n">
        <v>130130.1850266476</v>
      </c>
      <c r="G352" t="n">
        <v>0.7559969514141058</v>
      </c>
      <c r="H352" t="n">
        <v>98378.02316709909</v>
      </c>
      <c r="I352" t="n">
        <v>31752.16185954849</v>
      </c>
    </row>
    <row r="353">
      <c r="A353" t="n">
        <v>350</v>
      </c>
      <c r="B353" t="n">
        <v>183279.7332011177</v>
      </c>
      <c r="C353" t="n">
        <v>0.9603954347034915</v>
      </c>
      <c r="D353" t="n">
        <v>0.0232817919971323</v>
      </c>
      <c r="E353" t="n">
        <v>40000</v>
      </c>
      <c r="F353" t="n">
        <v>143279.7332011177</v>
      </c>
      <c r="G353" t="n">
        <v>0.790514089218276</v>
      </c>
      <c r="H353" t="n">
        <v>113264.6477949191</v>
      </c>
      <c r="I353" t="n">
        <v>30015.08540619855</v>
      </c>
    </row>
    <row r="354">
      <c r="A354" t="n">
        <v>351</v>
      </c>
      <c r="B354" t="n">
        <v>177429.1529350221</v>
      </c>
      <c r="C354" t="n">
        <v>0.8824568411516942</v>
      </c>
      <c r="D354" t="n">
        <v>0.06102250404777678</v>
      </c>
      <c r="E354" t="n">
        <v>40000</v>
      </c>
      <c r="F354" t="n">
        <v>137429.1529350221</v>
      </c>
      <c r="G354" t="n">
        <v>0.7762622283548288</v>
      </c>
      <c r="H354" t="n">
        <v>106681.0604982568</v>
      </c>
      <c r="I354" t="n">
        <v>30748.09243676527</v>
      </c>
    </row>
    <row r="355">
      <c r="A355" t="n">
        <v>352</v>
      </c>
      <c r="B355" t="n">
        <v>204441.4151970949</v>
      </c>
      <c r="C355" t="n">
        <v>0.9136252452736082</v>
      </c>
      <c r="D355" t="n">
        <v>0.03690080306824074</v>
      </c>
      <c r="E355" t="n">
        <v>40000</v>
      </c>
      <c r="F355" t="n">
        <v>164441.4151970949</v>
      </c>
      <c r="G355" t="n">
        <v>0.8255535095918536</v>
      </c>
      <c r="H355" t="n">
        <v>135755.1874382129</v>
      </c>
      <c r="I355" t="n">
        <v>28686.22775888204</v>
      </c>
    </row>
    <row r="356">
      <c r="A356" t="n">
        <v>353</v>
      </c>
      <c r="B356" t="n">
        <v>186054.3139052279</v>
      </c>
      <c r="C356" t="n">
        <v>0.8787572274365483</v>
      </c>
      <c r="D356" t="n">
        <v>0.06701357735372243</v>
      </c>
      <c r="E356" t="n">
        <v>40000</v>
      </c>
      <c r="F356" t="n">
        <v>146054.3139052279</v>
      </c>
      <c r="G356" t="n">
        <v>0.7965729188310501</v>
      </c>
      <c r="H356" t="n">
        <v>116342.9111353538</v>
      </c>
      <c r="I356" t="n">
        <v>29711.40276987409</v>
      </c>
    </row>
    <row r="357">
      <c r="A357" t="n">
        <v>354</v>
      </c>
      <c r="B357" t="n">
        <v>187735.9586294188</v>
      </c>
      <c r="C357" t="n">
        <v>0.978396841039564</v>
      </c>
      <c r="D357" t="n">
        <v>0.01332313061389118</v>
      </c>
      <c r="E357" t="n">
        <v>40000</v>
      </c>
      <c r="F357" t="n">
        <v>147735.9586294188</v>
      </c>
      <c r="G357" t="n">
        <v>0.8000201397710789</v>
      </c>
      <c r="H357" t="n">
        <v>118191.7422719219</v>
      </c>
      <c r="I357" t="n">
        <v>29544.21635749684</v>
      </c>
    </row>
    <row r="358">
      <c r="A358" t="n">
        <v>355</v>
      </c>
      <c r="B358" t="n">
        <v>189321.201208375</v>
      </c>
      <c r="C358" t="n">
        <v>0.9727277141592597</v>
      </c>
      <c r="D358" t="n">
        <v>0.06992640696643371</v>
      </c>
      <c r="E358" t="n">
        <v>40000</v>
      </c>
      <c r="F358" t="n">
        <v>149321.201208375</v>
      </c>
      <c r="G358" t="n">
        <v>0.8031144489630708</v>
      </c>
      <c r="H358" t="n">
        <v>119922.0142269679</v>
      </c>
      <c r="I358" t="n">
        <v>29399.18698140709</v>
      </c>
    </row>
    <row r="359">
      <c r="A359" t="n">
        <v>356</v>
      </c>
      <c r="B359" t="n">
        <v>150032.3456801772</v>
      </c>
      <c r="C359" t="n">
        <v>0.8551254854779058</v>
      </c>
      <c r="D359" t="n">
        <v>0.08500586884826773</v>
      </c>
      <c r="E359" t="n">
        <v>40000</v>
      </c>
      <c r="F359" t="n">
        <v>110032.3456801772</v>
      </c>
      <c r="G359" t="n">
        <v>0.6944802029372354</v>
      </c>
      <c r="H359" t="n">
        <v>76415.28575762954</v>
      </c>
      <c r="I359" t="n">
        <v>33617.05992254771</v>
      </c>
    </row>
    <row r="360">
      <c r="A360" t="n">
        <v>357</v>
      </c>
      <c r="B360" t="n">
        <v>183296.3621870755</v>
      </c>
      <c r="C360" t="n">
        <v>0.9417247724270394</v>
      </c>
      <c r="D360" t="n">
        <v>0.0001879307228563401</v>
      </c>
      <c r="E360" t="n">
        <v>40000</v>
      </c>
      <c r="F360" t="n">
        <v>143296.3621870755</v>
      </c>
      <c r="G360" t="n">
        <v>0.790551771946219</v>
      </c>
      <c r="H360" t="n">
        <v>113283.1930404397</v>
      </c>
      <c r="I360" t="n">
        <v>30013.16914663579</v>
      </c>
    </row>
    <row r="361">
      <c r="A361" t="n">
        <v>358</v>
      </c>
      <c r="B361" t="n">
        <v>183743.4777742661</v>
      </c>
      <c r="C361" t="n">
        <v>0.9702822812640366</v>
      </c>
      <c r="D361" t="n">
        <v>0.07122169709542717</v>
      </c>
      <c r="E361" t="n">
        <v>40000</v>
      </c>
      <c r="F361" t="n">
        <v>143743.4777742661</v>
      </c>
      <c r="G361" t="n">
        <v>0.7915588088738554</v>
      </c>
      <c r="H361" t="n">
        <v>113781.4160503836</v>
      </c>
      <c r="I361" t="n">
        <v>29962.06172388251</v>
      </c>
    </row>
    <row r="362">
      <c r="A362" t="n">
        <v>359</v>
      </c>
      <c r="B362" t="n">
        <v>175824.3723006513</v>
      </c>
      <c r="C362" t="n">
        <v>0.8734747948665533</v>
      </c>
      <c r="D362" t="n">
        <v>0.09683006977419877</v>
      </c>
      <c r="E362" t="n">
        <v>40000</v>
      </c>
      <c r="F362" t="n">
        <v>135824.3723006513</v>
      </c>
      <c r="G362" t="n">
        <v>0.7720232327374131</v>
      </c>
      <c r="H362" t="n">
        <v>104859.5709880787</v>
      </c>
      <c r="I362" t="n">
        <v>30964.80131257253</v>
      </c>
    </row>
    <row r="363">
      <c r="A363" t="n">
        <v>360</v>
      </c>
      <c r="B363" t="n">
        <v>165245.0602673257</v>
      </c>
      <c r="C363" t="n">
        <v>0.9238328799718418</v>
      </c>
      <c r="D363" t="n">
        <v>0.02371076943926383</v>
      </c>
      <c r="E363" t="n">
        <v>40000</v>
      </c>
      <c r="F363" t="n">
        <v>125245.0602673257</v>
      </c>
      <c r="G363" t="n">
        <v>0.7412975128789808</v>
      </c>
      <c r="H363" t="n">
        <v>92843.8516765466</v>
      </c>
      <c r="I363" t="n">
        <v>32401.2085907791</v>
      </c>
    </row>
    <row r="364">
      <c r="A364" t="n">
        <v>361</v>
      </c>
      <c r="B364" t="n">
        <v>198771.076905823</v>
      </c>
      <c r="C364" t="n">
        <v>0.9690134786864454</v>
      </c>
      <c r="D364" t="n">
        <v>0.1101771716051311</v>
      </c>
      <c r="E364" t="n">
        <v>40000</v>
      </c>
      <c r="F364" t="n">
        <v>158771.076905823</v>
      </c>
      <c r="G364" t="n">
        <v>0.8185482955538631</v>
      </c>
      <c r="H364" t="n">
        <v>129961.7943845127</v>
      </c>
      <c r="I364" t="n">
        <v>28809.28252131026</v>
      </c>
    </row>
    <row r="365">
      <c r="A365" t="n">
        <v>362</v>
      </c>
      <c r="B365" t="n">
        <v>192147.5749072449</v>
      </c>
      <c r="C365" t="n">
        <v>0.8544129772161538</v>
      </c>
      <c r="D365" t="n">
        <v>0.07257057028098135</v>
      </c>
      <c r="E365" t="n">
        <v>40000</v>
      </c>
      <c r="F365" t="n">
        <v>152147.5749072449</v>
      </c>
      <c r="G365" t="n">
        <v>0.8082617853922315</v>
      </c>
      <c r="H365" t="n">
        <v>122975.070537628</v>
      </c>
      <c r="I365" t="n">
        <v>29172.50436961685</v>
      </c>
    </row>
    <row r="366">
      <c r="A366" t="n">
        <v>363</v>
      </c>
      <c r="B366" t="n">
        <v>181434.6206809154</v>
      </c>
      <c r="C366" t="n">
        <v>0.9406646347420892</v>
      </c>
      <c r="D366" t="n">
        <v>0.03884964432724773</v>
      </c>
      <c r="E366" t="n">
        <v>40000</v>
      </c>
      <c r="F366" t="n">
        <v>141434.6206809154</v>
      </c>
      <c r="G366" t="n">
        <v>0.7862314928079231</v>
      </c>
      <c r="H366" t="n">
        <v>111200.3529526785</v>
      </c>
      <c r="I366" t="n">
        <v>30234.26772823693</v>
      </c>
    </row>
    <row r="367">
      <c r="A367" t="n">
        <v>364</v>
      </c>
      <c r="B367" t="n">
        <v>180248.9712855878</v>
      </c>
      <c r="C367" t="n">
        <v>0.8886553709584316</v>
      </c>
      <c r="D367" t="n">
        <v>0.05832692767026882</v>
      </c>
      <c r="E367" t="n">
        <v>40000</v>
      </c>
      <c r="F367" t="n">
        <v>140248.9712855878</v>
      </c>
      <c r="G367" t="n">
        <v>0.7833747659299035</v>
      </c>
      <c r="H367" t="n">
        <v>109867.5050527571</v>
      </c>
      <c r="I367" t="n">
        <v>30381.46623283069</v>
      </c>
    </row>
    <row r="368">
      <c r="A368" t="n">
        <v>365</v>
      </c>
      <c r="B368" t="n">
        <v>202239.825242713</v>
      </c>
      <c r="C368" t="n">
        <v>0.9701715053989489</v>
      </c>
      <c r="D368" t="n">
        <v>0.07674980737565167</v>
      </c>
      <c r="E368" t="n">
        <v>40000</v>
      </c>
      <c r="F368" t="n">
        <v>162239.825242713</v>
      </c>
      <c r="G368" t="n">
        <v>0.8230158036275663</v>
      </c>
      <c r="H368" t="n">
        <v>133525.9401525274</v>
      </c>
      <c r="I368" t="n">
        <v>28713.88509018565</v>
      </c>
    </row>
    <row r="369">
      <c r="A369" t="n">
        <v>366</v>
      </c>
      <c r="B369" t="n">
        <v>182728.4397793922</v>
      </c>
      <c r="C369" t="n">
        <v>0.9762375718714977</v>
      </c>
      <c r="D369" t="n">
        <v>0.06228016174237234</v>
      </c>
      <c r="E369" t="n">
        <v>40000</v>
      </c>
      <c r="F369" t="n">
        <v>142728.4397793922</v>
      </c>
      <c r="G369" t="n">
        <v>0.789255526585253</v>
      </c>
      <c r="H369" t="n">
        <v>112649.2098967758</v>
      </c>
      <c r="I369" t="n">
        <v>30079.22988261645</v>
      </c>
    </row>
    <row r="370">
      <c r="A370" t="n">
        <v>367</v>
      </c>
      <c r="B370" t="n">
        <v>193937.9020433591</v>
      </c>
      <c r="C370" t="n">
        <v>0.9727546435847464</v>
      </c>
      <c r="D370" t="n">
        <v>0.07616267977339107</v>
      </c>
      <c r="E370" t="n">
        <v>40000</v>
      </c>
      <c r="F370" t="n">
        <v>153937.9020433591</v>
      </c>
      <c r="G370" t="n">
        <v>0.8112821955539026</v>
      </c>
      <c r="H370" t="n">
        <v>124887.0791486979</v>
      </c>
      <c r="I370" t="n">
        <v>29050.82289466114</v>
      </c>
    </row>
    <row r="371">
      <c r="A371" t="n">
        <v>368</v>
      </c>
      <c r="B371" t="n">
        <v>177995.1871762479</v>
      </c>
      <c r="C371" t="n">
        <v>0.9116478481654703</v>
      </c>
      <c r="D371" t="n">
        <v>0.03237979220761901</v>
      </c>
      <c r="E371" t="n">
        <v>40000</v>
      </c>
      <c r="F371" t="n">
        <v>137995.1871762479</v>
      </c>
      <c r="G371" t="n">
        <v>0.7777250120691932</v>
      </c>
      <c r="H371" t="n">
        <v>107322.308612138</v>
      </c>
      <c r="I371" t="n">
        <v>30672.87856410994</v>
      </c>
    </row>
    <row r="372">
      <c r="A372" t="n">
        <v>369</v>
      </c>
      <c r="B372" t="n">
        <v>189435.2119770569</v>
      </c>
      <c r="C372" t="n">
        <v>0.9620655446286107</v>
      </c>
      <c r="D372" t="n">
        <v>0.06508082472108234</v>
      </c>
      <c r="E372" t="n">
        <v>40000</v>
      </c>
      <c r="F372" t="n">
        <v>149435.2119770569</v>
      </c>
      <c r="G372" t="n">
        <v>0.8033312102253566</v>
      </c>
      <c r="H372" t="n">
        <v>120045.9696878118</v>
      </c>
      <c r="I372" t="n">
        <v>29389.24228924507</v>
      </c>
    </row>
    <row r="373">
      <c r="A373" t="n">
        <v>370</v>
      </c>
      <c r="B373" t="n">
        <v>172691.7281422369</v>
      </c>
      <c r="C373" t="n">
        <v>0.9597914218095591</v>
      </c>
      <c r="D373" t="n">
        <v>0.0175885650928506</v>
      </c>
      <c r="E373" t="n">
        <v>40000</v>
      </c>
      <c r="F373" t="n">
        <v>132691.7281422369</v>
      </c>
      <c r="G373" t="n">
        <v>0.7633821718617271</v>
      </c>
      <c r="H373" t="n">
        <v>101294.4996173067</v>
      </c>
      <c r="I373" t="n">
        <v>31397.22852493025</v>
      </c>
    </row>
    <row r="374">
      <c r="A374" t="n">
        <v>371</v>
      </c>
      <c r="B374" t="n">
        <v>174265.2798978589</v>
      </c>
      <c r="C374" t="n">
        <v>0.8914830615216232</v>
      </c>
      <c r="D374" t="n">
        <v>0.05666321815953899</v>
      </c>
      <c r="E374" t="n">
        <v>40000</v>
      </c>
      <c r="F374" t="n">
        <v>134265.2798978589</v>
      </c>
      <c r="G374" t="n">
        <v>0.7677804954527864</v>
      </c>
      <c r="H374" t="n">
        <v>103086.2631220852</v>
      </c>
      <c r="I374" t="n">
        <v>31179.01677577377</v>
      </c>
    </row>
    <row r="375">
      <c r="A375" t="n">
        <v>372</v>
      </c>
      <c r="B375" t="n">
        <v>196063.7731185379</v>
      </c>
      <c r="C375" t="n">
        <v>0.957759011639588</v>
      </c>
      <c r="D375" t="n">
        <v>0.03288277075605631</v>
      </c>
      <c r="E375" t="n">
        <v>40000</v>
      </c>
      <c r="F375" t="n">
        <v>156063.7731185379</v>
      </c>
      <c r="G375" t="n">
        <v>0.8146341612458456</v>
      </c>
      <c r="H375" t="n">
        <v>127134.880915282</v>
      </c>
      <c r="I375" t="n">
        <v>28928.89220325581</v>
      </c>
    </row>
    <row r="376">
      <c r="A376" t="n">
        <v>373</v>
      </c>
      <c r="B376" t="n">
        <v>190876.9869393726</v>
      </c>
      <c r="C376" t="n">
        <v>0.8548109925130141</v>
      </c>
      <c r="D376" t="n">
        <v>0.037934101722307</v>
      </c>
      <c r="E376" t="n">
        <v>40000</v>
      </c>
      <c r="F376" t="n">
        <v>150876.9869393726</v>
      </c>
      <c r="G376" t="n">
        <v>0.8060059026040179</v>
      </c>
      <c r="H376" t="n">
        <v>121607.7420402436</v>
      </c>
      <c r="I376" t="n">
        <v>29269.24489912895</v>
      </c>
    </row>
    <row r="377">
      <c r="A377" t="n">
        <v>374</v>
      </c>
      <c r="B377" t="n">
        <v>198215.3355595969</v>
      </c>
      <c r="C377" t="n">
        <v>0.9275150842026669</v>
      </c>
      <c r="D377" t="n">
        <v>0.09708279525631311</v>
      </c>
      <c r="E377" t="n">
        <v>40000</v>
      </c>
      <c r="F377" t="n">
        <v>158215.3355595969</v>
      </c>
      <c r="G377" t="n">
        <v>0.8177763167155515</v>
      </c>
      <c r="H377" t="n">
        <v>129384.7543618422</v>
      </c>
      <c r="I377" t="n">
        <v>28830.58119775472</v>
      </c>
    </row>
    <row r="378">
      <c r="A378" t="n">
        <v>375</v>
      </c>
      <c r="B378" t="n">
        <v>208525.1845270718</v>
      </c>
      <c r="C378" t="n">
        <v>0.8799011488474013</v>
      </c>
      <c r="D378" t="n">
        <v>0.09273930361782806</v>
      </c>
      <c r="E378" t="n">
        <v>40000</v>
      </c>
      <c r="F378" t="n">
        <v>168525.1845270718</v>
      </c>
      <c r="G378" t="n">
        <v>0.8297019770365462</v>
      </c>
      <c r="H378" t="n">
        <v>139825.6787825603</v>
      </c>
      <c r="I378" t="n">
        <v>28699.50574451156</v>
      </c>
    </row>
    <row r="379">
      <c r="A379" t="n">
        <v>376</v>
      </c>
      <c r="B379" t="n">
        <v>155853.0548499603</v>
      </c>
      <c r="C379" t="n">
        <v>0.8656736951510462</v>
      </c>
      <c r="D379" t="n">
        <v>0.07827414362721531</v>
      </c>
      <c r="E379" t="n">
        <v>40000</v>
      </c>
      <c r="F379" t="n">
        <v>115853.0548499603</v>
      </c>
      <c r="G379" t="n">
        <v>0.71208702711981</v>
      </c>
      <c r="H379" t="n">
        <v>82497.4574108565</v>
      </c>
      <c r="I379" t="n">
        <v>33355.59743910378</v>
      </c>
    </row>
    <row r="380">
      <c r="A380" t="n">
        <v>377</v>
      </c>
      <c r="B380" t="n">
        <v>182329.6473548574</v>
      </c>
      <c r="C380" t="n">
        <v>0.8600039162117972</v>
      </c>
      <c r="D380" t="n">
        <v>0.02723061705982263</v>
      </c>
      <c r="E380" t="n">
        <v>40000</v>
      </c>
      <c r="F380" t="n">
        <v>142329.6473548574</v>
      </c>
      <c r="G380" t="n">
        <v>0.7883339122455296</v>
      </c>
      <c r="H380" t="n">
        <v>112203.2877277813</v>
      </c>
      <c r="I380" t="n">
        <v>30126.35962707607</v>
      </c>
    </row>
    <row r="381">
      <c r="A381" t="n">
        <v>378</v>
      </c>
      <c r="B381" t="n">
        <v>186763.4297298065</v>
      </c>
      <c r="C381" t="n">
        <v>0.9405175408641582</v>
      </c>
      <c r="D381" t="n">
        <v>0.05050774650915594</v>
      </c>
      <c r="E381" t="n">
        <v>40000</v>
      </c>
      <c r="F381" t="n">
        <v>146763.4297298065</v>
      </c>
      <c r="G381" t="n">
        <v>0.7980472705601032</v>
      </c>
      <c r="H381" t="n">
        <v>117124.1545139116</v>
      </c>
      <c r="I381" t="n">
        <v>29639.27521589492</v>
      </c>
    </row>
    <row r="382">
      <c r="A382" t="n">
        <v>379</v>
      </c>
      <c r="B382" t="n">
        <v>212548.5110028103</v>
      </c>
      <c r="C382" t="n">
        <v>0.8941837452898486</v>
      </c>
      <c r="D382" t="n">
        <v>0.0963929309993755</v>
      </c>
      <c r="E382" t="n">
        <v>40000</v>
      </c>
      <c r="F382" t="n">
        <v>172548.5110028103</v>
      </c>
      <c r="G382" t="n">
        <v>0.8331514799713152</v>
      </c>
      <c r="H382" t="n">
        <v>143759.0473088382</v>
      </c>
      <c r="I382" t="n">
        <v>28789.46369397213</v>
      </c>
    </row>
    <row r="383">
      <c r="A383" t="n">
        <v>380</v>
      </c>
      <c r="B383" t="n">
        <v>169240.2202608649</v>
      </c>
      <c r="C383" t="n">
        <v>0.9442196802987389</v>
      </c>
      <c r="D383" t="n">
        <v>0.06425150740919713</v>
      </c>
      <c r="E383" t="n">
        <v>40000</v>
      </c>
      <c r="F383" t="n">
        <v>129240.2202608649</v>
      </c>
      <c r="G383" t="n">
        <v>0.7533727839426287</v>
      </c>
      <c r="H383" t="n">
        <v>97366.06453528635</v>
      </c>
      <c r="I383" t="n">
        <v>31874.15572557859</v>
      </c>
    </row>
    <row r="384">
      <c r="A384" t="n">
        <v>381</v>
      </c>
      <c r="B384" t="n">
        <v>153349.2699977308</v>
      </c>
      <c r="C384" t="n">
        <v>0.8584963243038625</v>
      </c>
      <c r="D384" t="n">
        <v>0.1295798861994508</v>
      </c>
      <c r="E384" t="n">
        <v>40000</v>
      </c>
      <c r="F384" t="n">
        <v>113349.2699977308</v>
      </c>
      <c r="G384" t="n">
        <v>0.7044058954755112</v>
      </c>
      <c r="H384" t="n">
        <v>79843.89403424707</v>
      </c>
      <c r="I384" t="n">
        <v>33505.37596348374</v>
      </c>
    </row>
    <row r="385">
      <c r="A385" t="n">
        <v>382</v>
      </c>
      <c r="B385" t="n">
        <v>163328.6057967446</v>
      </c>
      <c r="C385" t="n">
        <v>0.8909877439179793</v>
      </c>
      <c r="D385" t="n">
        <v>0.07179953518183116</v>
      </c>
      <c r="E385" t="n">
        <v>40000</v>
      </c>
      <c r="F385" t="n">
        <v>123328.6057967446</v>
      </c>
      <c r="G385" t="n">
        <v>0.7353779492292607</v>
      </c>
      <c r="H385" t="n">
        <v>90693.13721211394</v>
      </c>
      <c r="I385" t="n">
        <v>32635.46858463064</v>
      </c>
    </row>
    <row r="386">
      <c r="A386" t="n">
        <v>383</v>
      </c>
      <c r="B386" t="n">
        <v>141317.8706946126</v>
      </c>
      <c r="C386" t="n">
        <v>0.9201338680087938</v>
      </c>
      <c r="D386" t="n">
        <v>0.06576147349470095</v>
      </c>
      <c r="E386" t="n">
        <v>40000</v>
      </c>
      <c r="F386" t="n">
        <v>101317.8706946126</v>
      </c>
      <c r="G386" t="n">
        <v>0.6705230862210857</v>
      </c>
      <c r="H386" t="n">
        <v>67935.97134750056</v>
      </c>
      <c r="I386" t="n">
        <v>33381.89934711207</v>
      </c>
    </row>
    <row r="387">
      <c r="A387" t="n">
        <v>384</v>
      </c>
      <c r="B387" t="n">
        <v>176026.5756240121</v>
      </c>
      <c r="C387" t="n">
        <v>0.9527940114290653</v>
      </c>
      <c r="D387" t="n">
        <v>0.05072650607392495</v>
      </c>
      <c r="E387" t="n">
        <v>40000</v>
      </c>
      <c r="F387" t="n">
        <v>136026.5756240121</v>
      </c>
      <c r="G387" t="n">
        <v>0.7725646621338751</v>
      </c>
      <c r="H387" t="n">
        <v>105089.3254381929</v>
      </c>
      <c r="I387" t="n">
        <v>30937.25018581918</v>
      </c>
    </row>
    <row r="388">
      <c r="A388" t="n">
        <v>385</v>
      </c>
      <c r="B388" t="n">
        <v>160634.3443539986</v>
      </c>
      <c r="C388" t="n">
        <v>0.8914378253811691</v>
      </c>
      <c r="D388" t="n">
        <v>0.06400622714346847</v>
      </c>
      <c r="E388" t="n">
        <v>40000</v>
      </c>
      <c r="F388" t="n">
        <v>120634.3443539986</v>
      </c>
      <c r="G388" t="n">
        <v>0.7269821599409466</v>
      </c>
      <c r="H388" t="n">
        <v>87699.01622152986</v>
      </c>
      <c r="I388" t="n">
        <v>32935.32813246877</v>
      </c>
    </row>
    <row r="389">
      <c r="A389" t="n">
        <v>386</v>
      </c>
      <c r="B389" t="n">
        <v>184347.7433946751</v>
      </c>
      <c r="C389" t="n">
        <v>0.9313658789368111</v>
      </c>
      <c r="D389" t="n">
        <v>0.05542590490858368</v>
      </c>
      <c r="E389" t="n">
        <v>40000</v>
      </c>
      <c r="F389" t="n">
        <v>144347.7433946751</v>
      </c>
      <c r="G389" t="n">
        <v>0.7929008532510375</v>
      </c>
      <c r="H389" t="n">
        <v>114453.4489024997</v>
      </c>
      <c r="I389" t="n">
        <v>29894.2944921754</v>
      </c>
    </row>
    <row r="390">
      <c r="A390" t="n">
        <v>387</v>
      </c>
      <c r="B390" t="n">
        <v>194641.7092776023</v>
      </c>
      <c r="C390" t="n">
        <v>0.9651771072707043</v>
      </c>
      <c r="D390" t="n">
        <v>0.0812432603006577</v>
      </c>
      <c r="E390" t="n">
        <v>40000</v>
      </c>
      <c r="F390" t="n">
        <v>154641.7092776023</v>
      </c>
      <c r="G390" t="n">
        <v>0.8124197449018401</v>
      </c>
      <c r="H390" t="n">
        <v>125633.9780024942</v>
      </c>
      <c r="I390" t="n">
        <v>29007.73127510812</v>
      </c>
    </row>
    <row r="391">
      <c r="A391" t="n">
        <v>388</v>
      </c>
      <c r="B391" t="n">
        <v>215388.7661263716</v>
      </c>
      <c r="C391" t="n">
        <v>0.9300622144636996</v>
      </c>
      <c r="D391" t="n">
        <v>0.08870106950383752</v>
      </c>
      <c r="E391" t="n">
        <v>40000</v>
      </c>
      <c r="F391" t="n">
        <v>175388.7661263716</v>
      </c>
      <c r="G391" t="n">
        <v>0.8352504526210063</v>
      </c>
      <c r="H391" t="n">
        <v>146493.5462916917</v>
      </c>
      <c r="I391" t="n">
        <v>28895.21983467991</v>
      </c>
    </row>
    <row r="392">
      <c r="A392" t="n">
        <v>389</v>
      </c>
      <c r="B392" t="n">
        <v>187970.0727566161</v>
      </c>
      <c r="C392" t="n">
        <v>0.8802847317179724</v>
      </c>
      <c r="D392" t="n">
        <v>0.03642031618476151</v>
      </c>
      <c r="E392" t="n">
        <v>40000</v>
      </c>
      <c r="F392" t="n">
        <v>147970.0727566161</v>
      </c>
      <c r="G392" t="n">
        <v>0.8004865827768917</v>
      </c>
      <c r="H392" t="n">
        <v>118448.0578941917</v>
      </c>
      <c r="I392" t="n">
        <v>29522.01486242445</v>
      </c>
    </row>
    <row r="393">
      <c r="A393" t="n">
        <v>390</v>
      </c>
      <c r="B393" t="n">
        <v>156770.6967781486</v>
      </c>
      <c r="C393" t="n">
        <v>0.8531721016023499</v>
      </c>
      <c r="D393" t="n">
        <v>0.02006301139326666</v>
      </c>
      <c r="E393" t="n">
        <v>40000</v>
      </c>
      <c r="F393" t="n">
        <v>116770.6967781486</v>
      </c>
      <c r="G393" t="n">
        <v>0.7149302952029154</v>
      </c>
      <c r="H393" t="n">
        <v>83482.90871865192</v>
      </c>
      <c r="I393" t="n">
        <v>33287.78805949671</v>
      </c>
    </row>
    <row r="394">
      <c r="A394" t="n">
        <v>391</v>
      </c>
      <c r="B394" t="n">
        <v>170934.1494554146</v>
      </c>
      <c r="C394" t="n">
        <v>0.9631128536071208</v>
      </c>
      <c r="D394" t="n">
        <v>0.004913838806901105</v>
      </c>
      <c r="E394" t="n">
        <v>40000</v>
      </c>
      <c r="F394" t="n">
        <v>130934.1494554146</v>
      </c>
      <c r="G394" t="n">
        <v>0.7583428406752021</v>
      </c>
      <c r="H394" t="n">
        <v>99292.97483941057</v>
      </c>
      <c r="I394" t="n">
        <v>31641.17461600403</v>
      </c>
    </row>
    <row r="395">
      <c r="A395" t="n">
        <v>392</v>
      </c>
      <c r="B395" t="n">
        <v>174469.2631092713</v>
      </c>
      <c r="C395" t="n">
        <v>0.8527650234105503</v>
      </c>
      <c r="D395" t="n">
        <v>0.0752397398073763</v>
      </c>
      <c r="E395" t="n">
        <v>40000</v>
      </c>
      <c r="F395" t="n">
        <v>134469.2631092713</v>
      </c>
      <c r="G395" t="n">
        <v>0.7683422927901802</v>
      </c>
      <c r="H395" t="n">
        <v>103318.4219271835</v>
      </c>
      <c r="I395" t="n">
        <v>31150.84118208779</v>
      </c>
    </row>
    <row r="396">
      <c r="A396" t="n">
        <v>393</v>
      </c>
      <c r="B396" t="n">
        <v>163113.3781530838</v>
      </c>
      <c r="C396" t="n">
        <v>0.9637112174489459</v>
      </c>
      <c r="D396" t="n">
        <v>0.02689900181478379</v>
      </c>
      <c r="E396" t="n">
        <v>40000</v>
      </c>
      <c r="F396" t="n">
        <v>123113.3781530838</v>
      </c>
      <c r="G396" t="n">
        <v>0.7347097068538679</v>
      </c>
      <c r="H396" t="n">
        <v>90452.59397264163</v>
      </c>
      <c r="I396" t="n">
        <v>32660.78418044222</v>
      </c>
    </row>
    <row r="397">
      <c r="A397" t="n">
        <v>394</v>
      </c>
      <c r="B397" t="n">
        <v>211970.7071976503</v>
      </c>
      <c r="C397" t="n">
        <v>0.9187618274235375</v>
      </c>
      <c r="D397" t="n">
        <v>-0.004586717788574488</v>
      </c>
      <c r="E397" t="n">
        <v>40000</v>
      </c>
      <c r="F397" t="n">
        <v>171970.7071976503</v>
      </c>
      <c r="G397" t="n">
        <v>0.8326918146011368</v>
      </c>
      <c r="H397" t="n">
        <v>143198.6002346522</v>
      </c>
      <c r="I397" t="n">
        <v>28772.10696299808</v>
      </c>
    </row>
    <row r="398">
      <c r="A398" t="n">
        <v>395</v>
      </c>
      <c r="B398" t="n">
        <v>211912.2865516955</v>
      </c>
      <c r="C398" t="n">
        <v>0.9720788008066765</v>
      </c>
      <c r="D398" t="n">
        <v>0.07165735813592893</v>
      </c>
      <c r="E398" t="n">
        <v>40000</v>
      </c>
      <c r="F398" t="n">
        <v>171912.2865516955</v>
      </c>
      <c r="G398" t="n">
        <v>0.8326446978326734</v>
      </c>
      <c r="H398" t="n">
        <v>143141.8538895605</v>
      </c>
      <c r="I398" t="n">
        <v>28770.43266213505</v>
      </c>
    </row>
    <row r="399">
      <c r="A399" t="n">
        <v>396</v>
      </c>
      <c r="B399" t="n">
        <v>177272.5275417972</v>
      </c>
      <c r="C399" t="n">
        <v>0.9538418206505765</v>
      </c>
      <c r="D399" t="n">
        <v>0.1347899855229837</v>
      </c>
      <c r="E399" t="n">
        <v>40000</v>
      </c>
      <c r="F399" t="n">
        <v>137272.5275417972</v>
      </c>
      <c r="G399" t="n">
        <v>0.7758544378023718</v>
      </c>
      <c r="H399" t="n">
        <v>106503.4996816517</v>
      </c>
      <c r="I399" t="n">
        <v>30769.02786014553</v>
      </c>
    </row>
    <row r="400">
      <c r="A400" t="n">
        <v>397</v>
      </c>
      <c r="B400" t="n">
        <v>158318.6005876703</v>
      </c>
      <c r="C400" t="n">
        <v>0.9797314343693339</v>
      </c>
      <c r="D400" t="n">
        <v>0.0598178726538032</v>
      </c>
      <c r="E400" t="n">
        <v>40000</v>
      </c>
      <c r="F400" t="n">
        <v>118318.6005876703</v>
      </c>
      <c r="G400" t="n">
        <v>0.7197487193714466</v>
      </c>
      <c r="H400" t="n">
        <v>85159.66125079735</v>
      </c>
      <c r="I400" t="n">
        <v>33158.9393368729</v>
      </c>
    </row>
    <row r="401">
      <c r="A401" t="n">
        <v>398</v>
      </c>
      <c r="B401" t="n">
        <v>198284.6453854144</v>
      </c>
      <c r="C401" t="n">
        <v>0.8955925360087224</v>
      </c>
      <c r="D401" t="n">
        <v>0.08515472323354925</v>
      </c>
      <c r="E401" t="n">
        <v>40000</v>
      </c>
      <c r="F401" t="n">
        <v>158284.6453854144</v>
      </c>
      <c r="G401" t="n">
        <v>0.8178734687784672</v>
      </c>
      <c r="H401" t="n">
        <v>129456.8119757385</v>
      </c>
      <c r="I401" t="n">
        <v>28827.83340967592</v>
      </c>
    </row>
    <row r="402">
      <c r="A402" t="n">
        <v>399</v>
      </c>
      <c r="B402" t="n">
        <v>183076.9655426311</v>
      </c>
      <c r="C402" t="n">
        <v>0.9497344775610465</v>
      </c>
      <c r="D402" t="n">
        <v>0.06245488075642695</v>
      </c>
      <c r="E402" t="n">
        <v>40000</v>
      </c>
      <c r="F402" t="n">
        <v>143076.9655426311</v>
      </c>
      <c r="G402" t="n">
        <v>0.7900532795873707</v>
      </c>
      <c r="H402" t="n">
        <v>113038.425860365</v>
      </c>
      <c r="I402" t="n">
        <v>30038.53968226618</v>
      </c>
    </row>
    <row r="403">
      <c r="A403" t="n">
        <v>400</v>
      </c>
      <c r="B403" t="n">
        <v>197716.9587162745</v>
      </c>
      <c r="C403" t="n">
        <v>0.9022510187692014</v>
      </c>
      <c r="D403" t="n">
        <v>0.05703331040426571</v>
      </c>
      <c r="E403" t="n">
        <v>40000</v>
      </c>
      <c r="F403" t="n">
        <v>157716.9587162745</v>
      </c>
      <c r="G403" t="n">
        <v>0.8170703473978209</v>
      </c>
      <c r="H403" t="n">
        <v>128865.8502488342</v>
      </c>
      <c r="I403" t="n">
        <v>28851.10846744032</v>
      </c>
    </row>
    <row r="404">
      <c r="A404" t="n">
        <v>401</v>
      </c>
      <c r="B404" t="n">
        <v>149547.6116820405</v>
      </c>
      <c r="C404" t="n">
        <v>0.9123838306395081</v>
      </c>
      <c r="D404" t="n">
        <v>0.08757229448963305</v>
      </c>
      <c r="E404" t="n">
        <v>40000</v>
      </c>
      <c r="F404" t="n">
        <v>109547.6116820405</v>
      </c>
      <c r="G404" t="n">
        <v>0.6930599827303571</v>
      </c>
      <c r="H404" t="n">
        <v>75923.06586050687</v>
      </c>
      <c r="I404" t="n">
        <v>33624.54582153365</v>
      </c>
    </row>
    <row r="405">
      <c r="A405" t="n">
        <v>402</v>
      </c>
      <c r="B405" t="n">
        <v>170769.1808450269</v>
      </c>
      <c r="C405" t="n">
        <v>0.9315757102183881</v>
      </c>
      <c r="D405" t="n">
        <v>0.05129176367434046</v>
      </c>
      <c r="E405" t="n">
        <v>40000</v>
      </c>
      <c r="F405" t="n">
        <v>130769.1808450269</v>
      </c>
      <c r="G405" t="n">
        <v>0.7578634697338968</v>
      </c>
      <c r="H405" t="n">
        <v>99105.1851294715</v>
      </c>
      <c r="I405" t="n">
        <v>31663.99571555536</v>
      </c>
    </row>
    <row r="406">
      <c r="A406" t="n">
        <v>403</v>
      </c>
      <c r="B406" t="n">
        <v>187996.2427640615</v>
      </c>
      <c r="C406" t="n">
        <v>0.9635780248442241</v>
      </c>
      <c r="D406" t="n">
        <v>0.06802176942215708</v>
      </c>
      <c r="E406" t="n">
        <v>40000</v>
      </c>
      <c r="F406" t="n">
        <v>147996.2427640615</v>
      </c>
      <c r="G406" t="n">
        <v>0.8005385190090648</v>
      </c>
      <c r="H406" t="n">
        <v>118476.6930012478</v>
      </c>
      <c r="I406" t="n">
        <v>29519.54976281368</v>
      </c>
    </row>
    <row r="407">
      <c r="A407" t="n">
        <v>404</v>
      </c>
      <c r="B407" t="n">
        <v>191592.4194989948</v>
      </c>
      <c r="C407" t="n">
        <v>0.9779308509959084</v>
      </c>
      <c r="D407" t="n">
        <v>0.06965093418588041</v>
      </c>
      <c r="E407" t="n">
        <v>40000</v>
      </c>
      <c r="F407" t="n">
        <v>151592.4194989948</v>
      </c>
      <c r="G407" t="n">
        <v>0.8072877080224361</v>
      </c>
      <c r="H407" t="n">
        <v>122378.6968909191</v>
      </c>
      <c r="I407" t="n">
        <v>29213.72260807563</v>
      </c>
    </row>
    <row r="408">
      <c r="A408" t="n">
        <v>405</v>
      </c>
      <c r="B408" t="n">
        <v>176889.3604443391</v>
      </c>
      <c r="C408" t="n">
        <v>0.9498755438023874</v>
      </c>
      <c r="D408" t="n">
        <v>0.03995728639070854</v>
      </c>
      <c r="E408" t="n">
        <v>40000</v>
      </c>
      <c r="F408" t="n">
        <v>136889.3604443391</v>
      </c>
      <c r="G408" t="n">
        <v>0.7748513494638688</v>
      </c>
      <c r="H408" t="n">
        <v>106068.9056675421</v>
      </c>
      <c r="I408" t="n">
        <v>30820.454776797</v>
      </c>
    </row>
    <row r="409">
      <c r="A409" t="n">
        <v>406</v>
      </c>
      <c r="B409" t="n">
        <v>187323.747797047</v>
      </c>
      <c r="C409" t="n">
        <v>0.9043096816817534</v>
      </c>
      <c r="D409" t="n">
        <v>0.08976127048609568</v>
      </c>
      <c r="E409" t="n">
        <v>40000</v>
      </c>
      <c r="F409" t="n">
        <v>147323.747797047</v>
      </c>
      <c r="G409" t="n">
        <v>0.7991908676491988</v>
      </c>
      <c r="H409" t="n">
        <v>117739.7938272537</v>
      </c>
      <c r="I409" t="n">
        <v>29583.95396979326</v>
      </c>
    </row>
    <row r="410">
      <c r="A410" t="n">
        <v>407</v>
      </c>
      <c r="B410" t="n">
        <v>157595.2233044419</v>
      </c>
      <c r="C410" t="n">
        <v>0.9047764102960191</v>
      </c>
      <c r="D410" t="n">
        <v>0.05475120729913774</v>
      </c>
      <c r="E410" t="n">
        <v>40000</v>
      </c>
      <c r="F410" t="n">
        <v>117595.2233044419</v>
      </c>
      <c r="G410" t="n">
        <v>0.7174941136008668</v>
      </c>
      <c r="H410" t="n">
        <v>84373.88050851654</v>
      </c>
      <c r="I410" t="n">
        <v>33221.34279592537</v>
      </c>
    </row>
    <row r="411">
      <c r="A411" t="n">
        <v>408</v>
      </c>
      <c r="B411" t="n">
        <v>181821.5543298087</v>
      </c>
      <c r="C411" t="n">
        <v>0.9458856992065559</v>
      </c>
      <c r="D411" t="n">
        <v>0.03732764521521466</v>
      </c>
      <c r="E411" t="n">
        <v>40000</v>
      </c>
      <c r="F411" t="n">
        <v>141821.5543298087</v>
      </c>
      <c r="G411" t="n">
        <v>0.7871461520799856</v>
      </c>
      <c r="H411" t="n">
        <v>111634.2907727116</v>
      </c>
      <c r="I411" t="n">
        <v>30187.26355709716</v>
      </c>
    </row>
    <row r="412">
      <c r="A412" t="n">
        <v>409</v>
      </c>
      <c r="B412" t="n">
        <v>173869.7156944882</v>
      </c>
      <c r="C412" t="n">
        <v>0.8810410289498792</v>
      </c>
      <c r="D412" t="n">
        <v>0.07609529530711211</v>
      </c>
      <c r="E412" t="n">
        <v>40000</v>
      </c>
      <c r="F412" t="n">
        <v>133869.7156944882</v>
      </c>
      <c r="G412" t="n">
        <v>0.7666854769474173</v>
      </c>
      <c r="H412" t="n">
        <v>102635.9668260438</v>
      </c>
      <c r="I412" t="n">
        <v>31233.74886844436</v>
      </c>
    </row>
    <row r="413">
      <c r="A413" t="n">
        <v>410</v>
      </c>
      <c r="B413" t="n">
        <v>177221.4120033754</v>
      </c>
      <c r="C413" t="n">
        <v>0.8643616347070813</v>
      </c>
      <c r="D413" t="n">
        <v>0.03304596054626888</v>
      </c>
      <c r="E413" t="n">
        <v>40000</v>
      </c>
      <c r="F413" t="n">
        <v>137221.4120033754</v>
      </c>
      <c r="G413" t="n">
        <v>0.7757210712150917</v>
      </c>
      <c r="H413" t="n">
        <v>106445.5407129058</v>
      </c>
      <c r="I413" t="n">
        <v>30775.8712904696</v>
      </c>
    </row>
    <row r="414">
      <c r="A414" t="n">
        <v>411</v>
      </c>
      <c r="B414" t="n">
        <v>187174.4067133316</v>
      </c>
      <c r="C414" t="n">
        <v>0.8961008804933009</v>
      </c>
      <c r="D414" t="n">
        <v>0.06084543472107384</v>
      </c>
      <c r="E414" t="n">
        <v>40000</v>
      </c>
      <c r="F414" t="n">
        <v>147174.4067133316</v>
      </c>
      <c r="G414" t="n">
        <v>0.7988879100042799</v>
      </c>
      <c r="H414" t="n">
        <v>117575.8541853334</v>
      </c>
      <c r="I414" t="n">
        <v>29598.55252799826</v>
      </c>
    </row>
    <row r="415">
      <c r="A415" t="n">
        <v>412</v>
      </c>
      <c r="B415" t="n">
        <v>153571.6566780251</v>
      </c>
      <c r="C415" t="n">
        <v>0.8873410689150306</v>
      </c>
      <c r="D415" t="n">
        <v>0.05972643010067389</v>
      </c>
      <c r="E415" t="n">
        <v>40000</v>
      </c>
      <c r="F415" t="n">
        <v>113571.6566780251</v>
      </c>
      <c r="G415" t="n">
        <v>0.7050826031230261</v>
      </c>
      <c r="H415" t="n">
        <v>80077.39933153651</v>
      </c>
      <c r="I415" t="n">
        <v>33494.25734648854</v>
      </c>
    </row>
    <row r="416">
      <c r="A416" t="n">
        <v>413</v>
      </c>
      <c r="B416" t="n">
        <v>146681.1322903501</v>
      </c>
      <c r="C416" t="n">
        <v>0.8885200556592787</v>
      </c>
      <c r="D416" t="n">
        <v>0.09257686697494734</v>
      </c>
      <c r="E416" t="n">
        <v>40000</v>
      </c>
      <c r="F416" t="n">
        <v>106681.1322903501</v>
      </c>
      <c r="G416" t="n">
        <v>0.6848514447256915</v>
      </c>
      <c r="H416" t="n">
        <v>73060.72757401891</v>
      </c>
      <c r="I416" t="n">
        <v>33620.40471633123</v>
      </c>
    </row>
    <row r="417">
      <c r="A417" t="n">
        <v>414</v>
      </c>
      <c r="B417" t="n">
        <v>193606.0844667264</v>
      </c>
      <c r="C417" t="n">
        <v>0.8803690076364883</v>
      </c>
      <c r="D417" t="n">
        <v>0.07424094698639858</v>
      </c>
      <c r="E417" t="n">
        <v>40000</v>
      </c>
      <c r="F417" t="n">
        <v>153606.0844667264</v>
      </c>
      <c r="G417" t="n">
        <v>0.8107362027740872</v>
      </c>
      <c r="H417" t="n">
        <v>124534.0136435495</v>
      </c>
      <c r="I417" t="n">
        <v>29072.07082317694</v>
      </c>
    </row>
    <row r="418">
      <c r="A418" t="n">
        <v>415</v>
      </c>
      <c r="B418" t="n">
        <v>172360.6270831416</v>
      </c>
      <c r="C418" t="n">
        <v>0.855472114652727</v>
      </c>
      <c r="D418" t="n">
        <v>0.05924919123764568</v>
      </c>
      <c r="E418" t="n">
        <v>40000</v>
      </c>
      <c r="F418" t="n">
        <v>132360.6270831416</v>
      </c>
      <c r="G418" t="n">
        <v>0.7624426696273338</v>
      </c>
      <c r="H418" t="n">
        <v>100917.3898668184</v>
      </c>
      <c r="I418" t="n">
        <v>31443.23721632313</v>
      </c>
    </row>
    <row r="419">
      <c r="A419" t="n">
        <v>416</v>
      </c>
      <c r="B419" t="n">
        <v>153763.0256593264</v>
      </c>
      <c r="C419" t="n">
        <v>0.8523236115153437</v>
      </c>
      <c r="D419" t="n">
        <v>0.08453298897600861</v>
      </c>
      <c r="E419" t="n">
        <v>40000</v>
      </c>
      <c r="F419" t="n">
        <v>113763.0256593264</v>
      </c>
      <c r="G419" t="n">
        <v>0.705665888067622</v>
      </c>
      <c r="H419" t="n">
        <v>80278.68653114824</v>
      </c>
      <c r="I419" t="n">
        <v>33484.33912817817</v>
      </c>
    </row>
    <row r="420">
      <c r="A420" t="n">
        <v>417</v>
      </c>
      <c r="B420" t="n">
        <v>220382.9991781251</v>
      </c>
      <c r="C420" t="n">
        <v>0.9784039106656841</v>
      </c>
      <c r="D420" t="n">
        <v>0.1017062264705194</v>
      </c>
      <c r="E420" t="n">
        <v>40000</v>
      </c>
      <c r="F420" t="n">
        <v>180382.9991781251</v>
      </c>
      <c r="G420" t="n">
        <v>0.8383579496352107</v>
      </c>
      <c r="H420" t="n">
        <v>151225.5213400229</v>
      </c>
      <c r="I420" t="n">
        <v>29157.47783810224</v>
      </c>
    </row>
    <row r="421">
      <c r="A421" t="n">
        <v>418</v>
      </c>
      <c r="B421" t="n">
        <v>178636.7941431494</v>
      </c>
      <c r="C421" t="n">
        <v>0.9056105073856621</v>
      </c>
      <c r="D421" t="n">
        <v>0.07673430919055586</v>
      </c>
      <c r="E421" t="n">
        <v>40000</v>
      </c>
      <c r="F421" t="n">
        <v>138636.7941431494</v>
      </c>
      <c r="G421" t="n">
        <v>0.7793620932728877</v>
      </c>
      <c r="H421" t="n">
        <v>108048.2620880474</v>
      </c>
      <c r="I421" t="n">
        <v>30588.53205510207</v>
      </c>
    </row>
    <row r="422">
      <c r="A422" t="n">
        <v>419</v>
      </c>
      <c r="B422" t="n">
        <v>196188.4828998926</v>
      </c>
      <c r="C422" t="n">
        <v>0.8999624641307586</v>
      </c>
      <c r="D422" t="n">
        <v>0.06031057859530142</v>
      </c>
      <c r="E422" t="n">
        <v>40000</v>
      </c>
      <c r="F422" t="n">
        <v>156188.4828998926</v>
      </c>
      <c r="G422" t="n">
        <v>0.8148230656443202</v>
      </c>
      <c r="H422" t="n">
        <v>127265.9784548259</v>
      </c>
      <c r="I422" t="n">
        <v>28922.50444506663</v>
      </c>
    </row>
    <row r="423">
      <c r="A423" t="n">
        <v>420</v>
      </c>
      <c r="B423" t="n">
        <v>184214.5054330315</v>
      </c>
      <c r="C423" t="n">
        <v>0.9383541467500991</v>
      </c>
      <c r="D423" t="n">
        <v>0.02064491302949521</v>
      </c>
      <c r="E423" t="n">
        <v>40000</v>
      </c>
      <c r="F423" t="n">
        <v>144214.5054330315</v>
      </c>
      <c r="G423" t="n">
        <v>0.7926068130876619</v>
      </c>
      <c r="H423" t="n">
        <v>114305.3995522884</v>
      </c>
      <c r="I423" t="n">
        <v>29909.1058807431</v>
      </c>
    </row>
    <row r="424">
      <c r="A424" t="n">
        <v>421</v>
      </c>
      <c r="B424" t="n">
        <v>206579.7903472147</v>
      </c>
      <c r="C424" t="n">
        <v>0.8783730054224583</v>
      </c>
      <c r="D424" t="n">
        <v>0.02804659010773882</v>
      </c>
      <c r="E424" t="n">
        <v>40000</v>
      </c>
      <c r="F424" t="n">
        <v>166579.7903472147</v>
      </c>
      <c r="G424" t="n">
        <v>0.8278124123005544</v>
      </c>
      <c r="H424" t="n">
        <v>137896.8180878484</v>
      </c>
      <c r="I424" t="n">
        <v>28682.97225936631</v>
      </c>
    </row>
    <row r="425">
      <c r="A425" t="n">
        <v>422</v>
      </c>
      <c r="B425" t="n">
        <v>223153.4173372155</v>
      </c>
      <c r="C425" t="n">
        <v>0.9734949539135292</v>
      </c>
      <c r="D425" t="n">
        <v>0.05084325886935997</v>
      </c>
      <c r="E425" t="n">
        <v>40000</v>
      </c>
      <c r="F425" t="n">
        <v>183153.4173372155</v>
      </c>
      <c r="G425" t="n">
        <v>0.839802478394277</v>
      </c>
      <c r="H425" t="n">
        <v>153812.6938061749</v>
      </c>
      <c r="I425" t="n">
        <v>29340.72353104057</v>
      </c>
    </row>
    <row r="426">
      <c r="A426" t="n">
        <v>423</v>
      </c>
      <c r="B426" t="n">
        <v>181060.9840519894</v>
      </c>
      <c r="C426" t="n">
        <v>0.9522248518740217</v>
      </c>
      <c r="D426" t="n">
        <v>0.04171463393522151</v>
      </c>
      <c r="E426" t="n">
        <v>40000</v>
      </c>
      <c r="F426" t="n">
        <v>141060.9840519894</v>
      </c>
      <c r="G426" t="n">
        <v>0.7853399999395144</v>
      </c>
      <c r="H426" t="n">
        <v>110780.8332068572</v>
      </c>
      <c r="I426" t="n">
        <v>30280.1508451322</v>
      </c>
    </row>
    <row r="427">
      <c r="A427" t="n">
        <v>424</v>
      </c>
      <c r="B427" t="n">
        <v>184340.570671679</v>
      </c>
      <c r="C427" t="n">
        <v>0.8616234303005937</v>
      </c>
      <c r="D427" t="n">
        <v>0.05439086091043661</v>
      </c>
      <c r="E427" t="n">
        <v>40000</v>
      </c>
      <c r="F427" t="n">
        <v>144340.570671679</v>
      </c>
      <c r="G427" t="n">
        <v>0.7928850509575827</v>
      </c>
      <c r="H427" t="n">
        <v>114445.4807322607</v>
      </c>
      <c r="I427" t="n">
        <v>29895.08993941823</v>
      </c>
    </row>
    <row r="428">
      <c r="A428" t="n">
        <v>425</v>
      </c>
      <c r="B428" t="n">
        <v>187715.952885413</v>
      </c>
      <c r="C428" t="n">
        <v>0.9042855008520406</v>
      </c>
      <c r="D428" t="n">
        <v>0.06169949774691321</v>
      </c>
      <c r="E428" t="n">
        <v>40000</v>
      </c>
      <c r="F428" t="n">
        <v>147715.952885413</v>
      </c>
      <c r="G428" t="n">
        <v>0.7999801283652662</v>
      </c>
      <c r="H428" t="n">
        <v>118169.8269508703</v>
      </c>
      <c r="I428" t="n">
        <v>29546.1259345427</v>
      </c>
    </row>
    <row r="429">
      <c r="A429" t="n">
        <v>426</v>
      </c>
      <c r="B429" t="n">
        <v>213770.8014261833</v>
      </c>
      <c r="C429" t="n">
        <v>0.9642853799830814</v>
      </c>
      <c r="D429" t="n">
        <v>0.07589078263070193</v>
      </c>
      <c r="E429" t="n">
        <v>40000</v>
      </c>
      <c r="F429" t="n">
        <v>173770.8014261833</v>
      </c>
      <c r="G429" t="n">
        <v>0.8340867558660763</v>
      </c>
      <c r="H429" t="n">
        <v>144939.9240258133</v>
      </c>
      <c r="I429" t="n">
        <v>28830.87740036992</v>
      </c>
    </row>
    <row r="430">
      <c r="A430" t="n">
        <v>427</v>
      </c>
      <c r="B430" t="n">
        <v>171394.4593820669</v>
      </c>
      <c r="C430" t="n">
        <v>0.9728151628978833</v>
      </c>
      <c r="D430" t="n">
        <v>0.05788503665822726</v>
      </c>
      <c r="E430" t="n">
        <v>40000</v>
      </c>
      <c r="F430" t="n">
        <v>131394.4593820669</v>
      </c>
      <c r="G430" t="n">
        <v>0.7596748123145477</v>
      </c>
      <c r="H430" t="n">
        <v>99817.06127024312</v>
      </c>
      <c r="I430" t="n">
        <v>31577.39811182376</v>
      </c>
    </row>
    <row r="431">
      <c r="A431" t="n">
        <v>428</v>
      </c>
      <c r="B431" t="n">
        <v>189782.8081347764</v>
      </c>
      <c r="C431" t="n">
        <v>0.910762196462483</v>
      </c>
      <c r="D431" t="n">
        <v>0.07459504931478605</v>
      </c>
      <c r="E431" t="n">
        <v>40000</v>
      </c>
      <c r="F431" t="n">
        <v>149782.8081347764</v>
      </c>
      <c r="G431" t="n">
        <v>0.8039873043203826</v>
      </c>
      <c r="H431" t="n">
        <v>120423.4761458159</v>
      </c>
      <c r="I431" t="n">
        <v>29359.33198896045</v>
      </c>
    </row>
    <row r="432">
      <c r="A432" t="n">
        <v>429</v>
      </c>
      <c r="B432" t="n">
        <v>200489.2124103758</v>
      </c>
      <c r="C432" t="n">
        <v>0.929743480597392</v>
      </c>
      <c r="D432" t="n">
        <v>0.06193423244430361</v>
      </c>
      <c r="E432" t="n">
        <v>40000</v>
      </c>
      <c r="F432" t="n">
        <v>160489.2124103758</v>
      </c>
      <c r="G432" t="n">
        <v>0.82083536490971</v>
      </c>
      <c r="H432" t="n">
        <v>131735.2212329428</v>
      </c>
      <c r="I432" t="n">
        <v>28753.99117743302</v>
      </c>
    </row>
    <row r="433">
      <c r="A433" t="n">
        <v>430</v>
      </c>
      <c r="B433" t="n">
        <v>140088.4986326782</v>
      </c>
      <c r="C433" t="n">
        <v>0.8717144129919697</v>
      </c>
      <c r="D433" t="n">
        <v>0.0007360030093838607</v>
      </c>
      <c r="E433" t="n">
        <v>40000</v>
      </c>
      <c r="F433" t="n">
        <v>100088.4986326782</v>
      </c>
      <c r="G433" t="n">
        <v>0.6674530761797949</v>
      </c>
      <c r="H433" t="n">
        <v>66804.37630259825</v>
      </c>
      <c r="I433" t="n">
        <v>33284.12233007993</v>
      </c>
    </row>
    <row r="434">
      <c r="A434" t="n">
        <v>431</v>
      </c>
      <c r="B434" t="n">
        <v>168290.5447342249</v>
      </c>
      <c r="C434" t="n">
        <v>0.978851921397807</v>
      </c>
      <c r="D434" t="n">
        <v>0.03181993818543737</v>
      </c>
      <c r="E434" t="n">
        <v>40000</v>
      </c>
      <c r="F434" t="n">
        <v>128290.5447342249</v>
      </c>
      <c r="G434" t="n">
        <v>0.7505432317150094</v>
      </c>
      <c r="H434" t="n">
        <v>96287.60004330412</v>
      </c>
      <c r="I434" t="n">
        <v>32002.94469092076</v>
      </c>
    </row>
    <row r="435">
      <c r="A435" t="n">
        <v>432</v>
      </c>
      <c r="B435" t="n">
        <v>136624.9881797679</v>
      </c>
      <c r="C435" t="n">
        <v>0.8801173211798476</v>
      </c>
      <c r="D435" t="n">
        <v>0.05567737332835154</v>
      </c>
      <c r="E435" t="n">
        <v>40000</v>
      </c>
      <c r="F435" t="n">
        <v>96624.98817976794</v>
      </c>
      <c r="G435" t="n">
        <v>0.6592702237663735</v>
      </c>
      <c r="H435" t="n">
        <v>63701.9775786988</v>
      </c>
      <c r="I435" t="n">
        <v>32923.01060106914</v>
      </c>
    </row>
    <row r="436">
      <c r="A436" t="n">
        <v>433</v>
      </c>
      <c r="B436" t="n">
        <v>184538.9969925018</v>
      </c>
      <c r="C436" t="n">
        <v>0.9725551306375664</v>
      </c>
      <c r="D436" t="n">
        <v>0.02370915771476678</v>
      </c>
      <c r="E436" t="n">
        <v>40000</v>
      </c>
      <c r="F436" t="n">
        <v>144538.9969925018</v>
      </c>
      <c r="G436" t="n">
        <v>0.7933210701986441</v>
      </c>
      <c r="H436" t="n">
        <v>114665.8317795301</v>
      </c>
      <c r="I436" t="n">
        <v>29873.16521297167</v>
      </c>
    </row>
    <row r="437">
      <c r="A437" t="n">
        <v>434</v>
      </c>
      <c r="B437" t="n">
        <v>195293.4929590149</v>
      </c>
      <c r="C437" t="n">
        <v>0.9344540643690079</v>
      </c>
      <c r="D437" t="n">
        <v>0.07799786189988614</v>
      </c>
      <c r="E437" t="n">
        <v>40000</v>
      </c>
      <c r="F437" t="n">
        <v>155293.4929590149</v>
      </c>
      <c r="G437" t="n">
        <v>0.8134485401703292</v>
      </c>
      <c r="H437" t="n">
        <v>126323.265145462</v>
      </c>
      <c r="I437" t="n">
        <v>28970.22781355293</v>
      </c>
    </row>
    <row r="438">
      <c r="A438" t="n">
        <v>435</v>
      </c>
      <c r="B438" t="n">
        <v>208372.2463557681</v>
      </c>
      <c r="C438" t="n">
        <v>0.9290057833342517</v>
      </c>
      <c r="D438" t="n">
        <v>0.1059225249703109</v>
      </c>
      <c r="E438" t="n">
        <v>40000</v>
      </c>
      <c r="F438" t="n">
        <v>168372.2463557681</v>
      </c>
      <c r="G438" t="n">
        <v>0.8295589048101173</v>
      </c>
      <c r="H438" t="n">
        <v>139674.6962873103</v>
      </c>
      <c r="I438" t="n">
        <v>28697.55006845785</v>
      </c>
    </row>
    <row r="439">
      <c r="A439" t="n">
        <v>436</v>
      </c>
      <c r="B439" t="n">
        <v>180071.0731603377</v>
      </c>
      <c r="C439" t="n">
        <v>0.916649506432146</v>
      </c>
      <c r="D439" t="n">
        <v>0.09656285555091949</v>
      </c>
      <c r="E439" t="n">
        <v>40000</v>
      </c>
      <c r="F439" t="n">
        <v>140071.0731603377</v>
      </c>
      <c r="G439" t="n">
        <v>0.7829391740603797</v>
      </c>
      <c r="H439" t="n">
        <v>109667.1303299058</v>
      </c>
      <c r="I439" t="n">
        <v>30403.94283043188</v>
      </c>
    </row>
    <row r="440">
      <c r="A440" t="n">
        <v>437</v>
      </c>
      <c r="B440" t="n">
        <v>199544.1120334772</v>
      </c>
      <c r="C440" t="n">
        <v>0.8799870755233086</v>
      </c>
      <c r="D440" t="n">
        <v>0.05359671387209376</v>
      </c>
      <c r="E440" t="n">
        <v>40000</v>
      </c>
      <c r="F440" t="n">
        <v>159544.1120334772</v>
      </c>
      <c r="G440" t="n">
        <v>0.8195957405690468</v>
      </c>
      <c r="H440" t="n">
        <v>130761.6746555087</v>
      </c>
      <c r="I440" t="n">
        <v>28782.43737796848</v>
      </c>
    </row>
    <row r="441">
      <c r="A441" t="n">
        <v>438</v>
      </c>
      <c r="B441" t="n">
        <v>146732.2105246577</v>
      </c>
      <c r="C441" t="n">
        <v>0.872948644160716</v>
      </c>
      <c r="D441" t="n">
        <v>0.1047217841054986</v>
      </c>
      <c r="E441" t="n">
        <v>40000</v>
      </c>
      <c r="F441" t="n">
        <v>106732.2105246577</v>
      </c>
      <c r="G441" t="n">
        <v>0.6849946561998297</v>
      </c>
      <c r="H441" t="n">
        <v>73110.99385378577</v>
      </c>
      <c r="I441" t="n">
        <v>33621.21667087197</v>
      </c>
    </row>
    <row r="442">
      <c r="A442" t="n">
        <v>439</v>
      </c>
      <c r="B442" t="n">
        <v>142153.6855942092</v>
      </c>
      <c r="C442" t="n">
        <v>0.8786632071791227</v>
      </c>
      <c r="D442" t="n">
        <v>0.06446002371606334</v>
      </c>
      <c r="E442" t="n">
        <v>40000</v>
      </c>
      <c r="F442" t="n">
        <v>102153.6855942092</v>
      </c>
      <c r="G442" t="n">
        <v>0.672658043831575</v>
      </c>
      <c r="H442" t="n">
        <v>68714.4983219865</v>
      </c>
      <c r="I442" t="n">
        <v>33439.18727222269</v>
      </c>
    </row>
    <row r="443">
      <c r="A443" t="n">
        <v>440</v>
      </c>
      <c r="B443" t="n">
        <v>169529.2538274487</v>
      </c>
      <c r="C443" t="n">
        <v>0.8742369740787531</v>
      </c>
      <c r="D443" t="n">
        <v>0.04988742086645882</v>
      </c>
      <c r="E443" t="n">
        <v>40000</v>
      </c>
      <c r="F443" t="n">
        <v>129529.2538274487</v>
      </c>
      <c r="G443" t="n">
        <v>0.7542280609173293</v>
      </c>
      <c r="H443" t="n">
        <v>97694.59794634519</v>
      </c>
      <c r="I443" t="n">
        <v>31834.65588110351</v>
      </c>
    </row>
    <row r="444">
      <c r="A444" t="n">
        <v>441</v>
      </c>
      <c r="B444" t="n">
        <v>192637.3592742815</v>
      </c>
      <c r="C444" t="n">
        <v>0.9513459815636779</v>
      </c>
      <c r="D444" t="n">
        <v>0.04159792009377181</v>
      </c>
      <c r="E444" t="n">
        <v>40000</v>
      </c>
      <c r="F444" t="n">
        <v>152637.3592742815</v>
      </c>
      <c r="G444" t="n">
        <v>0.8091063426038673</v>
      </c>
      <c r="H444" t="n">
        <v>123499.8555071263</v>
      </c>
      <c r="I444" t="n">
        <v>29137.50376715511</v>
      </c>
    </row>
    <row r="445">
      <c r="A445" t="n">
        <v>442</v>
      </c>
      <c r="B445" t="n">
        <v>174054.7410733422</v>
      </c>
      <c r="C445" t="n">
        <v>0.8955162836916749</v>
      </c>
      <c r="D445" t="n">
        <v>0.05092590940535615</v>
      </c>
      <c r="E445" t="n">
        <v>40000</v>
      </c>
      <c r="F445" t="n">
        <v>134054.7410733422</v>
      </c>
      <c r="G445" t="n">
        <v>0.7671985831497481</v>
      </c>
      <c r="H445" t="n">
        <v>102846.6074159745</v>
      </c>
      <c r="I445" t="n">
        <v>31208.13365736772</v>
      </c>
    </row>
    <row r="446">
      <c r="A446" t="n">
        <v>443</v>
      </c>
      <c r="B446" t="n">
        <v>132645.307557491</v>
      </c>
      <c r="C446" t="n">
        <v>0.8575195479532415</v>
      </c>
      <c r="D446" t="n">
        <v>0.04835469544376313</v>
      </c>
      <c r="E446" t="n">
        <v>40000</v>
      </c>
      <c r="F446" t="n">
        <v>92645.30755749103</v>
      </c>
      <c r="G446" t="n">
        <v>0.6507465247218625</v>
      </c>
      <c r="H446" t="n">
        <v>60288.61192482539</v>
      </c>
      <c r="I446" t="n">
        <v>32356.69563266564</v>
      </c>
    </row>
    <row r="447">
      <c r="A447" t="n">
        <v>444</v>
      </c>
      <c r="B447" t="n">
        <v>188620.6480311557</v>
      </c>
      <c r="C447" t="n">
        <v>0.9759833419183055</v>
      </c>
      <c r="D447" t="n">
        <v>0.06511248667126462</v>
      </c>
      <c r="E447" t="n">
        <v>40000</v>
      </c>
      <c r="F447" t="n">
        <v>148620.6480311557</v>
      </c>
      <c r="G447" t="n">
        <v>0.8017655312303077</v>
      </c>
      <c r="H447" t="n">
        <v>119158.9128204921</v>
      </c>
      <c r="I447" t="n">
        <v>29461.73521066357</v>
      </c>
    </row>
    <row r="448">
      <c r="A448" t="n">
        <v>445</v>
      </c>
      <c r="B448" t="n">
        <v>163609.8603725593</v>
      </c>
      <c r="C448" t="n">
        <v>0.9648921650452453</v>
      </c>
      <c r="D448" t="n">
        <v>0.06481721943149593</v>
      </c>
      <c r="E448" t="n">
        <v>40000</v>
      </c>
      <c r="F448" t="n">
        <v>123609.8603725593</v>
      </c>
      <c r="G448" t="n">
        <v>0.7362502878316932</v>
      </c>
      <c r="H448" t="n">
        <v>91007.79527813218</v>
      </c>
      <c r="I448" t="n">
        <v>32602.0650944271</v>
      </c>
    </row>
    <row r="449">
      <c r="A449" t="n">
        <v>446</v>
      </c>
      <c r="B449" t="n">
        <v>201943.3136245481</v>
      </c>
      <c r="C449" t="n">
        <v>0.9706077968153777</v>
      </c>
      <c r="D449" t="n">
        <v>0.06009138060460243</v>
      </c>
      <c r="E449" t="n">
        <v>40000</v>
      </c>
      <c r="F449" t="n">
        <v>161943.3136245481</v>
      </c>
      <c r="G449" t="n">
        <v>0.8226568481642326</v>
      </c>
      <c r="H449" t="n">
        <v>133223.7759676425</v>
      </c>
      <c r="I449" t="n">
        <v>28719.53765690553</v>
      </c>
    </row>
    <row r="450">
      <c r="A450" t="n">
        <v>447</v>
      </c>
      <c r="B450" t="n">
        <v>197971.8734913663</v>
      </c>
      <c r="C450" t="n">
        <v>0.9793380169440365</v>
      </c>
      <c r="D450" t="n">
        <v>0.0731081450923905</v>
      </c>
      <c r="E450" t="n">
        <v>40000</v>
      </c>
      <c r="F450" t="n">
        <v>157971.8734913663</v>
      </c>
      <c r="G450" t="n">
        <v>0.8174330686364499</v>
      </c>
      <c r="H450" t="n">
        <v>129131.4333062966</v>
      </c>
      <c r="I450" t="n">
        <v>28840.44018506968</v>
      </c>
    </row>
    <row r="451">
      <c r="A451" t="n">
        <v>448</v>
      </c>
      <c r="B451" t="n">
        <v>154165.4151130999</v>
      </c>
      <c r="C451" t="n">
        <v>0.8726063823985333</v>
      </c>
      <c r="D451" t="n">
        <v>0.09571938824359023</v>
      </c>
      <c r="E451" t="n">
        <v>40000</v>
      </c>
      <c r="F451" t="n">
        <v>114165.4151130999</v>
      </c>
      <c r="G451" t="n">
        <v>0.7068951430568056</v>
      </c>
      <c r="H451" t="n">
        <v>80702.97744851433</v>
      </c>
      <c r="I451" t="n">
        <v>33462.43766458555</v>
      </c>
    </row>
    <row r="452">
      <c r="A452" t="n">
        <v>449</v>
      </c>
      <c r="B452" t="n">
        <v>166761.2253141277</v>
      </c>
      <c r="C452" t="n">
        <v>0.9015114624573456</v>
      </c>
      <c r="D452" t="n">
        <v>0.0884866240632397</v>
      </c>
      <c r="E452" t="n">
        <v>40000</v>
      </c>
      <c r="F452" t="n">
        <v>126761.2253141277</v>
      </c>
      <c r="G452" t="n">
        <v>0.7459298761156841</v>
      </c>
      <c r="H452" t="n">
        <v>94554.98509483958</v>
      </c>
      <c r="I452" t="n">
        <v>32206.24021928811</v>
      </c>
    </row>
    <row r="453">
      <c r="A453" t="n">
        <v>450</v>
      </c>
      <c r="B453" t="n">
        <v>165378.9303424639</v>
      </c>
      <c r="C453" t="n">
        <v>0.9485710018415319</v>
      </c>
      <c r="D453" t="n">
        <v>0.01545306094650289</v>
      </c>
      <c r="E453" t="n">
        <v>40000</v>
      </c>
      <c r="F453" t="n">
        <v>125378.9303424639</v>
      </c>
      <c r="G453" t="n">
        <v>0.7417085645493794</v>
      </c>
      <c r="H453" t="n">
        <v>92994.62644904551</v>
      </c>
      <c r="I453" t="n">
        <v>32384.30389341836</v>
      </c>
    </row>
    <row r="454">
      <c r="A454" t="n">
        <v>451</v>
      </c>
      <c r="B454" t="n">
        <v>182244.6248622622</v>
      </c>
      <c r="C454" t="n">
        <v>0.940482680346993</v>
      </c>
      <c r="D454" t="n">
        <v>-0.01661763404705864</v>
      </c>
      <c r="E454" t="n">
        <v>40000</v>
      </c>
      <c r="F454" t="n">
        <v>142244.6248622622</v>
      </c>
      <c r="G454" t="n">
        <v>0.7881362125188035</v>
      </c>
      <c r="H454" t="n">
        <v>112108.1398901014</v>
      </c>
      <c r="I454" t="n">
        <v>30136.48497216084</v>
      </c>
    </row>
    <row r="455">
      <c r="A455" t="n">
        <v>452</v>
      </c>
      <c r="B455" t="n">
        <v>185855.3711580245</v>
      </c>
      <c r="C455" t="n">
        <v>0.8700064678241811</v>
      </c>
      <c r="D455" t="n">
        <v>0.0880295973371782</v>
      </c>
      <c r="E455" t="n">
        <v>40000</v>
      </c>
      <c r="F455" t="n">
        <v>145855.3711580245</v>
      </c>
      <c r="G455" t="n">
        <v>0.796153856918437</v>
      </c>
      <c r="H455" t="n">
        <v>116123.3162997313</v>
      </c>
      <c r="I455" t="n">
        <v>29732.05485829314</v>
      </c>
    </row>
    <row r="456">
      <c r="A456" t="n">
        <v>453</v>
      </c>
      <c r="B456" t="n">
        <v>168054.3440199573</v>
      </c>
      <c r="C456" t="n">
        <v>0.9560583062487803</v>
      </c>
      <c r="D456" t="n">
        <v>0.01899363904753737</v>
      </c>
      <c r="E456" t="n">
        <v>40000</v>
      </c>
      <c r="F456" t="n">
        <v>128054.3440199573</v>
      </c>
      <c r="G456" t="n">
        <v>0.749835080358772</v>
      </c>
      <c r="H456" t="n">
        <v>96019.6393384945</v>
      </c>
      <c r="I456" t="n">
        <v>32034.70468146278</v>
      </c>
    </row>
    <row r="457">
      <c r="A457" t="n">
        <v>454</v>
      </c>
      <c r="B457" t="n">
        <v>180080.9202082915</v>
      </c>
      <c r="C457" t="n">
        <v>0.8791772743387659</v>
      </c>
      <c r="D457" t="n">
        <v>0.05325703794321949</v>
      </c>
      <c r="E457" t="n">
        <v>40000</v>
      </c>
      <c r="F457" t="n">
        <v>140080.9202082915</v>
      </c>
      <c r="G457" t="n">
        <v>0.7829633321227966</v>
      </c>
      <c r="H457" t="n">
        <v>109678.2240531115</v>
      </c>
      <c r="I457" t="n">
        <v>30402.69615518</v>
      </c>
    </row>
    <row r="458">
      <c r="A458" t="n">
        <v>455</v>
      </c>
      <c r="B458" t="n">
        <v>162333.9001879277</v>
      </c>
      <c r="C458" t="n">
        <v>0.879096289926941</v>
      </c>
      <c r="D458" t="n">
        <v>0.02489660921821921</v>
      </c>
      <c r="E458" t="n">
        <v>40000</v>
      </c>
      <c r="F458" t="n">
        <v>122333.9001879277</v>
      </c>
      <c r="G458" t="n">
        <v>0.7322851726730583</v>
      </c>
      <c r="H458" t="n">
        <v>89583.30122288529</v>
      </c>
      <c r="I458" t="n">
        <v>32750.59896504238</v>
      </c>
    </row>
    <row r="459">
      <c r="A459" t="n">
        <v>456</v>
      </c>
      <c r="B459" t="n">
        <v>165141.1520116662</v>
      </c>
      <c r="C459" t="n">
        <v>0.9198066749761438</v>
      </c>
      <c r="D459" t="n">
        <v>0.005940586872599407</v>
      </c>
      <c r="E459" t="n">
        <v>40000</v>
      </c>
      <c r="F459" t="n">
        <v>125141.1520116662</v>
      </c>
      <c r="G459" t="n">
        <v>0.7409782119465198</v>
      </c>
      <c r="H459" t="n">
        <v>92726.86705853207</v>
      </c>
      <c r="I459" t="n">
        <v>32414.28495313415</v>
      </c>
    </row>
    <row r="460">
      <c r="A460" t="n">
        <v>457</v>
      </c>
      <c r="B460" t="n">
        <v>178846.1215052335</v>
      </c>
      <c r="C460" t="n">
        <v>0.9270821915294214</v>
      </c>
      <c r="D460" t="n">
        <v>0.07624388184614364</v>
      </c>
      <c r="E460" t="n">
        <v>40000</v>
      </c>
      <c r="F460" t="n">
        <v>138846.1215052335</v>
      </c>
      <c r="G460" t="n">
        <v>0.7798913096068194</v>
      </c>
      <c r="H460" t="n">
        <v>108284.8835345441</v>
      </c>
      <c r="I460" t="n">
        <v>30561.23797068938</v>
      </c>
    </row>
    <row r="461">
      <c r="A461" t="n">
        <v>458</v>
      </c>
      <c r="B461" t="n">
        <v>161773.7008493185</v>
      </c>
      <c r="C461" t="n">
        <v>0.9254112070189154</v>
      </c>
      <c r="D461" t="n">
        <v>0.0827746548090794</v>
      </c>
      <c r="E461" t="n">
        <v>40000</v>
      </c>
      <c r="F461" t="n">
        <v>121773.7008493185</v>
      </c>
      <c r="G461" t="n">
        <v>0.7305391851387036</v>
      </c>
      <c r="H461" t="n">
        <v>88960.46018978542</v>
      </c>
      <c r="I461" t="n">
        <v>32813.2406595331</v>
      </c>
    </row>
    <row r="462">
      <c r="A462" t="n">
        <v>459</v>
      </c>
      <c r="B462" t="n">
        <v>158764.0522251303</v>
      </c>
      <c r="C462" t="n">
        <v>0.8618932888617081</v>
      </c>
      <c r="D462" t="n">
        <v>0.04270468797819842</v>
      </c>
      <c r="E462" t="n">
        <v>40000</v>
      </c>
      <c r="F462" t="n">
        <v>118764.0522251303</v>
      </c>
      <c r="G462" t="n">
        <v>0.7211388918963599</v>
      </c>
      <c r="H462" t="n">
        <v>85645.37701875188</v>
      </c>
      <c r="I462" t="n">
        <v>33118.67520637842</v>
      </c>
    </row>
    <row r="463">
      <c r="A463" t="n">
        <v>460</v>
      </c>
      <c r="B463" t="n">
        <v>165474.2911917143</v>
      </c>
      <c r="C463" t="n">
        <v>0.9640699121419494</v>
      </c>
      <c r="D463" t="n">
        <v>-0.0177312687643473</v>
      </c>
      <c r="E463" t="n">
        <v>40000</v>
      </c>
      <c r="F463" t="n">
        <v>125474.2911917143</v>
      </c>
      <c r="G463" t="n">
        <v>0.7420011489169792</v>
      </c>
      <c r="H463" t="n">
        <v>93102.06822379561</v>
      </c>
      <c r="I463" t="n">
        <v>32372.22296791868</v>
      </c>
    </row>
    <row r="464">
      <c r="A464" t="n">
        <v>461</v>
      </c>
      <c r="B464" t="n">
        <v>206371.1219429213</v>
      </c>
      <c r="C464" t="n">
        <v>0.8845280055365318</v>
      </c>
      <c r="D464" t="n">
        <v>0.04361266655242552</v>
      </c>
      <c r="E464" t="n">
        <v>40000</v>
      </c>
      <c r="F464" t="n">
        <v>166371.1219429213</v>
      </c>
      <c r="G464" t="n">
        <v>0.8276005578177671</v>
      </c>
      <c r="H464" t="n">
        <v>137688.8333247294</v>
      </c>
      <c r="I464" t="n">
        <v>28682.28861819188</v>
      </c>
    </row>
    <row r="465">
      <c r="A465" t="n">
        <v>462</v>
      </c>
      <c r="B465" t="n">
        <v>169629.2743693104</v>
      </c>
      <c r="C465" t="n">
        <v>0.8668369397667646</v>
      </c>
      <c r="D465" t="n">
        <v>0.0717541201620764</v>
      </c>
      <c r="E465" t="n">
        <v>40000</v>
      </c>
      <c r="F465" t="n">
        <v>129629.2743693104</v>
      </c>
      <c r="G465" t="n">
        <v>0.7545233627371331</v>
      </c>
      <c r="H465" t="n">
        <v>97808.31600630657</v>
      </c>
      <c r="I465" t="n">
        <v>31820.95836300388</v>
      </c>
    </row>
    <row r="466">
      <c r="A466" t="n">
        <v>463</v>
      </c>
      <c r="B466" t="n">
        <v>175105.3484859838</v>
      </c>
      <c r="C466" t="n">
        <v>0.965537250382967</v>
      </c>
      <c r="D466" t="n">
        <v>0.01563265293677614</v>
      </c>
      <c r="E466" t="n">
        <v>40000</v>
      </c>
      <c r="F466" t="n">
        <v>135105.3484859838</v>
      </c>
      <c r="G466" t="n">
        <v>0.7700813399197606</v>
      </c>
      <c r="H466" t="n">
        <v>104042.1077924126</v>
      </c>
      <c r="I466" t="n">
        <v>31063.24069357121</v>
      </c>
    </row>
    <row r="467">
      <c r="A467" t="n">
        <v>464</v>
      </c>
      <c r="B467" t="n">
        <v>194040.8652140345</v>
      </c>
      <c r="C467" t="n">
        <v>0.9742346947698679</v>
      </c>
      <c r="D467" t="n">
        <v>0.06550079759337467</v>
      </c>
      <c r="E467" t="n">
        <v>40000</v>
      </c>
      <c r="F467" t="n">
        <v>154040.8652140345</v>
      </c>
      <c r="G467" t="n">
        <v>0.8114503520344774</v>
      </c>
      <c r="H467" t="n">
        <v>124996.5143056238</v>
      </c>
      <c r="I467" t="n">
        <v>29044.35090841072</v>
      </c>
    </row>
    <row r="468">
      <c r="A468" t="n">
        <v>465</v>
      </c>
      <c r="B468" t="n">
        <v>185497.6054504895</v>
      </c>
      <c r="C468" t="n">
        <v>0.9620765902445085</v>
      </c>
      <c r="D468" t="n">
        <v>0.05954070452481013</v>
      </c>
      <c r="E468" t="n">
        <v>40000</v>
      </c>
      <c r="F468" t="n">
        <v>145497.6054504895</v>
      </c>
      <c r="G468" t="n">
        <v>0.7953942563474542</v>
      </c>
      <c r="H468" t="n">
        <v>115727.9596876274</v>
      </c>
      <c r="I468" t="n">
        <v>29769.6457628621</v>
      </c>
    </row>
    <row r="469">
      <c r="A469" t="n">
        <v>466</v>
      </c>
      <c r="B469" t="n">
        <v>182155.2045293937</v>
      </c>
      <c r="C469" t="n">
        <v>0.9552370897142342</v>
      </c>
      <c r="D469" t="n">
        <v>0.07737874498803265</v>
      </c>
      <c r="E469" t="n">
        <v>40000</v>
      </c>
      <c r="F469" t="n">
        <v>142155.2045293937</v>
      </c>
      <c r="G469" t="n">
        <v>0.7879278281645349</v>
      </c>
      <c r="H469" t="n">
        <v>112008.0415671304</v>
      </c>
      <c r="I469" t="n">
        <v>30147.16296226326</v>
      </c>
    </row>
    <row r="470">
      <c r="A470" t="n">
        <v>467</v>
      </c>
      <c r="B470" t="n">
        <v>193560.3517480407</v>
      </c>
      <c r="C470" t="n">
        <v>0.9351814574830728</v>
      </c>
      <c r="D470" t="n">
        <v>0.06358741105242459</v>
      </c>
      <c r="E470" t="n">
        <v>40000</v>
      </c>
      <c r="F470" t="n">
        <v>153560.3517480407</v>
      </c>
      <c r="G470" t="n">
        <v>0.8106604621328743</v>
      </c>
      <c r="H470" t="n">
        <v>124485.3057133534</v>
      </c>
      <c r="I470" t="n">
        <v>29075.04603468729</v>
      </c>
    </row>
    <row r="471">
      <c r="A471" t="n">
        <v>468</v>
      </c>
      <c r="B471" t="n">
        <v>193327.7261570958</v>
      </c>
      <c r="C471" t="n">
        <v>0.9216114581791881</v>
      </c>
      <c r="D471" t="n">
        <v>0.03080793177355333</v>
      </c>
      <c r="E471" t="n">
        <v>40000</v>
      </c>
      <c r="F471" t="n">
        <v>153327.7261570958</v>
      </c>
      <c r="G471" t="n">
        <v>0.8102733568171355</v>
      </c>
      <c r="H471" t="n">
        <v>124237.3713664486</v>
      </c>
      <c r="I471" t="n">
        <v>29090.35479064728</v>
      </c>
    </row>
    <row r="472">
      <c r="A472" t="n">
        <v>469</v>
      </c>
      <c r="B472" t="n">
        <v>159045.0762720513</v>
      </c>
      <c r="C472" t="n">
        <v>0.8613082787884833</v>
      </c>
      <c r="D472" t="n">
        <v>0.09589714504993474</v>
      </c>
      <c r="E472" t="n">
        <v>40000</v>
      </c>
      <c r="F472" t="n">
        <v>119045.0762720513</v>
      </c>
      <c r="G472" t="n">
        <v>0.7220164301318927</v>
      </c>
      <c r="H472" t="n">
        <v>85952.50099472537</v>
      </c>
      <c r="I472" t="n">
        <v>33092.57527732594</v>
      </c>
    </row>
    <row r="473">
      <c r="A473" t="n">
        <v>470</v>
      </c>
      <c r="B473" t="n">
        <v>165963.8827679478</v>
      </c>
      <c r="C473" t="n">
        <v>0.9030989176991908</v>
      </c>
      <c r="D473" t="n">
        <v>0.0552441128091909</v>
      </c>
      <c r="E473" t="n">
        <v>40000</v>
      </c>
      <c r="F473" t="n">
        <v>125963.8827679478</v>
      </c>
      <c r="G473" t="n">
        <v>0.7435002499246766</v>
      </c>
      <c r="H473" t="n">
        <v>93654.17831945182</v>
      </c>
      <c r="I473" t="n">
        <v>32309.70444849594</v>
      </c>
    </row>
    <row r="474">
      <c r="A474" t="n">
        <v>471</v>
      </c>
      <c r="B474" t="n">
        <v>170378.8127018718</v>
      </c>
      <c r="C474" t="n">
        <v>0.8984495072116008</v>
      </c>
      <c r="D474" t="n">
        <v>0.05918086381470204</v>
      </c>
      <c r="E474" t="n">
        <v>40000</v>
      </c>
      <c r="F474" t="n">
        <v>130378.8127018718</v>
      </c>
      <c r="G474" t="n">
        <v>0.7567250045048899</v>
      </c>
      <c r="H474" t="n">
        <v>98660.9076291661</v>
      </c>
      <c r="I474" t="n">
        <v>31717.90507270566</v>
      </c>
    </row>
    <row r="475">
      <c r="A475" t="n">
        <v>472</v>
      </c>
      <c r="B475" t="n">
        <v>132664.6556360508</v>
      </c>
      <c r="C475" t="n">
        <v>0.8837679918888424</v>
      </c>
      <c r="D475" t="n">
        <v>0.03200196122780412</v>
      </c>
      <c r="E475" t="n">
        <v>40000</v>
      </c>
      <c r="F475" t="n">
        <v>92664.6556360508</v>
      </c>
      <c r="G475" t="n">
        <v>0.6507856632797413</v>
      </c>
      <c r="H475" t="n">
        <v>60304.82938069614</v>
      </c>
      <c r="I475" t="n">
        <v>32359.82625535466</v>
      </c>
    </row>
    <row r="476">
      <c r="A476" t="n">
        <v>473</v>
      </c>
      <c r="B476" t="n">
        <v>156195.744610709</v>
      </c>
      <c r="C476" t="n">
        <v>0.9440446147795161</v>
      </c>
      <c r="D476" t="n">
        <v>0.04670153246425469</v>
      </c>
      <c r="E476" t="n">
        <v>40000</v>
      </c>
      <c r="F476" t="n">
        <v>116195.744610709</v>
      </c>
      <c r="G476" t="n">
        <v>0.7131474168023944</v>
      </c>
      <c r="H476" t="n">
        <v>82864.69511255785</v>
      </c>
      <c r="I476" t="n">
        <v>33331.04949815114</v>
      </c>
    </row>
    <row r="477">
      <c r="A477" t="n">
        <v>474</v>
      </c>
      <c r="B477" t="n">
        <v>202694.6133148376</v>
      </c>
      <c r="C477" t="n">
        <v>0.9144638455602402</v>
      </c>
      <c r="D477" t="n">
        <v>0.03345591857919297</v>
      </c>
      <c r="E477" t="n">
        <v>40000</v>
      </c>
      <c r="F477" t="n">
        <v>162694.6133148376</v>
      </c>
      <c r="G477" t="n">
        <v>0.8235583176162363</v>
      </c>
      <c r="H477" t="n">
        <v>133988.5020267918</v>
      </c>
      <c r="I477" t="n">
        <v>28706.11128804583</v>
      </c>
    </row>
    <row r="478">
      <c r="A478" t="n">
        <v>475</v>
      </c>
      <c r="B478" t="n">
        <v>195407.8235900129</v>
      </c>
      <c r="C478" t="n">
        <v>0.8605360080679942</v>
      </c>
      <c r="D478" t="n">
        <v>0.05481161820229731</v>
      </c>
      <c r="E478" t="n">
        <v>40000</v>
      </c>
      <c r="F478" t="n">
        <v>155407.8235900129</v>
      </c>
      <c r="G478" t="n">
        <v>0.8136265778266792</v>
      </c>
      <c r="H478" t="n">
        <v>126443.9356750345</v>
      </c>
      <c r="I478" t="n">
        <v>28963.88791497844</v>
      </c>
    </row>
    <row r="479">
      <c r="A479" t="n">
        <v>476</v>
      </c>
      <c r="B479" t="n">
        <v>167064.868757964</v>
      </c>
      <c r="C479" t="n">
        <v>0.8786238162534754</v>
      </c>
      <c r="D479" t="n">
        <v>0.1113512544042703</v>
      </c>
      <c r="E479" t="n">
        <v>40000</v>
      </c>
      <c r="F479" t="n">
        <v>127064.868757964</v>
      </c>
      <c r="G479" t="n">
        <v>0.7468509706415218</v>
      </c>
      <c r="H479" t="n">
        <v>94898.52056632302</v>
      </c>
      <c r="I479" t="n">
        <v>32166.34819164101</v>
      </c>
    </row>
    <row r="480">
      <c r="A480" t="n">
        <v>477</v>
      </c>
      <c r="B480" t="n">
        <v>193625.6731317336</v>
      </c>
      <c r="C480" t="n">
        <v>0.9388236392757474</v>
      </c>
      <c r="D480" t="n">
        <v>0.01884296571205931</v>
      </c>
      <c r="E480" t="n">
        <v>40000</v>
      </c>
      <c r="F480" t="n">
        <v>153625.6731317336</v>
      </c>
      <c r="G480" t="n">
        <v>0.8107686083987398</v>
      </c>
      <c r="H480" t="n">
        <v>124554.8732193353</v>
      </c>
      <c r="I480" t="n">
        <v>29070.79991239828</v>
      </c>
    </row>
    <row r="481">
      <c r="A481" t="n">
        <v>478</v>
      </c>
      <c r="B481" t="n">
        <v>172898.9573050553</v>
      </c>
      <c r="C481" t="n">
        <v>0.859897011733739</v>
      </c>
      <c r="D481" t="n">
        <v>0.01159315806369777</v>
      </c>
      <c r="E481" t="n">
        <v>40000</v>
      </c>
      <c r="F481" t="n">
        <v>132898.9573050553</v>
      </c>
      <c r="G481" t="n">
        <v>0.7639677685678984</v>
      </c>
      <c r="H481" t="n">
        <v>101530.5198573435</v>
      </c>
      <c r="I481" t="n">
        <v>31368.43744771181</v>
      </c>
    </row>
    <row r="482">
      <c r="A482" t="n">
        <v>479</v>
      </c>
      <c r="B482" t="n">
        <v>245004.1830126139</v>
      </c>
      <c r="C482" t="n">
        <v>0.9606568988263399</v>
      </c>
      <c r="D482" t="n">
        <v>0.1041351098248083</v>
      </c>
      <c r="E482" t="n">
        <v>40000</v>
      </c>
      <c r="F482" t="n">
        <v>205004.1830126139</v>
      </c>
      <c r="G482" t="n">
        <v>0.8464848181778781</v>
      </c>
      <c r="H482" t="n">
        <v>173532.9285831369</v>
      </c>
      <c r="I482" t="n">
        <v>31471.25442947697</v>
      </c>
    </row>
    <row r="483">
      <c r="A483" t="n">
        <v>480</v>
      </c>
      <c r="B483" t="n">
        <v>198264.2050666739</v>
      </c>
      <c r="C483" t="n">
        <v>0.9143690485118167</v>
      </c>
      <c r="D483" t="n">
        <v>0.05372028968544401</v>
      </c>
      <c r="E483" t="n">
        <v>40000</v>
      </c>
      <c r="F483" t="n">
        <v>158264.2050666739</v>
      </c>
      <c r="G483" t="n">
        <v>0.8178448434336496</v>
      </c>
      <c r="H483" t="n">
        <v>129435.5640139049</v>
      </c>
      <c r="I483" t="n">
        <v>28828.64105276897</v>
      </c>
    </row>
    <row r="484">
      <c r="A484" t="n">
        <v>481</v>
      </c>
      <c r="B484" t="n">
        <v>175656.7953210514</v>
      </c>
      <c r="C484" t="n">
        <v>0.9124762550524642</v>
      </c>
      <c r="D484" t="n">
        <v>0.0399278178402025</v>
      </c>
      <c r="E484" t="n">
        <v>40000</v>
      </c>
      <c r="F484" t="n">
        <v>135656.7953210514</v>
      </c>
      <c r="G484" t="n">
        <v>0.7715729563951248</v>
      </c>
      <c r="H484" t="n">
        <v>104669.1146209519</v>
      </c>
      <c r="I484" t="n">
        <v>30987.68070009943</v>
      </c>
    </row>
    <row r="485">
      <c r="A485" t="n">
        <v>482</v>
      </c>
      <c r="B485" t="n">
        <v>163494.4681134001</v>
      </c>
      <c r="C485" t="n">
        <v>0.9270130120057373</v>
      </c>
      <c r="D485" t="n">
        <v>0.09119714062188229</v>
      </c>
      <c r="E485" t="n">
        <v>40000</v>
      </c>
      <c r="F485" t="n">
        <v>123494.4681134001</v>
      </c>
      <c r="G485" t="n">
        <v>0.7358925161387494</v>
      </c>
      <c r="H485" t="n">
        <v>90878.65486918658</v>
      </c>
      <c r="I485" t="n">
        <v>32615.81324421355</v>
      </c>
    </row>
    <row r="486">
      <c r="A486" t="n">
        <v>483</v>
      </c>
      <c r="B486" t="n">
        <v>156670.4322705826</v>
      </c>
      <c r="C486" t="n">
        <v>0.9572085255702694</v>
      </c>
      <c r="D486" t="n">
        <v>0.04183153380789408</v>
      </c>
      <c r="E486" t="n">
        <v>40000</v>
      </c>
      <c r="F486" t="n">
        <v>116670.4322705826</v>
      </c>
      <c r="G486" t="n">
        <v>0.7146190654574794</v>
      </c>
      <c r="H486" t="n">
        <v>83374.91527572388</v>
      </c>
      <c r="I486" t="n">
        <v>33295.51699485871</v>
      </c>
    </row>
    <row r="487">
      <c r="A487" t="n">
        <v>484</v>
      </c>
      <c r="B487" t="n">
        <v>178118.7663283005</v>
      </c>
      <c r="C487" t="n">
        <v>0.895215197027285</v>
      </c>
      <c r="D487" t="n">
        <v>0.1147802914064081</v>
      </c>
      <c r="E487" t="n">
        <v>40000</v>
      </c>
      <c r="F487" t="n">
        <v>138118.7663283005</v>
      </c>
      <c r="G487" t="n">
        <v>0.7780420745312708</v>
      </c>
      <c r="H487" t="n">
        <v>107462.2114857707</v>
      </c>
      <c r="I487" t="n">
        <v>30656.55484252973</v>
      </c>
    </row>
    <row r="488">
      <c r="A488" t="n">
        <v>485</v>
      </c>
      <c r="B488" t="n">
        <v>169101.2021777472</v>
      </c>
      <c r="C488" t="n">
        <v>0.9381420998326783</v>
      </c>
      <c r="D488" t="n">
        <v>0.08033777614017806</v>
      </c>
      <c r="E488" t="n">
        <v>40000</v>
      </c>
      <c r="F488" t="n">
        <v>129101.2021777472</v>
      </c>
      <c r="G488" t="n">
        <v>0.7529604111110783</v>
      </c>
      <c r="H488" t="n">
        <v>97208.094266691</v>
      </c>
      <c r="I488" t="n">
        <v>31893.10791105625</v>
      </c>
    </row>
    <row r="489">
      <c r="A489" t="n">
        <v>486</v>
      </c>
      <c r="B489" t="n">
        <v>154477.7525861793</v>
      </c>
      <c r="C489" t="n">
        <v>0.9235451553194528</v>
      </c>
      <c r="D489" t="n">
        <v>0.04536265775562892</v>
      </c>
      <c r="E489" t="n">
        <v>40000</v>
      </c>
      <c r="F489" t="n">
        <v>114477.7525861793</v>
      </c>
      <c r="G489" t="n">
        <v>0.7078517841847648</v>
      </c>
      <c r="H489" t="n">
        <v>81033.28141758908</v>
      </c>
      <c r="I489" t="n">
        <v>33444.47116859021</v>
      </c>
    </row>
    <row r="490">
      <c r="A490" t="n">
        <v>487</v>
      </c>
      <c r="B490" t="n">
        <v>161364.545132072</v>
      </c>
      <c r="C490" t="n">
        <v>0.8847136751220247</v>
      </c>
      <c r="D490" t="n">
        <v>0.1247192463979651</v>
      </c>
      <c r="E490" t="n">
        <v>40000</v>
      </c>
      <c r="F490" t="n">
        <v>121364.545132072</v>
      </c>
      <c r="G490" t="n">
        <v>0.7292625501664673</v>
      </c>
      <c r="H490" t="n">
        <v>88506.61768280812</v>
      </c>
      <c r="I490" t="n">
        <v>32857.92744926384</v>
      </c>
    </row>
    <row r="491">
      <c r="A491" t="n">
        <v>488</v>
      </c>
      <c r="B491" t="n">
        <v>167687.6509072812</v>
      </c>
      <c r="C491" t="n">
        <v>0.9642218982261705</v>
      </c>
      <c r="D491" t="n">
        <v>0.04182855230989985</v>
      </c>
      <c r="E491" t="n">
        <v>40000</v>
      </c>
      <c r="F491" t="n">
        <v>127687.6509072812</v>
      </c>
      <c r="G491" t="n">
        <v>0.7487324208037596</v>
      </c>
      <c r="H491" t="n">
        <v>95603.88397055402</v>
      </c>
      <c r="I491" t="n">
        <v>32083.76693672718</v>
      </c>
    </row>
    <row r="492">
      <c r="A492" t="n">
        <v>489</v>
      </c>
      <c r="B492" t="n">
        <v>217339.6368263897</v>
      </c>
      <c r="C492" t="n">
        <v>0.9536653828089007</v>
      </c>
      <c r="D492" t="n">
        <v>0.0822628611602792</v>
      </c>
      <c r="E492" t="n">
        <v>40000</v>
      </c>
      <c r="F492" t="n">
        <v>177339.6368263897</v>
      </c>
      <c r="G492" t="n">
        <v>0.8365474716185808</v>
      </c>
      <c r="H492" t="n">
        <v>148353.0248048737</v>
      </c>
      <c r="I492" t="n">
        <v>28986.61202151604</v>
      </c>
    </row>
    <row r="493">
      <c r="A493" t="n">
        <v>490</v>
      </c>
      <c r="B493" t="n">
        <v>198526.5443747477</v>
      </c>
      <c r="C493" t="n">
        <v>0.9355987385055953</v>
      </c>
      <c r="D493" t="n">
        <v>0.06897877741219476</v>
      </c>
      <c r="E493" t="n">
        <v>40000</v>
      </c>
      <c r="F493" t="n">
        <v>158526.5443747477</v>
      </c>
      <c r="G493" t="n">
        <v>0.8182105852417998</v>
      </c>
      <c r="H493" t="n">
        <v>129708.0966492224</v>
      </c>
      <c r="I493" t="n">
        <v>28818.44772552524</v>
      </c>
    </row>
    <row r="494">
      <c r="A494" t="n">
        <v>491</v>
      </c>
      <c r="B494" t="n">
        <v>187162.9094967185</v>
      </c>
      <c r="C494" t="n">
        <v>0.9605756247822514</v>
      </c>
      <c r="D494" t="n">
        <v>0.09905223868196394</v>
      </c>
      <c r="E494" t="n">
        <v>40000</v>
      </c>
      <c r="F494" t="n">
        <v>147162.9094967185</v>
      </c>
      <c r="G494" t="n">
        <v>0.7988645308651928</v>
      </c>
      <c r="H494" t="n">
        <v>117563.2286558528</v>
      </c>
      <c r="I494" t="n">
        <v>29599.68084086564</v>
      </c>
    </row>
    <row r="495">
      <c r="A495" t="n">
        <v>492</v>
      </c>
      <c r="B495" t="n">
        <v>215519.7736638717</v>
      </c>
      <c r="C495" t="n">
        <v>0.9627482461247743</v>
      </c>
      <c r="D495" t="n">
        <v>0.1068453359018056</v>
      </c>
      <c r="E495" t="n">
        <v>40000</v>
      </c>
      <c r="F495" t="n">
        <v>175519.7736638717</v>
      </c>
      <c r="G495" t="n">
        <v>0.8353411054040666</v>
      </c>
      <c r="H495" t="n">
        <v>146618.8817526502</v>
      </c>
      <c r="I495" t="n">
        <v>28900.89191122154</v>
      </c>
    </row>
    <row r="496">
      <c r="A496" t="n">
        <v>493</v>
      </c>
      <c r="B496" t="n">
        <v>185128.3114403218</v>
      </c>
      <c r="C496" t="n">
        <v>0.9420871869729545</v>
      </c>
      <c r="D496" t="n">
        <v>0.060960124471973</v>
      </c>
      <c r="E496" t="n">
        <v>40000</v>
      </c>
      <c r="F496" t="n">
        <v>145128.3114403218</v>
      </c>
      <c r="G496" t="n">
        <v>0.7946021128440773</v>
      </c>
      <c r="H496" t="n">
        <v>115319.262903973</v>
      </c>
      <c r="I496" t="n">
        <v>29809.04853634883</v>
      </c>
    </row>
    <row r="497">
      <c r="A497" t="n">
        <v>494</v>
      </c>
      <c r="B497" t="n">
        <v>170865.0046244903</v>
      </c>
      <c r="C497" t="n">
        <v>0.9588117326872774</v>
      </c>
      <c r="D497" t="n">
        <v>0.0373974638896145</v>
      </c>
      <c r="E497" t="n">
        <v>40000</v>
      </c>
      <c r="F497" t="n">
        <v>130865.0046244903</v>
      </c>
      <c r="G497" t="n">
        <v>0.7581420449766145</v>
      </c>
      <c r="H497" t="n">
        <v>99214.26222188522</v>
      </c>
      <c r="I497" t="n">
        <v>31650.74240260512</v>
      </c>
    </row>
    <row r="498">
      <c r="A498" t="n">
        <v>495</v>
      </c>
      <c r="B498" t="n">
        <v>211369.70382043</v>
      </c>
      <c r="C498" t="n">
        <v>0.9406712900170069</v>
      </c>
      <c r="D498" t="n">
        <v>0.07379916428817349</v>
      </c>
      <c r="E498" t="n">
        <v>40000</v>
      </c>
      <c r="F498" t="n">
        <v>171369.70382043</v>
      </c>
      <c r="G498" t="n">
        <v>0.8322013982643678</v>
      </c>
      <c r="H498" t="n">
        <v>142614.1071395124</v>
      </c>
      <c r="I498" t="n">
        <v>28755.59668091758</v>
      </c>
    </row>
    <row r="499">
      <c r="A499" t="n">
        <v>496</v>
      </c>
      <c r="B499" t="n">
        <v>192853.1679850052</v>
      </c>
      <c r="C499" t="n">
        <v>0.938418300328839</v>
      </c>
      <c r="D499" t="n">
        <v>0.03966853890743682</v>
      </c>
      <c r="E499" t="n">
        <v>40000</v>
      </c>
      <c r="F499" t="n">
        <v>152853.1679850052</v>
      </c>
      <c r="G499" t="n">
        <v>0.8094740854361872</v>
      </c>
      <c r="H499" t="n">
        <v>123730.678360686</v>
      </c>
      <c r="I499" t="n">
        <v>29122.48962431924</v>
      </c>
    </row>
    <row r="500">
      <c r="A500" t="n">
        <v>497</v>
      </c>
      <c r="B500" t="n">
        <v>162612.8549175455</v>
      </c>
      <c r="C500" t="n">
        <v>0.930419479167974</v>
      </c>
      <c r="D500" t="n">
        <v>0.1204016174257987</v>
      </c>
      <c r="E500" t="n">
        <v>40000</v>
      </c>
      <c r="F500" t="n">
        <v>122612.8549175455</v>
      </c>
      <c r="G500" t="n">
        <v>0.7331535781301891</v>
      </c>
      <c r="H500" t="n">
        <v>89894.05330755624</v>
      </c>
      <c r="I500" t="n">
        <v>32718.80160998927</v>
      </c>
    </row>
    <row r="501">
      <c r="A501" t="n">
        <v>498</v>
      </c>
      <c r="B501" t="n">
        <v>181313.311010033</v>
      </c>
      <c r="C501" t="n">
        <v>0.9478531631424933</v>
      </c>
      <c r="D501" t="n">
        <v>0.06409605993248212</v>
      </c>
      <c r="E501" t="n">
        <v>40000</v>
      </c>
      <c r="F501" t="n">
        <v>141313.311010033</v>
      </c>
      <c r="G501" t="n">
        <v>0.7859429374606182</v>
      </c>
      <c r="H501" t="n">
        <v>111064.1987575112</v>
      </c>
      <c r="I501" t="n">
        <v>30249.11225252175</v>
      </c>
    </row>
    <row r="502">
      <c r="A502" t="n">
        <v>499</v>
      </c>
      <c r="B502" t="n">
        <v>154905.2123427559</v>
      </c>
      <c r="C502" t="n">
        <v>0.8706186636880996</v>
      </c>
      <c r="D502" t="n">
        <v>0.04904035346063674</v>
      </c>
      <c r="E502" t="n">
        <v>40000</v>
      </c>
      <c r="F502" t="n">
        <v>114905.2123427559</v>
      </c>
      <c r="G502" t="n">
        <v>0.709164330322692</v>
      </c>
      <c r="H502" t="n">
        <v>81486.67796163721</v>
      </c>
      <c r="I502" t="n">
        <v>33418.53438111869</v>
      </c>
    </row>
    <row r="503">
      <c r="A503" t="n">
        <v>500</v>
      </c>
      <c r="B503" t="n">
        <v>162072.3662081632</v>
      </c>
      <c r="C503" t="n">
        <v>0.9645131986958607</v>
      </c>
      <c r="D503" t="n">
        <v>0.06554040917594725</v>
      </c>
      <c r="E503" t="n">
        <v>40000</v>
      </c>
      <c r="F503" t="n">
        <v>122072.3662081632</v>
      </c>
      <c r="G503" t="n">
        <v>0.731470356217483</v>
      </c>
      <c r="H503" t="n">
        <v>89292.31719459615</v>
      </c>
      <c r="I503" t="n">
        <v>32780.04901356702</v>
      </c>
    </row>
    <row r="505">
      <c r="A505" t="inlineStr">
        <is>
          <t>Metric</t>
        </is>
      </c>
      <c r="B505" t="inlineStr">
        <is>
          <t>Mean</t>
        </is>
      </c>
      <c r="C505" t="inlineStr">
        <is>
          <t>P5</t>
        </is>
      </c>
      <c r="D505" t="inlineStr">
        <is>
          <t>P50</t>
        </is>
      </c>
      <c r="E505" t="inlineStr">
        <is>
          <t>P95</t>
        </is>
      </c>
    </row>
    <row r="506">
      <c r="A506" t="inlineStr">
        <is>
          <t>Surplus S</t>
        </is>
      </c>
      <c r="B506" t="n">
        <v>138563.3974501122</v>
      </c>
      <c r="C506" t="n">
        <v>109894.062945203</v>
      </c>
      <c r="D506" t="n">
        <v>137841.901995968</v>
      </c>
      <c r="E506" t="n">
        <v>171396.8329569932</v>
      </c>
    </row>
    <row r="507">
      <c r="A507" t="inlineStr">
        <is>
          <t>Reinvest R</t>
        </is>
      </c>
      <c r="B507" t="n">
        <v>107678.4765740621</v>
      </c>
      <c r="C507" t="n">
        <v>76274.63757067542</v>
      </c>
      <c r="D507" t="n">
        <v>107148.7226971949</v>
      </c>
      <c r="E507" t="n">
        <v>142640.4944770148</v>
      </c>
    </row>
    <row r="508">
      <c r="A508" t="inlineStr">
        <is>
          <t>Profit P</t>
        </is>
      </c>
      <c r="B508" t="n">
        <v>30884.92087605011</v>
      </c>
      <c r="C508" t="n">
        <v>28715.61932411904</v>
      </c>
      <c r="D508" t="n">
        <v>30703.20568314646</v>
      </c>
      <c r="E508" t="n">
        <v>33566.52323718384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Variable</t>
        </is>
      </c>
      <c r="B1" t="inlineStr">
        <is>
          <t>Low</t>
        </is>
      </c>
      <c r="C1" t="inlineStr">
        <is>
          <t>High</t>
        </is>
      </c>
      <c r="D1" t="inlineStr">
        <is>
          <t>Base</t>
        </is>
      </c>
      <c r="E1" t="inlineStr">
        <is>
          <t>Base Profit (Y1)</t>
        </is>
      </c>
      <c r="F1" t="inlineStr">
        <is>
          <t>Low Profit (Y1)</t>
        </is>
      </c>
      <c r="G1" t="inlineStr">
        <is>
          <t>High Profit (Y1)</t>
        </is>
      </c>
      <c r="H1" t="inlineStr">
        <is>
          <t>Delta Low</t>
        </is>
      </c>
      <c r="I1" t="inlineStr">
        <is>
          <t>Delta High</t>
        </is>
      </c>
    </row>
    <row r="2">
      <c r="A2" t="inlineStr">
        <is>
          <t>Labor savings L</t>
        </is>
      </c>
      <c r="B2" t="n">
        <v>175500</v>
      </c>
      <c r="C2" t="n">
        <v>214500</v>
      </c>
      <c r="D2" t="n">
        <v>195000</v>
      </c>
      <c r="E2" t="n">
        <v>7268447.352624786</v>
      </c>
      <c r="F2" t="n">
        <v>7775537.887268352</v>
      </c>
      <c r="G2" t="n">
        <v>7236282.961239428</v>
      </c>
      <c r="H2" t="n">
        <v>507090.5346435662</v>
      </c>
      <c r="I2" t="n">
        <v>-32164.39138535783</v>
      </c>
    </row>
    <row r="3">
      <c r="A3" t="inlineStr">
        <is>
          <t>CapEx</t>
        </is>
      </c>
      <c r="B3" t="n">
        <v>135000</v>
      </c>
      <c r="C3" t="n">
        <v>165000</v>
      </c>
      <c r="D3" t="n">
        <v>150000</v>
      </c>
      <c r="E3" t="n">
        <v>7268447.352624786</v>
      </c>
      <c r="F3" t="n">
        <v>7231450.64788761</v>
      </c>
      <c r="G3" t="n">
        <v>7317712.8172514</v>
      </c>
      <c r="H3" t="n">
        <v>-36996.70473717619</v>
      </c>
      <c r="I3" t="n">
        <v>49265.464626614</v>
      </c>
    </row>
    <row r="4">
      <c r="A4" t="inlineStr">
        <is>
          <t>Upkeep</t>
        </is>
      </c>
      <c r="B4" t="n">
        <v>8000</v>
      </c>
      <c r="C4" t="n">
        <v>12000</v>
      </c>
      <c r="D4" t="n">
        <v>10000</v>
      </c>
      <c r="E4" t="n">
        <v>7268447.352624786</v>
      </c>
      <c r="F4" t="n">
        <v>7242415.06030744</v>
      </c>
      <c r="G4" t="n">
        <v>7299938.643317076</v>
      </c>
      <c r="H4" t="n">
        <v>-26032.29231734574</v>
      </c>
      <c r="I4" t="n">
        <v>31491.29069229029</v>
      </c>
    </row>
    <row r="5">
      <c r="A5" t="inlineStr">
        <is>
          <t>STAR share</t>
        </is>
      </c>
      <c r="B5" t="n">
        <v>0.4</v>
      </c>
      <c r="C5" t="n">
        <v>0.8</v>
      </c>
      <c r="D5" t="n">
        <v>0.6</v>
      </c>
      <c r="E5" t="n">
        <v>7268447.352624786</v>
      </c>
      <c r="F5" t="n">
        <v>7261200.645393855</v>
      </c>
      <c r="G5" t="n">
        <v>7275694.059855719</v>
      </c>
      <c r="H5" t="n">
        <v>-7246.707230931148</v>
      </c>
      <c r="I5" t="n">
        <v>7246.707230933011</v>
      </c>
    </row>
    <row r="6">
      <c r="A6" t="inlineStr">
        <is>
          <t>STAR coeff</t>
        </is>
      </c>
      <c r="B6" t="n">
        <v>0.004</v>
      </c>
      <c r="C6" t="n">
        <v>0.006</v>
      </c>
      <c r="D6" t="n">
        <v>0.005</v>
      </c>
      <c r="E6" t="n">
        <v>7268447.352624786</v>
      </c>
      <c r="F6" t="n">
        <v>7264099.328286227</v>
      </c>
      <c r="G6" t="n">
        <v>7272795.376963346</v>
      </c>
      <c r="H6" t="n">
        <v>-4348.024338559248</v>
      </c>
      <c r="I6" t="n">
        <v>4348.024338560179</v>
      </c>
    </row>
    <row r="7">
      <c r="A7" t="inlineStr">
        <is>
          <t>alpha (manual)</t>
        </is>
      </c>
      <c r="B7" t="n">
        <v>0.65</v>
      </c>
      <c r="C7" t="n">
        <v>0.85</v>
      </c>
      <c r="D7" t="n">
        <v>0.75</v>
      </c>
      <c r="E7" t="n">
        <v>7268447.352624786</v>
      </c>
      <c r="F7" t="n">
        <v>7268447.352624786</v>
      </c>
      <c r="G7" t="n">
        <v>7268447.352624786</v>
      </c>
      <c r="H7" t="n">
        <v>0</v>
      </c>
      <c r="I7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C12 Community Robotics — Executive Scorecard</t>
        </is>
      </c>
    </row>
    <row r="3">
      <c r="A3" t="inlineStr">
        <is>
          <t>KPI</t>
        </is>
      </c>
      <c r="B3" t="inlineStr">
        <is>
          <t>Y1</t>
        </is>
      </c>
      <c r="C3" t="inlineStr">
        <is>
          <t>Y3</t>
        </is>
      </c>
      <c r="D3" t="inlineStr">
        <is>
          <t>Y5</t>
        </is>
      </c>
      <c r="E3" t="inlineStr">
        <is>
          <t>Trend</t>
        </is>
      </c>
    </row>
    <row r="5">
      <c r="A5" t="inlineStr">
        <is>
          <t>Community Surplus (Base)</t>
        </is>
      </c>
      <c r="B5" t="n">
        <v>31597802.64737521</v>
      </c>
      <c r="C5" t="n">
        <v>126391210.5895008</v>
      </c>
      <c r="D5" t="n">
        <v>379173631.7685025</v>
      </c>
    </row>
    <row r="6">
      <c r="A6" t="inlineStr">
        <is>
          <t>Company Profit (Base)</t>
        </is>
      </c>
      <c r="B6" t="n">
        <v>7268447.352624786</v>
      </c>
      <c r="C6" t="n">
        <v>29073789.41049914</v>
      </c>
      <c r="D6" t="n">
        <v>87221368.23149744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Blended Capital Paths — Funding Stack (Editable Inputs)</t>
        </is>
      </c>
      <c r="B1" t="inlineStr"/>
      <c r="C1" t="inlineStr"/>
      <c r="D1" t="inlineStr"/>
    </row>
    <row r="2">
      <c r="A2" t="inlineStr">
        <is>
          <t>Year</t>
        </is>
      </c>
      <c r="B2" t="inlineStr">
        <is>
          <t>Total Funding Need (USD)</t>
        </is>
      </c>
      <c r="C2" t="inlineStr">
        <is>
          <t>% ESG</t>
        </is>
      </c>
      <c r="D2" t="inlineStr">
        <is>
          <t>% SBIR</t>
        </is>
      </c>
      <c r="E2" t="inlineStr">
        <is>
          <t>% Corporate</t>
        </is>
      </c>
    </row>
    <row r="3">
      <c r="A3" t="inlineStr">
        <is>
          <t>Y1</t>
        </is>
      </c>
      <c r="B3" t="n">
        <v>15000000</v>
      </c>
      <c r="C3" t="n">
        <v>0.25</v>
      </c>
      <c r="D3" t="n">
        <v>0.35</v>
      </c>
      <c r="E3" t="n">
        <v>0.4</v>
      </c>
    </row>
    <row r="4">
      <c r="A4" t="inlineStr">
        <is>
          <t>Y3</t>
        </is>
      </c>
      <c r="B4" t="n">
        <v>45000000</v>
      </c>
      <c r="C4" t="n">
        <v>0.3</v>
      </c>
      <c r="D4" t="n">
        <v>0.3</v>
      </c>
      <c r="E4" t="n">
        <v>0.4</v>
      </c>
    </row>
    <row r="5">
      <c r="A5" t="inlineStr">
        <is>
          <t>Y5</t>
        </is>
      </c>
      <c r="B5" t="n">
        <v>120000000</v>
      </c>
      <c r="C5" t="n">
        <v>0.35</v>
      </c>
      <c r="D5" t="n">
        <v>0.25</v>
      </c>
      <c r="E5" t="n">
        <v>0.4</v>
      </c>
    </row>
    <row r="7">
      <c r="A7">
        <f>A3</f>
        <v/>
      </c>
      <c r="B7">
        <f>B3*C3</f>
        <v/>
      </c>
      <c r="C7">
        <f>B3*D3</f>
        <v/>
      </c>
      <c r="D7">
        <f>B3*E3</f>
        <v/>
      </c>
      <c r="E7">
        <f>SUM(B7:D7)</f>
        <v/>
      </c>
    </row>
    <row r="8">
      <c r="A8">
        <f>A4</f>
        <v/>
      </c>
      <c r="B8">
        <f>B4*C4</f>
        <v/>
      </c>
      <c r="C8">
        <f>B4*D4</f>
        <v/>
      </c>
      <c r="D8">
        <f>B4*E4</f>
        <v/>
      </c>
      <c r="E8">
        <f>SUM(B8:D8)</f>
        <v/>
      </c>
    </row>
    <row r="9">
      <c r="A9">
        <f>A5</f>
        <v/>
      </c>
      <c r="B9">
        <f>B5*C5</f>
        <v/>
      </c>
      <c r="C9">
        <f>B5*D5</f>
        <v/>
      </c>
      <c r="D9">
        <f>B5*E5</f>
        <v/>
      </c>
      <c r="E9">
        <f>SUM(B9:D9)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2025-10-25T00:47:04Z</dcterms:created>
  <dcterms:modified xmlns:dcterms="http://purl.org/dc/terms/" xmlns:xsi="http://www.w3.org/2001/XMLSchema-instance" xsi:type="dcterms:W3CDTF">2025-10-25T00:47:04Z</dcterms:modified>
</cp:coreProperties>
</file>