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obard\Desktop\"/>
    </mc:Choice>
  </mc:AlternateContent>
  <xr:revisionPtr revIDLastSave="0" documentId="13_ncr:1_{D192D9C0-8E14-4013-86B8-2398AF5C56F9}" xr6:coauthVersionLast="47" xr6:coauthVersionMax="47" xr10:uidLastSave="{00000000-0000-0000-0000-000000000000}"/>
  <bookViews>
    <workbookView xWindow="-108" yWindow="-108" windowWidth="23256" windowHeight="12576" xr2:uid="{2C0CF2FB-44AF-46CF-93B5-37C66B0D8771}"/>
  </bookViews>
  <sheets>
    <sheet name="Physical_Data_Model" sheetId="1" r:id="rId1"/>
  </sheets>
  <definedNames>
    <definedName name="_xlnm._FilterDatabase" localSheetId="0" hidden="1">Physical_Data_Model!$A$2:$U$122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5" i="1"/>
  <c r="T16" i="1"/>
  <c r="T17" i="1"/>
  <c r="T18" i="1"/>
  <c r="T19" i="1"/>
  <c r="T20" i="1"/>
  <c r="T6" i="1"/>
  <c r="T7" i="1"/>
  <c r="T3" i="1"/>
  <c r="T4" i="1"/>
  <c r="T5" i="1"/>
  <c r="R4" i="1"/>
  <c r="R5" i="1"/>
  <c r="R6" i="1"/>
  <c r="R7" i="1"/>
  <c r="R8" i="1"/>
  <c r="R9" i="1"/>
  <c r="R10" i="1"/>
  <c r="R11" i="1"/>
  <c r="R12" i="1"/>
  <c r="R13" i="1"/>
  <c r="R14" i="1"/>
  <c r="Q15" i="1"/>
  <c r="Q16" i="1" s="1"/>
  <c r="Q17" i="1" s="1"/>
  <c r="Q18" i="1" s="1"/>
  <c r="Q19" i="1" s="1"/>
  <c r="Q20" i="1" s="1"/>
  <c r="Q21" i="1" s="1"/>
  <c r="R15" i="1"/>
  <c r="S15" i="1" s="1"/>
  <c r="R16" i="1"/>
  <c r="R17" i="1"/>
  <c r="R18" i="1"/>
  <c r="R19" i="1"/>
  <c r="R20" i="1"/>
  <c r="R21" i="1"/>
  <c r="Q22" i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R22" i="1"/>
  <c r="S22" i="1" s="1"/>
  <c r="T22" i="1"/>
  <c r="R23" i="1"/>
  <c r="T23" i="1"/>
  <c r="R24" i="1"/>
  <c r="T24" i="1"/>
  <c r="R25" i="1"/>
  <c r="T25" i="1"/>
  <c r="R26" i="1"/>
  <c r="T26" i="1"/>
  <c r="R27" i="1"/>
  <c r="T27" i="1"/>
  <c r="R28" i="1"/>
  <c r="T28" i="1"/>
  <c r="R29" i="1"/>
  <c r="T29" i="1"/>
  <c r="R30" i="1"/>
  <c r="T30" i="1"/>
  <c r="R31" i="1"/>
  <c r="T31" i="1"/>
  <c r="R32" i="1"/>
  <c r="T32" i="1"/>
  <c r="R33" i="1"/>
  <c r="T33" i="1"/>
  <c r="R34" i="1"/>
  <c r="T34" i="1"/>
  <c r="R35" i="1"/>
  <c r="Q36" i="1"/>
  <c r="Q37" i="1" s="1"/>
  <c r="Q38" i="1" s="1"/>
  <c r="Q39" i="1" s="1"/>
  <c r="Q40" i="1" s="1"/>
  <c r="Q41" i="1" s="1"/>
  <c r="Q42" i="1" s="1"/>
  <c r="Q43" i="1" s="1"/>
  <c r="R36" i="1"/>
  <c r="S36" i="1" s="1"/>
  <c r="T36" i="1"/>
  <c r="R37" i="1"/>
  <c r="T37" i="1"/>
  <c r="R38" i="1"/>
  <c r="T38" i="1"/>
  <c r="R39" i="1"/>
  <c r="T39" i="1"/>
  <c r="R40" i="1"/>
  <c r="T40" i="1"/>
  <c r="R41" i="1"/>
  <c r="T41" i="1"/>
  <c r="R42" i="1"/>
  <c r="T42" i="1"/>
  <c r="R43" i="1"/>
  <c r="Q44" i="1"/>
  <c r="Q45" i="1" s="1"/>
  <c r="Q46" i="1" s="1"/>
  <c r="Q47" i="1" s="1"/>
  <c r="Q48" i="1" s="1"/>
  <c r="Q49" i="1" s="1"/>
  <c r="Q50" i="1" s="1"/>
  <c r="R44" i="1"/>
  <c r="S44" i="1" s="1"/>
  <c r="T44" i="1"/>
  <c r="R45" i="1"/>
  <c r="T45" i="1"/>
  <c r="R46" i="1"/>
  <c r="T46" i="1"/>
  <c r="R47" i="1"/>
  <c r="T47" i="1"/>
  <c r="R48" i="1"/>
  <c r="T48" i="1"/>
  <c r="R49" i="1"/>
  <c r="T49" i="1"/>
  <c r="R50" i="1"/>
  <c r="Q51" i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R51" i="1"/>
  <c r="S51" i="1" s="1"/>
  <c r="T51" i="1"/>
  <c r="R52" i="1"/>
  <c r="T52" i="1"/>
  <c r="R53" i="1"/>
  <c r="T53" i="1"/>
  <c r="R54" i="1"/>
  <c r="T54" i="1"/>
  <c r="R55" i="1"/>
  <c r="T55" i="1"/>
  <c r="R56" i="1"/>
  <c r="T56" i="1"/>
  <c r="R57" i="1"/>
  <c r="T57" i="1"/>
  <c r="R58" i="1"/>
  <c r="T58" i="1"/>
  <c r="R59" i="1"/>
  <c r="T59" i="1"/>
  <c r="R60" i="1"/>
  <c r="T60" i="1"/>
  <c r="R61" i="1"/>
  <c r="T61" i="1"/>
  <c r="R62" i="1"/>
  <c r="T62" i="1"/>
  <c r="R63" i="1"/>
  <c r="T63" i="1"/>
  <c r="R64" i="1"/>
  <c r="Q65" i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R65" i="1"/>
  <c r="S65" i="1" s="1"/>
  <c r="T65" i="1"/>
  <c r="R66" i="1"/>
  <c r="T66" i="1"/>
  <c r="R67" i="1"/>
  <c r="T67" i="1"/>
  <c r="R68" i="1"/>
  <c r="T68" i="1"/>
  <c r="R69" i="1"/>
  <c r="T69" i="1"/>
  <c r="R70" i="1"/>
  <c r="T70" i="1"/>
  <c r="R71" i="1"/>
  <c r="T71" i="1"/>
  <c r="R72" i="1"/>
  <c r="T72" i="1"/>
  <c r="R73" i="1"/>
  <c r="T73" i="1"/>
  <c r="R74" i="1"/>
  <c r="T74" i="1"/>
  <c r="R75" i="1"/>
  <c r="T75" i="1"/>
  <c r="R76" i="1"/>
  <c r="T76" i="1"/>
  <c r="R77" i="1"/>
  <c r="T77" i="1"/>
  <c r="R78" i="1"/>
  <c r="T78" i="1"/>
  <c r="R79" i="1"/>
  <c r="R80" i="1"/>
  <c r="S80" i="1" s="1"/>
  <c r="S81" i="1" s="1"/>
  <c r="T80" i="1"/>
  <c r="R81" i="1"/>
  <c r="T81" i="1"/>
  <c r="R82" i="1"/>
  <c r="T82" i="1"/>
  <c r="R83" i="1"/>
  <c r="Q84" i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R84" i="1"/>
  <c r="S84" i="1" s="1"/>
  <c r="S85" i="1" s="1"/>
  <c r="T84" i="1"/>
  <c r="R85" i="1"/>
  <c r="T85" i="1"/>
  <c r="R86" i="1"/>
  <c r="T86" i="1"/>
  <c r="R87" i="1"/>
  <c r="T87" i="1"/>
  <c r="R88" i="1"/>
  <c r="T88" i="1"/>
  <c r="R89" i="1"/>
  <c r="T89" i="1"/>
  <c r="R90" i="1"/>
  <c r="T90" i="1"/>
  <c r="R91" i="1"/>
  <c r="T91" i="1"/>
  <c r="R92" i="1"/>
  <c r="T92" i="1"/>
  <c r="R93" i="1"/>
  <c r="T93" i="1"/>
  <c r="R94" i="1"/>
  <c r="T94" i="1"/>
  <c r="R95" i="1"/>
  <c r="T95" i="1"/>
  <c r="R96" i="1"/>
  <c r="T96" i="1"/>
  <c r="R97" i="1"/>
  <c r="T97" i="1"/>
  <c r="R98" i="1"/>
  <c r="T98" i="1"/>
  <c r="R99" i="1"/>
  <c r="R100" i="1"/>
  <c r="S100" i="1" s="1"/>
  <c r="T100" i="1"/>
  <c r="R101" i="1"/>
  <c r="T101" i="1"/>
  <c r="R102" i="1"/>
  <c r="T102" i="1"/>
  <c r="R103" i="1"/>
  <c r="T103" i="1"/>
  <c r="R104" i="1"/>
  <c r="T104" i="1"/>
  <c r="R105" i="1"/>
  <c r="T105" i="1"/>
  <c r="R106" i="1"/>
  <c r="T106" i="1"/>
  <c r="R107" i="1"/>
  <c r="Q108" i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R108" i="1"/>
  <c r="S108" i="1" s="1"/>
  <c r="T108" i="1"/>
  <c r="R109" i="1"/>
  <c r="T109" i="1"/>
  <c r="R110" i="1"/>
  <c r="T110" i="1"/>
  <c r="R111" i="1"/>
  <c r="T111" i="1"/>
  <c r="R112" i="1"/>
  <c r="T112" i="1"/>
  <c r="R113" i="1"/>
  <c r="T113" i="1"/>
  <c r="R114" i="1"/>
  <c r="T114" i="1"/>
  <c r="R115" i="1"/>
  <c r="T115" i="1"/>
  <c r="R116" i="1"/>
  <c r="T116" i="1"/>
  <c r="R117" i="1"/>
  <c r="T117" i="1"/>
  <c r="R118" i="1"/>
  <c r="T118" i="1"/>
  <c r="R119" i="1"/>
  <c r="T119" i="1"/>
  <c r="R120" i="1"/>
  <c r="T120" i="1"/>
  <c r="R121" i="1"/>
  <c r="T121" i="1"/>
  <c r="R122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R3" i="1"/>
  <c r="S3" i="1" s="1"/>
  <c r="S109" i="1" l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T122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T14" i="1" s="1"/>
  <c r="S45" i="1"/>
  <c r="S46" i="1" s="1"/>
  <c r="S47" i="1" s="1"/>
  <c r="S48" i="1" s="1"/>
  <c r="S49" i="1" s="1"/>
  <c r="S50" i="1" s="1"/>
  <c r="T50" i="1" s="1"/>
  <c r="S37" i="1"/>
  <c r="S38" i="1" s="1"/>
  <c r="S39" i="1" s="1"/>
  <c r="S40" i="1" s="1"/>
  <c r="S41" i="1" s="1"/>
  <c r="S42" i="1" s="1"/>
  <c r="S43" i="1" s="1"/>
  <c r="T43" i="1" s="1"/>
  <c r="S82" i="1"/>
  <c r="S83" i="1" s="1"/>
  <c r="T83" i="1" s="1"/>
  <c r="S52" i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T64" i="1" s="1"/>
  <c r="S16" i="1"/>
  <c r="S17" i="1" s="1"/>
  <c r="S18" i="1" s="1"/>
  <c r="S19" i="1" s="1"/>
  <c r="S20" i="1" s="1"/>
  <c r="S21" i="1" s="1"/>
  <c r="T21" i="1" s="1"/>
  <c r="S86" i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T99" i="1" s="1"/>
  <c r="S23" i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T35" i="1" s="1"/>
  <c r="S66" i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T79" i="1" s="1"/>
  <c r="S101" i="1"/>
  <c r="S102" i="1" s="1"/>
  <c r="S103" i="1" s="1"/>
  <c r="S104" i="1" s="1"/>
  <c r="S105" i="1" s="1"/>
  <c r="S106" i="1" s="1"/>
  <c r="S107" i="1" s="1"/>
  <c r="T107" i="1" s="1"/>
</calcChain>
</file>

<file path=xl/sharedStrings.xml><?xml version="1.0" encoding="utf-8"?>
<sst xmlns="http://schemas.openxmlformats.org/spreadsheetml/2006/main" count="2003" uniqueCount="833">
  <si>
    <t xml:space="preserve">Item Group </t>
  </si>
  <si>
    <t xml:space="preserve">Objective(s) </t>
  </si>
  <si>
    <t xml:space="preserve">Item n° </t>
  </si>
  <si>
    <t xml:space="preserve">Collection status </t>
  </si>
  <si>
    <t xml:space="preserve">Item </t>
  </si>
  <si>
    <t xml:space="preserve">Item definition </t>
  </si>
  <si>
    <t xml:space="preserve">Expected value </t>
  </si>
  <si>
    <t xml:space="preserve">Regulation </t>
  </si>
  <si>
    <t xml:space="preserve">Mandatory </t>
  </si>
  <si>
    <t xml:space="preserve">Consent date </t>
  </si>
  <si>
    <t xml:space="preserve">Date of signature of informed consent form </t>
  </si>
  <si>
    <t xml:space="preserve">Date </t>
  </si>
  <si>
    <t xml:space="preserve">Authorization for genetic analysis </t>
  </si>
  <si>
    <t xml:space="preserve">Consent to proceed to personal  genetic data analysis </t>
  </si>
  <si>
    <t xml:space="preserve">Yes No </t>
  </si>
  <si>
    <t xml:space="preserve">Identification </t>
  </si>
  <si>
    <t xml:space="preserve">Character string </t>
  </si>
  <si>
    <t xml:space="preserve">Health care center identifier </t>
  </si>
  <si>
    <t xml:space="preserve">Identifier of the health care center according to the French national file of health and social establishments (FINESS) </t>
  </si>
  <si>
    <t xml:space="preserve">Data provision center identifier </t>
  </si>
  <si>
    <t xml:space="preserve">FINESS identifier of the center supplying clinical data </t>
  </si>
  <si>
    <t xml:space="preserve">Information required for  patient identification </t>
  </si>
  <si>
    <t xml:space="preserve">Birth date </t>
  </si>
  <si>
    <t xml:space="preserve">Patient’s birth date as indicated on their birth certificate </t>
  </si>
  <si>
    <t xml:space="preserve">Gender </t>
  </si>
  <si>
    <t xml:space="preserve">Biological sex of the patient </t>
  </si>
  <si>
    <t xml:space="preserve">Ethnicity </t>
  </si>
  <si>
    <t xml:space="preserve">Patient ethnicity </t>
  </si>
  <si>
    <t xml:space="preserve">Information required for survival and prevalence studies  </t>
  </si>
  <si>
    <t xml:space="preserve">Latest status </t>
  </si>
  <si>
    <t xml:space="preserve">Patient’s vital status at the time of the last visit </t>
  </si>
  <si>
    <t xml:space="preserve">Date of last follow-up  </t>
  </si>
  <si>
    <t xml:space="preserve">Date of last follow-up </t>
  </si>
  <si>
    <t xml:space="preserve">Date of death </t>
  </si>
  <si>
    <t xml:space="preserve">Date at which the patient died </t>
  </si>
  <si>
    <t xml:space="preserve">Information required for survival studies </t>
  </si>
  <si>
    <t xml:space="preserve">Cause of death </t>
  </si>
  <si>
    <t xml:space="preserve">Main cause of death of the patient </t>
  </si>
  <si>
    <t xml:space="preserve">Disease mapping beyond malignant tumors (e.g. diabetes, hypertension, etc) </t>
  </si>
  <si>
    <t xml:space="preserve">Classification of comorbidity </t>
  </si>
  <si>
    <t xml:space="preserve">Optional </t>
  </si>
  <si>
    <t xml:space="preserve">Date of diagnosis </t>
  </si>
  <si>
    <t xml:space="preserve">Date of diagnosis (at least the year) </t>
  </si>
  <si>
    <t xml:space="preserve">End date </t>
  </si>
  <si>
    <t xml:space="preserve">Date at which the disease was cured (at least the year) </t>
  </si>
  <si>
    <t xml:space="preserve">Family studies </t>
  </si>
  <si>
    <t xml:space="preserve">Mapping of family history </t>
  </si>
  <si>
    <t xml:space="preserve">Family relationship </t>
  </si>
  <si>
    <t xml:space="preserve">Describe the family relationship with the patient </t>
  </si>
  <si>
    <t xml:space="preserve">Mandatory if TNM </t>
  </si>
  <si>
    <t xml:space="preserve">Size of the primary tumor </t>
  </si>
  <si>
    <t xml:space="preserve">Describes the size of the primary tumor </t>
  </si>
  <si>
    <t xml:space="preserve">Lymph node involvement </t>
  </si>
  <si>
    <t xml:space="preserve">Indicates lymph nodes involvement by metastatic tumor cells </t>
  </si>
  <si>
    <t xml:space="preserve">Presence or absence of metastasis  </t>
  </si>
  <si>
    <t xml:space="preserve">Used to signal the presence or absence of metastasis </t>
  </si>
  <si>
    <t xml:space="preserve">TNM version </t>
  </si>
  <si>
    <t xml:space="preserve">Version of the TNM classification </t>
  </si>
  <si>
    <t xml:space="preserve">Whole number </t>
  </si>
  <si>
    <t xml:space="preserve">TNM type </t>
  </si>
  <si>
    <t xml:space="preserve">Type of TNM classification </t>
  </si>
  <si>
    <t xml:space="preserve">Classification information if other than TNM </t>
  </si>
  <si>
    <t xml:space="preserve">Stage type </t>
  </si>
  <si>
    <t xml:space="preserve">Classification system used to define the tumor stage </t>
  </si>
  <si>
    <t xml:space="preserve">Figo Other </t>
  </si>
  <si>
    <t xml:space="preserve">Histological stage </t>
  </si>
  <si>
    <t xml:space="preserve">Value of the pathological stage according to the classification system used </t>
  </si>
  <si>
    <t xml:space="preserve">Degree of tumor aggression </t>
  </si>
  <si>
    <t xml:space="preserve">Mandatory according to tumors </t>
  </si>
  <si>
    <t xml:space="preserve">Grade type </t>
  </si>
  <si>
    <t xml:space="preserve">Used to describe the origin of the cancer </t>
  </si>
  <si>
    <t xml:space="preserve">Histological grade </t>
  </si>
  <si>
    <t xml:space="preserve">Used to describe the tumor cell type and biological activity </t>
  </si>
  <si>
    <t xml:space="preserve">Mapping code </t>
  </si>
  <si>
    <t xml:space="preserve">Chronology of the spread of cancer indicating tumor event(s) </t>
  </si>
  <si>
    <t xml:space="preserve">Mandatory if tumor event </t>
  </si>
  <si>
    <t xml:space="preserve">Type of tumor event </t>
  </si>
  <si>
    <t xml:space="preserve">Used to establish the initial cancer diagnosis (neoplasm) and then follow the disease progression (primary cancer, loco-regional or metastatic relapse) </t>
  </si>
  <si>
    <t xml:space="preserve">Start date of the event </t>
  </si>
  <si>
    <t xml:space="preserve">Date of cancer onset or subsequent tumor event </t>
  </si>
  <si>
    <t xml:space="preserve">Date of event diagnosis </t>
  </si>
  <si>
    <t xml:space="preserve">Diagnosis date of tumor event </t>
  </si>
  <si>
    <t xml:space="preserve">General health of the patient </t>
  </si>
  <si>
    <t xml:space="preserve">G8 screening tool </t>
  </si>
  <si>
    <t xml:space="preserve">Tool to evaluate general health of elderly patients with cancer </t>
  </si>
  <si>
    <t xml:space="preserve">Whole number between 0 and 17 </t>
  </si>
  <si>
    <t xml:space="preserve">Karnofsky scale </t>
  </si>
  <si>
    <t xml:space="preserve">Autonomy score according to the Karnofsky scale </t>
  </si>
  <si>
    <t xml:space="preserve">OMS scale </t>
  </si>
  <si>
    <t xml:space="preserve">Autonomy score according to the World Health Organization (WHO) </t>
  </si>
  <si>
    <t xml:space="preserve">Assessment of techniques used to establish diagnosis </t>
  </si>
  <si>
    <t xml:space="preserve">Investigations carried out </t>
  </si>
  <si>
    <t xml:space="preserve">Types of confirmation or investigation methods used </t>
  </si>
  <si>
    <t xml:space="preserve">Date of analysis </t>
  </si>
  <si>
    <t xml:space="preserve">Date at which the analysis was carried out </t>
  </si>
  <si>
    <t xml:space="preserve">Information on the treatment(s) used to combat patient’s cancer </t>
  </si>
  <si>
    <t xml:space="preserve">Treatment type </t>
  </si>
  <si>
    <t xml:space="preserve">Type of treatment carried out </t>
  </si>
  <si>
    <t xml:space="preserve">Code of the administered molecule  </t>
  </si>
  <si>
    <t xml:space="preserve">Name of the administered molecule </t>
  </si>
  <si>
    <t xml:space="preserve">French national health insurance code describing the localization and type of medical act carried out </t>
  </si>
  <si>
    <t xml:space="preserve">Start date </t>
  </si>
  <si>
    <t xml:space="preserve">Treatment start date </t>
  </si>
  <si>
    <t xml:space="preserve">Treatment end date </t>
  </si>
  <si>
    <t xml:space="preserve">Clinical trial </t>
  </si>
  <si>
    <t xml:space="preserve">Is the treatment in the context of a clinical trial? </t>
  </si>
  <si>
    <t xml:space="preserve">If the treatment is part of a clinical trial, indicate the trial name </t>
  </si>
  <si>
    <t xml:space="preserve">EudraCT  clinical trial number </t>
  </si>
  <si>
    <t xml:space="preserve">The number in the EudraCT clinical trial database </t>
  </si>
  <si>
    <t xml:space="preserve">Optional (condition surgery 11.1) </t>
  </si>
  <si>
    <t xml:space="preserve">Quality of the resection </t>
  </si>
  <si>
    <t xml:space="preserve">Evaluation of the surgical resection quality </t>
  </si>
  <si>
    <t xml:space="preserve">Side effects linked with treatment </t>
  </si>
  <si>
    <t xml:space="preserve">Side effect </t>
  </si>
  <si>
    <t xml:space="preserve">International MedDRA code (version 12.0) describing side effects during treatment </t>
  </si>
  <si>
    <t xml:space="preserve">Diagnosis date </t>
  </si>
  <si>
    <t xml:space="preserve">Diagnosis date of the side effect </t>
  </si>
  <si>
    <t xml:space="preserve">End date of the side effect </t>
  </si>
  <si>
    <t xml:space="preserve">Side effect grade </t>
  </si>
  <si>
    <t xml:space="preserve">Information concerning cancer biomarkers </t>
  </si>
  <si>
    <t xml:space="preserve">Mandatory if marker </t>
  </si>
  <si>
    <t xml:space="preserve">Biomarker type </t>
  </si>
  <si>
    <t xml:space="preserve">Necessary information to indicate the therapeutic objective of the biomarker used </t>
  </si>
  <si>
    <t xml:space="preserve">Biomarker name </t>
  </si>
  <si>
    <t xml:space="preserve">Biomarker measure </t>
  </si>
  <si>
    <t xml:space="preserve">The expression value of the biomarker </t>
  </si>
  <si>
    <t xml:space="preserve">Unit measure </t>
  </si>
  <si>
    <t xml:space="preserve">The unit value of the biomarker </t>
  </si>
  <si>
    <t xml:space="preserve">Information describing sample(s) used to follow the disease progression </t>
  </si>
  <si>
    <t xml:space="preserve">Unique sample identifier at the health center (barcode, text identifier) </t>
  </si>
  <si>
    <t xml:space="preserve">Unique parent sample identifier (barcode, text identifier). For example an aliquot or sample extracted from another sample (e.g. histological number) </t>
  </si>
  <si>
    <t xml:space="preserve">Sample date </t>
  </si>
  <si>
    <t xml:space="preserve">Sample origin </t>
  </si>
  <si>
    <t xml:space="preserve">Indicates sample origin </t>
  </si>
  <si>
    <t xml:space="preserve">OSIRIS:O59-1 for healthy tissue OSIRIS:O59-2 for tumor tissue </t>
  </si>
  <si>
    <t xml:space="preserve">Nature of the sample </t>
  </si>
  <si>
    <t xml:space="preserve">Indicates sample nature </t>
  </si>
  <si>
    <t xml:space="preserve">Tumor sample mapping </t>
  </si>
  <si>
    <t xml:space="preserve">Anatomic site of the tumor sample according to the International classification of diseases for oncology (CIM-O-version 3).  </t>
  </si>
  <si>
    <t xml:space="preserve">Storage modality </t>
  </si>
  <si>
    <t xml:space="preserve">Sample storage temperature </t>
  </si>
  <si>
    <t xml:space="preserve">Percentage of tumor cells </t>
  </si>
  <si>
    <t xml:space="preserve">Percentage of tumor cells in the tumor sample </t>
  </si>
  <si>
    <t xml:space="preserve">Whole number between 0 and 100 </t>
  </si>
  <si>
    <t>Discipline</t>
  </si>
  <si>
    <t>Treatment</t>
  </si>
  <si>
    <t>Type</t>
  </si>
  <si>
    <t>ClinicalTrialName</t>
  </si>
  <si>
    <t>A - Clinical data</t>
  </si>
  <si>
    <t>A.1 . Consent</t>
  </si>
  <si>
    <t>A.10- . Confirmation of diagnosis</t>
  </si>
  <si>
    <t>Date</t>
  </si>
  <si>
    <t>RelatedPathology</t>
  </si>
  <si>
    <t>PathologyCode</t>
  </si>
  <si>
    <t>DiagnosisDate</t>
  </si>
  <si>
    <t>PathologyEndDate</t>
  </si>
  <si>
    <t>TopographyCode</t>
  </si>
  <si>
    <t>Parentage</t>
  </si>
  <si>
    <t>Patient</t>
  </si>
  <si>
    <t>Gender</t>
  </si>
  <si>
    <t>Ethnicity</t>
  </si>
  <si>
    <t>BirthDate</t>
  </si>
  <si>
    <t>DeathDate</t>
  </si>
  <si>
    <t>Consent</t>
  </si>
  <si>
    <t>HistologicalGradeType</t>
  </si>
  <si>
    <t>HistologicalGradeValue</t>
  </si>
  <si>
    <t>MorphologyCode</t>
  </si>
  <si>
    <t>BiologicalSample</t>
  </si>
  <si>
    <t>ExternalAccession</t>
  </si>
  <si>
    <t>ParentExternalAccession</t>
  </si>
  <si>
    <t>CollectDate</t>
  </si>
  <si>
    <t>StorageTemperature</t>
  </si>
  <si>
    <t>TumorCellularity</t>
  </si>
  <si>
    <r>
      <t>FINESS code</t>
    </r>
    <r>
      <rPr>
        <sz val="10"/>
        <color rgb="FF000000"/>
        <rFont val="Calibri"/>
        <family val="2"/>
        <scheme val="minor"/>
      </rPr>
      <t xml:space="preserve"> </t>
    </r>
  </si>
  <si>
    <r>
      <t>Date (indicating the 15</t>
    </r>
    <r>
      <rPr>
        <vertAlign val="superscript"/>
        <sz val="10"/>
        <color rgb="FF000000"/>
        <rFont val="Calibri"/>
        <family val="2"/>
        <scheme val="minor"/>
      </rPr>
      <t>th</t>
    </r>
    <r>
      <rPr>
        <sz val="10"/>
        <color rgb="FF000000"/>
        <rFont val="Calibri"/>
        <family val="2"/>
        <scheme val="minor"/>
      </rPr>
      <t xml:space="preserve"> day of the birth month for anonymization) </t>
    </r>
  </si>
  <si>
    <r>
      <t>HL7 Code Version 3</t>
    </r>
    <r>
      <rPr>
        <sz val="10"/>
        <color rgb="FF000000"/>
        <rFont val="Calibri"/>
        <family val="2"/>
        <scheme val="minor"/>
      </rPr>
      <t xml:space="preserve"> </t>
    </r>
  </si>
  <si>
    <r>
      <t>UMLS code</t>
    </r>
    <r>
      <rPr>
        <sz val="10"/>
        <color rgb="FF000000"/>
        <rFont val="Calibri"/>
        <family val="2"/>
        <scheme val="minor"/>
      </rPr>
      <t xml:space="preserve"> </t>
    </r>
  </si>
  <si>
    <r>
      <t>Code ICD-10</t>
    </r>
    <r>
      <rPr>
        <sz val="10"/>
        <color rgb="FF000000"/>
        <rFont val="Calibri"/>
        <family val="2"/>
        <scheme val="minor"/>
      </rPr>
      <t xml:space="preserve"> </t>
    </r>
  </si>
  <si>
    <r>
      <t>CIM-0-3</t>
    </r>
    <r>
      <rPr>
        <sz val="10"/>
        <color rgb="FF000000"/>
        <rFont val="Calibri"/>
        <family val="2"/>
        <scheme val="minor"/>
      </rPr>
      <t xml:space="preserve"> </t>
    </r>
  </si>
  <si>
    <r>
      <t>International classification of diseases for oncology (3</t>
    </r>
    <r>
      <rPr>
        <vertAlign val="superscript"/>
        <sz val="10"/>
        <color rgb="FF000000"/>
        <rFont val="Calibri"/>
        <family val="2"/>
        <scheme val="minor"/>
      </rPr>
      <t>rd</t>
    </r>
    <r>
      <rPr>
        <sz val="10"/>
        <color rgb="FF000000"/>
        <rFont val="Calibri"/>
        <family val="2"/>
        <scheme val="minor"/>
      </rPr>
      <t xml:space="preserve"> edition) </t>
    </r>
  </si>
  <si>
    <r>
      <t>CIM-O-3 Topology</t>
    </r>
    <r>
      <rPr>
        <sz val="10"/>
        <color rgb="FF000000"/>
        <rFont val="Calibri"/>
        <family val="2"/>
        <scheme val="minor"/>
      </rPr>
      <t xml:space="preserve"> </t>
    </r>
  </si>
  <si>
    <r>
      <t>CIM-O-3 Morphology</t>
    </r>
    <r>
      <rPr>
        <sz val="10"/>
        <color rgb="FF000000"/>
        <rFont val="Calibri"/>
        <family val="2"/>
        <scheme val="minor"/>
      </rPr>
      <t xml:space="preserve"> </t>
    </r>
  </si>
  <si>
    <r>
      <t>Anatomical Therapeutic Chemical Classification System (ACT) code indicating where possible the 5</t>
    </r>
    <r>
      <rPr>
        <vertAlign val="superscript"/>
        <sz val="10"/>
        <color rgb="FF000000"/>
        <rFont val="Calibri"/>
        <family val="2"/>
        <scheme val="minor"/>
      </rPr>
      <t>th</t>
    </r>
    <r>
      <rPr>
        <sz val="10"/>
        <color rgb="FF000000"/>
        <rFont val="Calibri"/>
        <family val="2"/>
        <scheme val="minor"/>
      </rPr>
      <t xml:space="preserve"> level (chemical substance) </t>
    </r>
  </si>
  <si>
    <r>
      <t>ATC code</t>
    </r>
    <r>
      <rPr>
        <sz val="10"/>
        <color rgb="FF000000"/>
        <rFont val="Calibri"/>
        <family val="2"/>
        <scheme val="minor"/>
      </rPr>
      <t xml:space="preserve"> </t>
    </r>
  </si>
  <si>
    <r>
      <t>CCAM code</t>
    </r>
    <r>
      <rPr>
        <sz val="10"/>
        <color rgb="FF000000"/>
        <rFont val="Calibri"/>
        <family val="2"/>
        <scheme val="minor"/>
      </rPr>
      <t xml:space="preserve"> </t>
    </r>
  </si>
  <si>
    <r>
      <t>EudraCT number</t>
    </r>
    <r>
      <rPr>
        <sz val="10"/>
        <color rgb="FF000000"/>
        <rFont val="Calibri"/>
        <family val="2"/>
        <scheme val="minor"/>
      </rPr>
      <t xml:space="preserve"> </t>
    </r>
  </si>
  <si>
    <r>
      <t>MedDRNA (v12.0)</t>
    </r>
    <r>
      <rPr>
        <sz val="10"/>
        <color rgb="FF000000"/>
        <rFont val="Calibri"/>
        <family val="2"/>
        <scheme val="minor"/>
      </rPr>
      <t xml:space="preserve"> </t>
    </r>
  </si>
  <si>
    <r>
      <t>CTCAE code (v5.0)</t>
    </r>
    <r>
      <rPr>
        <sz val="10"/>
        <color rgb="FF000000"/>
        <rFont val="Calibri"/>
        <family val="2"/>
        <scheme val="minor"/>
      </rPr>
      <t xml:space="preserve"> </t>
    </r>
  </si>
  <si>
    <r>
      <t>CIM-O-3</t>
    </r>
    <r>
      <rPr>
        <sz val="10"/>
        <color rgb="FF000000"/>
        <rFont val="Calibri"/>
        <family val="2"/>
        <scheme val="minor"/>
      </rPr>
      <t xml:space="preserve"> </t>
    </r>
  </si>
  <si>
    <t>Alive
Deceased</t>
  </si>
  <si>
    <t>Mandatory if comorbidity</t>
  </si>
  <si>
    <t xml:space="preserve">Categorization of the disease according to the International statistical classification of diseases and related health problems (ICD, 10th revision) </t>
  </si>
  <si>
    <t>Mandatory if family history</t>
  </si>
  <si>
    <t>Anatomic site of previous malignancy according to the International classification of diseases for oncology (3rd edition)</t>
  </si>
  <si>
    <t xml:space="preserve">UMLS:C0037047 : brother/sister 
UMLS:C0030551 : parents 
UMLS:C0015671 : father 
UMLS:C0026591 : mother 
UMLS:C3844804 : paternal cousin 
UMLS:C3844805 : maternal cousin UMLS:C3242761 : maternal grandparents 
UMLS:C3242764 : paternal grandparents 
UMLS:C1273524 : paternal grandmother 
UMLS:C1273525 : maternal grandmother 
UMLS:C1273523 : maternal grandfather 
UMLS:C1273522 : paternal grandfather 
UMLS:C0337471 : grandparents 
UMLS:C0337577 : uncle 
UMLS:C3714276 : paternal uncle 
UMLS:C3714277 : maternal uncle 
UMLS:C0337576 : aunt 
UMLS:C3714274 : paternal aunt 
UMLS:C3714275 : maternal aunt 
UMLS:C0337580 : cousin 
OSIRIS:C77-6 : other 
OSIRIS:C77-7 : unknown </t>
  </si>
  <si>
    <t xml:space="preserve">Mandatory (condition 7.1) </t>
  </si>
  <si>
    <t>Mandatory (condition 7.1)</t>
  </si>
  <si>
    <t>Solid tumor stage according to the international TNM classification</t>
  </si>
  <si>
    <t xml:space="preserve">C for clinical 
P for pathological 
Y pour post neoadjuvant treatment 
U for radiology </t>
  </si>
  <si>
    <t xml:space="preserve">Mandatory if other than TNM </t>
  </si>
  <si>
    <t xml:space="preserve">Mandatory (condition 7.6) </t>
  </si>
  <si>
    <t xml:space="preserve">Scarff-Bloom et Richardson 
(SBR)Gleason 
Bloom-Richardson 
Elston-Ellis 
Other </t>
  </si>
  <si>
    <t xml:space="preserve">UMLS:C1882062 for neoplasm 
UMLS:C0677930 for primary tumor UMLS:C0521158 for loco-regional relapse 
UMLS:C2939419 for metastasis </t>
  </si>
  <si>
    <t xml:space="preserve">Mandatory (condition 8.1) </t>
  </si>
  <si>
    <t>Mandatory (condition 8.1)</t>
  </si>
  <si>
    <t xml:space="preserve">100% : Normal no complaints; no evidence of disease 
90% : Able to carry on normal activity; minor signs or symptoms of disease. 
80% : Normal activity with effort; some signs or symptoms of disease. 70% : Cares for self; unable to carry on normal activity or to do active work. 
60% : Requires occasional assistance, but is able to care for 
most of his personal needs. 50% : Requires considerable assistance and frequent medical care. 
40% : Disabled; requires special care and assistance. 
30% : Disabled; requires special care and assistance. 
20% : Very sick; hospital admission necessary; active supportive treatment necessary. 
10% : Moribund; fatal processes progressing rapidly. 0% : Dead </t>
  </si>
  <si>
    <t xml:space="preserve">0: Unrestricted normal activity 1 :  Restricted for significant physical activity but able to walk and carry out light work 
2 : Able to walk and take care of self but unable to work and bedridden for less than 50% of the time 
3: Very limited ability to take care of self. Spends more than 50% of time bed/chair ridden 
4: Completely bedridden. Unable to 
take of self. Patient remains confined to bed or chair.   </t>
  </si>
  <si>
    <t>Mandatory if analysis</t>
  </si>
  <si>
    <t xml:space="preserve">OSIRIS:C37-1 for biological 
OSIRIS:C37-2 for imaging 
OSIRIS:C37-3 for an omic analysis OSIRIS:C37-4 for an anatomopathological analysis </t>
  </si>
  <si>
    <t>Mandatory (condition 10.1)</t>
  </si>
  <si>
    <t xml:space="preserve">Mandatory if treatment </t>
  </si>
  <si>
    <t xml:space="preserve">UMLS:C3665472 for chemotherapy UMLS:C0279025 for hormone therapy 
UMLS:C1522449 for radiotherapy 
UMLS:C0728940 for surgery </t>
  </si>
  <si>
    <t>Optional (condition 11.1)</t>
  </si>
  <si>
    <t>Common classification of medical acts (CCAM)</t>
  </si>
  <si>
    <t>Optional (condition 11.7)</t>
  </si>
  <si>
    <t>Name of the clinical trial</t>
  </si>
  <si>
    <t xml:space="preserve">R0 : no residual disease apparent 
R1 : disease is visible with microscope 
R2 : remaining disease is bigger than 1cm </t>
  </si>
  <si>
    <t xml:space="preserve">Severity grade according to the Common Terminology Criteria For Adverse Events (CTCAE version 5.0) classification </t>
  </si>
  <si>
    <t>Diagnosis 
Prognosis 
Prediction</t>
  </si>
  <si>
    <t>Mandatory (condition 13.1)</t>
  </si>
  <si>
    <t>Biological sample identifier</t>
  </si>
  <si>
    <t>Identifier of the parent biological sample</t>
  </si>
  <si>
    <t>Mandatory (condition 14.1)</t>
  </si>
  <si>
    <t xml:space="preserve">Room temperature 
2/10°C 
-18/-35°C 
-60/-85°C 
-150/-196°C 
Other </t>
  </si>
  <si>
    <t xml:space="preserve">UMLS:C0005767 for blood 
UMLS:C0085983 for tumor 
UMLS:C4039816 for frozen tissue 
UMLS:C1519524 for an FFPE tissue </t>
  </si>
  <si>
    <t>A.4.3</t>
  </si>
  <si>
    <t>A.4.4</t>
  </si>
  <si>
    <t>A.6.2</t>
  </si>
  <si>
    <t>Logical Data Model</t>
  </si>
  <si>
    <t>Table</t>
  </si>
  <si>
    <t>Field</t>
  </si>
  <si>
    <t>Not null</t>
  </si>
  <si>
    <t>PK</t>
  </si>
  <si>
    <t>Physical Data Model</t>
  </si>
  <si>
    <t>Patient ID</t>
  </si>
  <si>
    <t>int</t>
  </si>
  <si>
    <t>not null</t>
  </si>
  <si>
    <t>Consent ID</t>
  </si>
  <si>
    <t>Int</t>
  </si>
  <si>
    <t>Specific to OSIRIS : technical identifier of each consent</t>
  </si>
  <si>
    <t>Specific to PDM</t>
  </si>
  <si>
    <t>x</t>
  </si>
  <si>
    <t>Specific to OSIRIS : technical identifier of the processing at the origin of the line recorded (created ?) in the table</t>
  </si>
  <si>
    <t>Creation date</t>
  </si>
  <si>
    <t xml:space="preserve">Specific to OSIRIS : creation date of the row in the table </t>
  </si>
  <si>
    <t>Date + Time</t>
  </si>
  <si>
    <t>A.1.0.2</t>
  </si>
  <si>
    <t>A.1.0.3</t>
  </si>
  <si>
    <t>A.1.0.4</t>
  </si>
  <si>
    <t>A.1.0.5</t>
  </si>
  <si>
    <t>Update date</t>
  </si>
  <si>
    <t>Timestamp</t>
  </si>
  <si>
    <t>Boolean</t>
  </si>
  <si>
    <t>Comment</t>
  </si>
  <si>
    <t xml:space="preserve">Specific to OSIRIS : update date of the row in the table </t>
  </si>
  <si>
    <t>A.2.0.1</t>
  </si>
  <si>
    <t>Specific to OSIRIS : technical identifier of each patient. Can be used as an anonymised ID</t>
  </si>
  <si>
    <t>ID of the patient in link with the consent</t>
  </si>
  <si>
    <t>A.2.0.2</t>
  </si>
  <si>
    <t>A.2.0.3</t>
  </si>
  <si>
    <t>A.2.0.4</t>
  </si>
  <si>
    <t xml:space="preserve">External patient identifier </t>
  </si>
  <si>
    <t>Patient ID in the original database. Necessary to maintain the ability to update patient information</t>
  </si>
  <si>
    <t>Char(9)</t>
  </si>
  <si>
    <t>Varchar(20)</t>
  </si>
  <si>
    <t>Code, libellé ou ID en ref à une table à charger ?</t>
  </si>
  <si>
    <t>TD_CreationDate</t>
  </si>
  <si>
    <t>PK_ConsentID</t>
  </si>
  <si>
    <t>TD_UpdateDate</t>
  </si>
  <si>
    <t>FK_PatientID</t>
  </si>
  <si>
    <t>ConsentDate</t>
  </si>
  <si>
    <t>AuthorizGenAna</t>
  </si>
  <si>
    <t>PK_PatientID</t>
  </si>
  <si>
    <t>Ext_PatientID</t>
  </si>
  <si>
    <t>DeathStatus</t>
  </si>
  <si>
    <t>DeathStatusDate</t>
  </si>
  <si>
    <t>DeathCause</t>
  </si>
  <si>
    <t>FK_ProviderCenterID</t>
  </si>
  <si>
    <t>FK_OriginCenterID</t>
  </si>
  <si>
    <t>Related pathology ID</t>
  </si>
  <si>
    <t>Specific to OSIRIS : technical identifier of each pathology of each patient</t>
  </si>
  <si>
    <t>PK_PathologyID</t>
  </si>
  <si>
    <t>A.5.0.1</t>
  </si>
  <si>
    <t>A.5.0.2</t>
  </si>
  <si>
    <t>A.5.0.3</t>
  </si>
  <si>
    <t>A.5.0.4</t>
  </si>
  <si>
    <t>A.5.0.5</t>
  </si>
  <si>
    <t>Code ou ID ?</t>
  </si>
  <si>
    <t>A.6.0.1</t>
  </si>
  <si>
    <t>A.6.0.2</t>
  </si>
  <si>
    <t>A.6.0.3</t>
  </si>
  <si>
    <t>A.6.0.4</t>
  </si>
  <si>
    <t>A.6.0.5</t>
  </si>
  <si>
    <t>ID of the patient concerned</t>
  </si>
  <si>
    <t>Specific to OSIRIS : technical identifier of each related family cancer history</t>
  </si>
  <si>
    <t>FamilyCancerHisto</t>
  </si>
  <si>
    <t>PK_FamilyCancerHistoID</t>
  </si>
  <si>
    <t>varchar(8)</t>
  </si>
  <si>
    <t>Fields list</t>
  </si>
  <si>
    <t>Field definition</t>
  </si>
  <si>
    <t>Create table script</t>
  </si>
  <si>
    <t>INT GENERATED ALWAYS AS IDENTITY</t>
  </si>
  <si>
    <t>TNM ID</t>
  </si>
  <si>
    <t>A.7.0.1</t>
  </si>
  <si>
    <t>A.7.0.2</t>
  </si>
  <si>
    <t>A.7.0.3</t>
  </si>
  <si>
    <t>A.7.0.4</t>
  </si>
  <si>
    <t>A.7.0.5</t>
  </si>
  <si>
    <t>A.7.0.6</t>
  </si>
  <si>
    <t>Table name : "FamilyCancerHisto" / "RelatedPathology" ?</t>
  </si>
  <si>
    <t>TNMEvent</t>
  </si>
  <si>
    <t>TumorPathoEvent</t>
  </si>
  <si>
    <t>TumEventType</t>
  </si>
  <si>
    <t>TumEventStartDate</t>
  </si>
  <si>
    <t>TumEventDiagDate</t>
  </si>
  <si>
    <t>TumEventG8</t>
  </si>
  <si>
    <t>StageType</t>
  </si>
  <si>
    <t>StageValue</t>
  </si>
  <si>
    <t>"StadeValue" dans le MLD ?</t>
  </si>
  <si>
    <t>absent du MLD ?</t>
  </si>
  <si>
    <t xml:space="preserve">Histological/morphological type </t>
  </si>
  <si>
    <t>TopographyCode ?</t>
  </si>
  <si>
    <t>PK_TumorPathoEventID</t>
  </si>
  <si>
    <t>Tumor Pathology Event ID</t>
  </si>
  <si>
    <t>Specific to OSIRIS : technical identifier</t>
  </si>
  <si>
    <t>FK_TumorPathoEventID</t>
  </si>
  <si>
    <t>A.x.0.2</t>
  </si>
  <si>
    <t>A.x.0.3</t>
  </si>
  <si>
    <t>A.x.0.4</t>
  </si>
  <si>
    <t>A.x.0.5</t>
  </si>
  <si>
    <t>A.x.7</t>
  </si>
  <si>
    <t>A.x.8</t>
  </si>
  <si>
    <t>A.1.0.1</t>
  </si>
  <si>
    <t>A.1.1</t>
  </si>
  <si>
    <t>A.1.2</t>
  </si>
  <si>
    <t>A.2.1</t>
  </si>
  <si>
    <t>A.2.2</t>
  </si>
  <si>
    <t>A.2.3</t>
  </si>
  <si>
    <t>A.3.1</t>
  </si>
  <si>
    <t>A.3.2</t>
  </si>
  <si>
    <t>A.3.3</t>
  </si>
  <si>
    <t>A.4.1</t>
  </si>
  <si>
    <t>A.4.2</t>
  </si>
  <si>
    <t>A.5.1</t>
  </si>
  <si>
    <t>A.5.2</t>
  </si>
  <si>
    <t>A.5.3</t>
  </si>
  <si>
    <t>A.6.1</t>
  </si>
  <si>
    <t>A.7.1</t>
  </si>
  <si>
    <t>A.7.2</t>
  </si>
  <si>
    <t>A.7.3</t>
  </si>
  <si>
    <t>A.7.4</t>
  </si>
  <si>
    <t>A.7.5</t>
  </si>
  <si>
    <t>A.x.0.1</t>
  </si>
  <si>
    <t>A.x.6</t>
  </si>
  <si>
    <t>A.x.9</t>
  </si>
  <si>
    <t>A.8.1</t>
  </si>
  <si>
    <t>A.8.2</t>
  </si>
  <si>
    <t>A.8.3</t>
  </si>
  <si>
    <t>A.9.1</t>
  </si>
  <si>
    <t>A.9.2</t>
  </si>
  <si>
    <t>A.9.3</t>
  </si>
  <si>
    <t>A.10.1</t>
  </si>
  <si>
    <t>A.10.2</t>
  </si>
  <si>
    <t>A.11.1</t>
  </si>
  <si>
    <t>A.11.2</t>
  </si>
  <si>
    <t>A.11.3</t>
  </si>
  <si>
    <t>A.11.4</t>
  </si>
  <si>
    <t>A.11.5</t>
  </si>
  <si>
    <t>A.11.6</t>
  </si>
  <si>
    <t>A.11.7</t>
  </si>
  <si>
    <t>A.11.8</t>
  </si>
  <si>
    <t>A.11.9</t>
  </si>
  <si>
    <t>A.11.10</t>
  </si>
  <si>
    <t>A.12.1</t>
  </si>
  <si>
    <t>A.12.2</t>
  </si>
  <si>
    <t>A.12.3</t>
  </si>
  <si>
    <t>A.12.4</t>
  </si>
  <si>
    <t>A.13.1</t>
  </si>
  <si>
    <t>A.13.2</t>
  </si>
  <si>
    <t>A.13.3</t>
  </si>
  <si>
    <t>A.13.4</t>
  </si>
  <si>
    <t>A.14.1</t>
  </si>
  <si>
    <t>A.14.2</t>
  </si>
  <si>
    <t>A.14.3</t>
  </si>
  <si>
    <t>A.14.4</t>
  </si>
  <si>
    <t>A.14.5</t>
  </si>
  <si>
    <t>A.14.6</t>
  </si>
  <si>
    <t>A.14.7</t>
  </si>
  <si>
    <t>A.14.8</t>
  </si>
  <si>
    <t>A.x.10</t>
  </si>
  <si>
    <t>A.x.11</t>
  </si>
  <si>
    <t>M value</t>
  </si>
  <si>
    <t>T value</t>
  </si>
  <si>
    <t>N value</t>
  </si>
  <si>
    <t>A.7.6</t>
  </si>
  <si>
    <t>A.7.7</t>
  </si>
  <si>
    <t>A.7.8</t>
  </si>
  <si>
    <t>TNMVersion</t>
  </si>
  <si>
    <t>TNMType</t>
  </si>
  <si>
    <t>Tvalue</t>
  </si>
  <si>
    <t>Nvalue</t>
  </si>
  <si>
    <t>Mvalue</t>
  </si>
  <si>
    <t>TreatmentType</t>
  </si>
  <si>
    <t>Treatment ID</t>
  </si>
  <si>
    <t>PK_TreatmentID</t>
  </si>
  <si>
    <t>PK_TNMEventID</t>
  </si>
  <si>
    <t>A.11.0.1</t>
  </si>
  <si>
    <t>A.11.0.2</t>
  </si>
  <si>
    <t>A.11.0.3</t>
  </si>
  <si>
    <t>A.11.0.4</t>
  </si>
  <si>
    <t>A.11.0.5</t>
  </si>
  <si>
    <t>A.11.0.6</t>
  </si>
  <si>
    <t>TreatmentStartDate</t>
  </si>
  <si>
    <t>TreatmentEndDate</t>
  </si>
  <si>
    <t>ClinicalTrialCode</t>
  </si>
  <si>
    <t>SampleNature</t>
  </si>
  <si>
    <t>SampleOrigin</t>
  </si>
  <si>
    <t>PK_BioSampleID</t>
  </si>
  <si>
    <t>FK_ConsentID</t>
  </si>
  <si>
    <t>A.14.0.1</t>
  </si>
  <si>
    <t>A.14.0.2</t>
  </si>
  <si>
    <t>A.14.0.3</t>
  </si>
  <si>
    <t>A.14.0.4</t>
  </si>
  <si>
    <t>A.14.0.5</t>
  </si>
  <si>
    <t>A.14.0.6</t>
  </si>
  <si>
    <t>A.14.0.7</t>
  </si>
  <si>
    <t>Loading process ID</t>
  </si>
  <si>
    <t>TK_LoadProcID</t>
  </si>
  <si>
    <t>PK_LoadProcID</t>
  </si>
  <si>
    <t>A.0.1</t>
  </si>
  <si>
    <t>Start timestamp</t>
  </si>
  <si>
    <t>End timestamp</t>
  </si>
  <si>
    <t>Success status</t>
  </si>
  <si>
    <t>Process name</t>
  </si>
  <si>
    <t>Optional</t>
  </si>
  <si>
    <t>Global</t>
  </si>
  <si>
    <t>technical information of the loading process</t>
  </si>
  <si>
    <t>Duration</t>
  </si>
  <si>
    <t>Mandatory</t>
  </si>
  <si>
    <t>A.0.2</t>
  </si>
  <si>
    <t>A.0.3</t>
  </si>
  <si>
    <t>A.0.4</t>
  </si>
  <si>
    <t>A.0.5</t>
  </si>
  <si>
    <t>A.0.6</t>
  </si>
  <si>
    <t>A.0.7</t>
  </si>
  <si>
    <t>A.0.8</t>
  </si>
  <si>
    <t>A.0.9</t>
  </si>
  <si>
    <t>A.0.10</t>
  </si>
  <si>
    <t>A.0.12</t>
  </si>
  <si>
    <t>A.0.13</t>
  </si>
  <si>
    <t>Specific to OSIRIS : technical identifier of the loading process</t>
  </si>
  <si>
    <t>Duration in second</t>
  </si>
  <si>
    <t>name of the process concerned, corresponding to the name of the data file to load</t>
  </si>
  <si>
    <t>user account which initiated the processing</t>
  </si>
  <si>
    <t>Processing start timestamp</t>
  </si>
  <si>
    <t>Processing end timestamp (at the beginning of the process, this field is empty ; at the end, it must be filled in)</t>
  </si>
  <si>
    <t>Difference in seconds between end timestamp and start timestamp (at the beginning of the process, this field is empty ; at the end, it must be filled in)</t>
  </si>
  <si>
    <t>Status of the process indicating its success (1) or failure (0) (at the beginning of the process, this field is empty ; at the end, it must be filled in)</t>
  </si>
  <si>
    <t>name of the file which contains the abnormal lines and the cause of the rejection</t>
  </si>
  <si>
    <t xml:space="preserve">Mandatory if deceased (condition 4.1) </t>
  </si>
  <si>
    <t>Mandatory (condition 6.1)</t>
  </si>
  <si>
    <t>Number of lines to load, contained in the input file (at the beginning of the process, this field is empty ; at the end, it must be filled in)</t>
  </si>
  <si>
    <t>Number of lines created in the target table (at the beginning of the process, this field is empty ; at the end, it must be filled in)</t>
  </si>
  <si>
    <t>Number of lines updated in the target table (at the beginning of the process, this field is empty ; at the end, it must be filled in)</t>
  </si>
  <si>
    <t>number of error lines that could not be processed, loaded into the error file (at the beginning of the process, this field is empty ; at the end, it must be filled in)</t>
  </si>
  <si>
    <t>Tech_LoadProcess</t>
  </si>
  <si>
    <t>ProcName</t>
  </si>
  <si>
    <t>Varchar(50)</t>
  </si>
  <si>
    <t>UserName</t>
  </si>
  <si>
    <t>Username</t>
  </si>
  <si>
    <t>Allows to follow the loading process. Data comes from the ETL tool.</t>
  </si>
  <si>
    <t>StartTime</t>
  </si>
  <si>
    <t>EndTime</t>
  </si>
  <si>
    <t>timestamp</t>
  </si>
  <si>
    <t>SuccessStatus</t>
  </si>
  <si>
    <t>Number of rows read</t>
  </si>
  <si>
    <t>Number of rows created</t>
  </si>
  <si>
    <t>Number of rows updated</t>
  </si>
  <si>
    <t>Number of rows rejected</t>
  </si>
  <si>
    <t>NbRowsRead</t>
  </si>
  <si>
    <t>NbRowsRejected</t>
  </si>
  <si>
    <t>NbRowsCreated</t>
  </si>
  <si>
    <t>NbRowsUpdated</t>
  </si>
  <si>
    <t xml:space="preserve">Reject file name (condition A.0.12) </t>
  </si>
  <si>
    <t>RejectFileName</t>
  </si>
  <si>
    <t>boolean : 
Null = in progress
1 = success
0 = failure</t>
  </si>
  <si>
    <t xml:space="preserve">Methods and technology for the detection of genetic anomalies </t>
  </si>
  <si>
    <t xml:space="preserve">Analysis method </t>
  </si>
  <si>
    <t xml:space="preserve">OSIRIS code for the molecular analysis method used </t>
  </si>
  <si>
    <t xml:space="preserve">GEO accession number </t>
  </si>
  <si>
    <t>Accession number of the molecular analysis method in the GEO (Gene Expression Omnibus) database</t>
  </si>
  <si>
    <t>GEO accession n° (GPLxxx format)</t>
  </si>
  <si>
    <t xml:space="preserve">Name of technology </t>
  </si>
  <si>
    <t>Name of the technology used allowing the implementation of the analysis method</t>
  </si>
  <si>
    <t>OSIRIS technology code</t>
  </si>
  <si>
    <t xml:space="preserve">Optional  </t>
  </si>
  <si>
    <t xml:space="preserve">Name of gene panel </t>
  </si>
  <si>
    <t xml:space="preserve">In the case of targeted sequencing, the name of the gene panel used. It can be a “home-made” panel or a commercial one.  </t>
  </si>
  <si>
    <t xml:space="preserve">Name of analysis software </t>
  </si>
  <si>
    <t xml:space="preserve">The name of the software allowing the analysis of molecular data from the analysis technology. It can be the name of an ad hoc bioinformatics analysis chain or commercial software.  </t>
  </si>
  <si>
    <t>Character string</t>
  </si>
  <si>
    <t xml:space="preserve">Qualification and overall assessment of tumor’s genetic profile </t>
  </si>
  <si>
    <t xml:space="preserve">Percentage of tumor cells in the tissue sample </t>
  </si>
  <si>
    <t>Full number between 0 and 100</t>
  </si>
  <si>
    <t xml:space="preserve">Ploidy </t>
  </si>
  <si>
    <t xml:space="preserve">Number of complete sets of chromosomes </t>
  </si>
  <si>
    <t xml:space="preserve">Genomic complexity </t>
  </si>
  <si>
    <t xml:space="preserve">Number of breakpoints resulting from chromosomal rearrangements </t>
  </si>
  <si>
    <t>Whole number</t>
  </si>
  <si>
    <t xml:space="preserve">Alteration type </t>
  </si>
  <si>
    <t xml:space="preserve">OSIRIS code for the genetic alternation type </t>
  </si>
  <si>
    <t xml:space="preserve">Chromosome </t>
  </si>
  <si>
    <t>Chromosome localization</t>
  </si>
  <si>
    <t>LOINC code (LAxxxxx-x format)</t>
  </si>
  <si>
    <t xml:space="preserve">Start position </t>
  </si>
  <si>
    <t xml:space="preserve">Start position of the genetic alteration on the chromosome </t>
  </si>
  <si>
    <t>Whole number (1 to n)</t>
  </si>
  <si>
    <t xml:space="preserve">End position </t>
  </si>
  <si>
    <t xml:space="preserve">End position of the genetic alteration on the chromosome </t>
  </si>
  <si>
    <t xml:space="preserve">Cytogenetic map </t>
  </si>
  <si>
    <t>UCSC code</t>
  </si>
  <si>
    <t xml:space="preserve">Type </t>
  </si>
  <si>
    <t xml:space="preserve">Mutation type </t>
  </si>
  <si>
    <t xml:space="preserve">Cell type </t>
  </si>
  <si>
    <t xml:space="preserve">Cell type where the mutation occurs </t>
  </si>
  <si>
    <t xml:space="preserve">Zygosity </t>
  </si>
  <si>
    <t xml:space="preserve">Zygosity of the mutation </t>
  </si>
  <si>
    <t xml:space="preserve">Allele of reference </t>
  </si>
  <si>
    <t xml:space="preserve">Allele seen on the strand before the reference genome </t>
  </si>
  <si>
    <t xml:space="preserve">Alternative allele </t>
  </si>
  <si>
    <t xml:space="preserve">Allele resulting from a somatic mutation event during tumorigenesis  </t>
  </si>
  <si>
    <t xml:space="preserve">Depth </t>
  </si>
  <si>
    <t xml:space="preserve">Number of reads at the genomic mutation position </t>
  </si>
  <si>
    <t xml:space="preserve">Depth of the alternative allele </t>
  </si>
  <si>
    <t xml:space="preserve">Number of reads containing the alternative allele at the genomic mutation position </t>
  </si>
  <si>
    <t xml:space="preserve">DNA strand bias </t>
  </si>
  <si>
    <t xml:space="preserve">Is there a DNA strand bias?  </t>
  </si>
  <si>
    <t>Yes No</t>
  </si>
  <si>
    <t xml:space="preserve">Copy-number </t>
  </si>
  <si>
    <t xml:space="preserve">VNC type </t>
  </si>
  <si>
    <t xml:space="preserve">The type of copy-number variation </t>
  </si>
  <si>
    <t xml:space="preserve">Estimation of the DNA copy-numbers </t>
  </si>
  <si>
    <t xml:space="preserve">Signal intensity </t>
  </si>
  <si>
    <t xml:space="preserve">Intensity of measured signal </t>
  </si>
  <si>
    <t>Decimal number</t>
  </si>
  <si>
    <t xml:space="preserve">Is the fragment in a region with loss of heterozygosity? </t>
  </si>
  <si>
    <t xml:space="preserve">Quantification type </t>
  </si>
  <si>
    <t xml:space="preserve">Quantification used to measure gene expression </t>
  </si>
  <si>
    <t xml:space="preserve"> </t>
  </si>
  <si>
    <t xml:space="preserve">Value of expression </t>
  </si>
  <si>
    <t xml:space="preserve">Value of gene expression </t>
  </si>
  <si>
    <t xml:space="preserve">Fusion type </t>
  </si>
  <si>
    <t xml:space="preserve">Type of fusion </t>
  </si>
  <si>
    <t>HUGO symbol for the implicated gene at the 5’ end of the fusion</t>
  </si>
  <si>
    <t>HUGO symbol</t>
  </si>
  <si>
    <t xml:space="preserve">Region name for the implicated gene at the 5’ end of the fusion (for example: exon 3) </t>
  </si>
  <si>
    <t xml:space="preserve">Transcript identifier at 5’ </t>
  </si>
  <si>
    <t xml:space="preserve">RefSeq or Ensembl database identifier at the 5’ end of the fusion </t>
  </si>
  <si>
    <t xml:space="preserve">DNA strand at the 3’ end of the fusion </t>
  </si>
  <si>
    <t>OSIRIS:O34-1 : + OSIRIS:O34-2 : -</t>
  </si>
  <si>
    <t xml:space="preserve">Position at 3’ </t>
  </si>
  <si>
    <t xml:space="preserve">Fusion 3’ genomic position </t>
  </si>
  <si>
    <t>HUGO symbol of the implicated gene at the 3’ end of the fusion</t>
  </si>
  <si>
    <t xml:space="preserve">Name of the implicated gene region at the 3’ end of the fusion (for example: intron 5) </t>
  </si>
  <si>
    <t xml:space="preserve">Transcript of identifier at 3’ </t>
  </si>
  <si>
    <t xml:space="preserve">Transcript RefSeq ou Ensembl database identifier at the 3’ end of the fusion </t>
  </si>
  <si>
    <t xml:space="preserve">Fusion at the 3’ position </t>
  </si>
  <si>
    <t xml:space="preserve">Reading frame </t>
  </si>
  <si>
    <t xml:space="preserve">Has the fusion moved the DNA reading frame? </t>
  </si>
  <si>
    <t xml:space="preserve">Fusion depth </t>
  </si>
  <si>
    <t xml:space="preserve">Number of read pairs covering the fusion </t>
  </si>
  <si>
    <t xml:space="preserve">Depth of the fusion point </t>
  </si>
  <si>
    <t xml:space="preserve">Number of read pairs covering the fusion point </t>
  </si>
  <si>
    <t xml:space="preserve">Molecular entity </t>
  </si>
  <si>
    <t xml:space="preserve">Molecular entity OSIRIS code where the genomic alteration is  </t>
  </si>
  <si>
    <t xml:space="preserve">The database indexing the molecular entity </t>
  </si>
  <si>
    <t xml:space="preserve">The OSIRIS code for the database used to name the exact molecular entity </t>
  </si>
  <si>
    <t xml:space="preserve">Molecular entity identifier </t>
  </si>
  <si>
    <t xml:space="preserve">The molecular entity identifier in the database </t>
  </si>
  <si>
    <t xml:space="preserve">Gene name </t>
  </si>
  <si>
    <t>Gene symbol following the HUGO (Human Genome Organization) nomenclature</t>
  </si>
  <si>
    <t xml:space="preserve">Genomic base name </t>
  </si>
  <si>
    <t>OSIRIS:O91-2 : Ensembl</t>
  </si>
  <si>
    <t xml:space="preserve">Gene identifier </t>
  </si>
  <si>
    <t xml:space="preserve">Gene identifier in the database </t>
  </si>
  <si>
    <t xml:space="preserve">Gene region </t>
  </si>
  <si>
    <t xml:space="preserve">Name of the functional gene region containing the genetic alteration (example: exon 3) </t>
  </si>
  <si>
    <t xml:space="preserve">Genomic impact </t>
  </si>
  <si>
    <t xml:space="preserve">Impact of the genetic alteration according to the HGVS (Human Genome Variation Society) nomenclature (example g.289G&gt;A) </t>
  </si>
  <si>
    <t xml:space="preserve">Impact on the gene coding region </t>
  </si>
  <si>
    <t xml:space="preserve">If the genetic alteration is on a gene coding region, indicate the impact on this region according to the HGVS (Human Genome Variation Society) nomenclature (example: c.12G&gt;A)  </t>
  </si>
  <si>
    <t xml:space="preserve">Functional annotation(s) of the genetic alteration on the transcriptome </t>
  </si>
  <si>
    <t xml:space="preserve">Name of the transcriptomic database </t>
  </si>
  <si>
    <t xml:space="preserve">Name of the database referencing the transcript containing the genetic alteration </t>
  </si>
  <si>
    <t xml:space="preserve">Transcript identifier in the database </t>
  </si>
  <si>
    <t xml:space="preserve">Impact on the transcript </t>
  </si>
  <si>
    <t xml:space="preserve">Impact of the genetic alteration according to the HGVS (Human Genome Variation Society) nomenclature (example : r.67g&gt;u) </t>
  </si>
  <si>
    <t xml:space="preserve">Functional annotation(s) of the genetic alteration on the proteome </t>
  </si>
  <si>
    <t xml:space="preserve">Name of the protein database </t>
  </si>
  <si>
    <t xml:space="preserve">Name of the database referencing the protein containing the genetic alteration </t>
  </si>
  <si>
    <t>OSIRIS:O91-3 : SwissProt OSIRIS:O91-4 : UniProt</t>
  </si>
  <si>
    <t xml:space="preserve">Protein identifier </t>
  </si>
  <si>
    <t xml:space="preserve">Protein identifier in the database </t>
  </si>
  <si>
    <t xml:space="preserve">Impact on the protein </t>
  </si>
  <si>
    <t xml:space="preserve">Impact of the genetic alteration according to the HGVS (Human Genome Variation Society) (example: p.Arg2322Cys) </t>
  </si>
  <si>
    <t xml:space="preserve">Pfam identifier </t>
  </si>
  <si>
    <t xml:space="preserve">Identifier containing the genetic alteration in the protein families database (Pfam)  </t>
  </si>
  <si>
    <t>Pfam identifier</t>
  </si>
  <si>
    <t xml:space="preserve">Pfam domain name </t>
  </si>
  <si>
    <t xml:space="preserve">Name of the protein domain containing the genetic alteration in the Pfam database  </t>
  </si>
  <si>
    <t xml:space="preserve">Pertinence of a genetic alteration </t>
  </si>
  <si>
    <t xml:space="preserve">Validation type </t>
  </si>
  <si>
    <t xml:space="preserve">Validation method used </t>
  </si>
  <si>
    <t xml:space="preserve">Validation status </t>
  </si>
  <si>
    <t>OSIRIS:O18-1 : Not Validated OSIRIS:O18-2 : Validated</t>
  </si>
  <si>
    <t xml:space="preserve">Validation method </t>
  </si>
  <si>
    <t xml:space="preserve">Indicates a validation method (example bibliographically) </t>
  </si>
  <si>
    <t xml:space="preserve">Prediction software </t>
  </si>
  <si>
    <t xml:space="preserve">Name of the software used to predict the impact of the alteration on the protein </t>
  </si>
  <si>
    <t xml:space="preserve">Confidence rating given by the software </t>
  </si>
  <si>
    <t xml:space="preserve">Pathogenicity  </t>
  </si>
  <si>
    <t xml:space="preserve">Information indicating the pathogenicity of the genetic alteration </t>
  </si>
  <si>
    <t xml:space="preserve">Impact on patient treatment </t>
  </si>
  <si>
    <t xml:space="preserve">Can/could the genetic alteration affect patient response to a treatment? </t>
  </si>
  <si>
    <t>OSIRIS:O82-1 : Yes OSIRIS:O82-2 : No</t>
  </si>
  <si>
    <t xml:space="preserve">Impact on therapeutic choice </t>
  </si>
  <si>
    <t xml:space="preserve">Has the genetic alteration been used to orient the patient’s treatment choice  </t>
  </si>
  <si>
    <t xml:space="preserve">Localization of genomic alteration on the cytogenetic map  </t>
  </si>
  <si>
    <r>
      <t>Character string (</t>
    </r>
    <r>
      <rPr>
        <u/>
        <sz val="10"/>
        <color rgb="FF0000FF"/>
        <rFont val="Calibri"/>
        <family val="2"/>
        <scheme val="minor"/>
      </rPr>
      <t>HGVS documentation</t>
    </r>
    <r>
      <rPr>
        <sz val="10"/>
        <color rgb="FF000000"/>
        <rFont val="Calibri"/>
        <family val="2"/>
        <scheme val="minor"/>
      </rPr>
      <t>)</t>
    </r>
  </si>
  <si>
    <t>OSIRIS:O10-0 : Not applicable 
OSIRIS:O10-1 : Ion AmpliSeq Cancer 
Hotspot Panel v2 
OSIRIS:O10-2 : Ion AmpliSeq Colon and 
Lung Cancer Research Panel v2 
OSIRIS:O10-3 : Ion AmpliSeq 
Comprehensive Cancer Panel 
OSIRIS:O10-4 : Ion AmpliSeq 
Oncomine 
Comprehensive Assay 
OSIRIS:O10-5 : Ion AmpliSeq 
Oncomine 
Focus Assay 
OSIRIS:O10-6 : Ion AmpliSeq TP53 
Research Panel 
OSIRIS:O10-7 : Lyric: Ion AmpliSeq 
Profler 
OSIRIS:O10-8 : QIAGEN GeneRead 
DNAseq Targeted Panels V2 OSIRIS:O10-9 : SAFIR02 Panel 
OSIRIS:O10-10 : Mosc3</t>
  </si>
  <si>
    <t>OSIRIS:O13-1 : Haploid 
OSIRIS:O13-2 : Diploid 
OSIRIS:O13-3 : Triploid OSIRIS:O13-4 : Tetraploid 
OSIRIS:O13-0 : not available</t>
  </si>
  <si>
    <t>OSIRIS:O15-1 : Gene expression 
OSIRIS:O15-2 : Protein expression 
OSIRIS:O15-3 : Fusion 
OSIRIS:O15-4 : Copy-number 
variation 
OSIRIS:O15-5 : Mutation OSIRIS:O15-6 : Structural 
modification 
OSIRIS:O15-7 : Transcription factor 
OSIRIS:O15-8 : Chromatin 
modification 
OSIRIS:O15-9 : Transcript isoform 
OSIRIS:O15-10 : Viral insertion site</t>
  </si>
  <si>
    <t xml:space="preserve">OSIRIS:O6-1 : ChIP-on-Chip 
OSIRIS:O6-2 : ChIP-seq 
OSIRIS:O6-3 : DNA microarray  OSIRIS:O6-4: Targeted genome sequencing 
OSIRIS:O6-5 : Exome sequencing 
OSIRIS:O6-6 : Mass spectrometry OSIRIS:O6-7 : Methylated DNA microarray after immunoprecipitation (MeDIPChip) OSIRIS:O6-8 : Methylated DNA sequencing after immunoprecipitation (MeDIP-seq) OSIRIS:O6-9 : Array for methylation study 
OSIRIS:O6-10 : Transcriptomic array 
OSIRIS:O6-11 : Targeted transcriptome sequencing OSIRIS:O6-12 : Whole transcriptome sequencing OSIRIS:O6-13 : Reverse phase protein array (RPPA) 
OSIRIS:O6-14 : Whole genome sequencing after bisulfate treatment  
OSIRIS:O6-15 : Whole genome sequencing  
OSIRIS:O6-16 : MicroRNA  </t>
  </si>
  <si>
    <t>OSIRIS:O22-1 for GRCh37 
OSIRIS:O22-2 for GRCh38</t>
  </si>
  <si>
    <t xml:space="preserve">Version of the 
reference genome </t>
  </si>
  <si>
    <t xml:space="preserve">The version of the reference genome 
used to reconstruct the tumor 
genome </t>
  </si>
  <si>
    <t xml:space="preserve">Mutations 
(condition 3.1 = 
OSIRIS: O15-5) </t>
  </si>
  <si>
    <t>LA6692-3 : Deletion 
LA6686-5 : Duplication 
LA6687-3 : Insertion 
LA6688-1 : Insertion/Deletion 
LA6689-9 : Inversion 
LA6690-7 : Substitution 
OSIRIS:O55-1 : Viral insertion site 
OSIRIS:O55-2 : Delins</t>
  </si>
  <si>
    <t>LA6683-2 : Germinal 
LA6684-0 : Somatic LA10429-1 : Prenatal 
LA18197-6 : Unknown</t>
  </si>
  <si>
    <t>LA6703-8 : Heteroplasmic 
LA6704-6 : Homoplasmic 
LA6705-3 : Homozygous LA6706-1 : Heterozygous LA6707-9 : Hemizygous</t>
  </si>
  <si>
    <t xml:space="preserve">Copy-number 
variability (VNC) (condition 3.1 = 
OSIRIS:O15-4) </t>
  </si>
  <si>
    <t>OSIRIS:O49-1 : Amplifcaton 
OSIRIS:O49-2 : Gain 
OSIRIS:O49-3 : Normal OSIRIS:O49-4 : Deletion heterozygous 
OSIRIS:O49-5 : Deletion homozygous 
OSIRIS:O49-6 : Neutral copy OSIRIS:O49-7 : Isodisomy</t>
  </si>
  <si>
    <t xml:space="preserve">Loss of 
heterozygosity (LOH) </t>
  </si>
  <si>
    <t xml:space="preserve">OSIRIS:O84-1 : Gross expression value 
OSIRIS:O84-2 : Normalized expression value 
 </t>
  </si>
  <si>
    <t xml:space="preserve">Gene expression (condition 3.1 = 
OSIRIS:O15-1)  </t>
  </si>
  <si>
    <t xml:space="preserve">Fusion(s) 
(condition 3.1 = OSIRIS: O15-3) </t>
  </si>
  <si>
    <t>LA26331-1 : Translocation 
OSIRIS:O281 : Read-through</t>
  </si>
  <si>
    <t xml:space="preserve">Gene name at 
5’ </t>
  </si>
  <si>
    <t xml:space="preserve">Gene region at 
5’ </t>
  </si>
  <si>
    <t xml:space="preserve">DNA strand at 
5’ </t>
  </si>
  <si>
    <t xml:space="preserve">Gene name at 
3’ </t>
  </si>
  <si>
    <t xml:space="preserve">DNA strand at 
3’ </t>
  </si>
  <si>
    <t>OSIRIS:O24-1 : gene OSIRIS:O24-2 : miRNA 
OSIRIS:O24-3 : piRNA 
OSIRIS:O24-4 : mRNA OSIRIS:O24-5 : ncRNA OSIRIS:O24-6 : ORF</t>
  </si>
  <si>
    <t xml:space="preserve">Genetic alteration annotation(s) from molecular 
biology databases </t>
  </si>
  <si>
    <t>OSIRIS:O25-1 : HGNC OSIRIS:O25-2 : miRDB 
OSIRIS:O25-3 : Entrez 
OSIRIS:O25-4 : Human lincRNA Catalog</t>
  </si>
  <si>
    <t xml:space="preserve">Functional annotation(s) of the genetic 
alteration of the genome </t>
  </si>
  <si>
    <t xml:space="preserve">Name of the database referencing the gene containing the genetic 
alteration </t>
  </si>
  <si>
    <t>OSIRIS:O91-1 : RefSeq 
OSIRIS:O91-2 : Ensembl</t>
  </si>
  <si>
    <t>OSIRIS:O16-1 : Experimentally 
OSIRIS:O16-2 : By a biologist 
OSIRIS:O16-3 : Computationally</t>
  </si>
  <si>
    <t xml:space="preserve">Indicates if the alteration was 
validated or not using the validation 
method </t>
  </si>
  <si>
    <t>OSIRIS:O63-1 : SIFT 
OSIRIS:O63-2 : POLYPHEN2_HDIV</t>
  </si>
  <si>
    <t xml:space="preserve">Confidence rating 
(condition 13.1) </t>
  </si>
  <si>
    <t xml:space="preserve">Identify candidate 
alterations for a Multidisciplinar y Coordination Meeting (RCP) </t>
  </si>
  <si>
    <t>OSIRIS:O81-1 : Pathogenic 
OSIRIS:O81-2 : Probably pathogenic 
OSIRIS:O81-3 : Benign 
OSIRIS:O81-4 : Probably benign OSIRIS:O81-5 : Uncertain significance</t>
  </si>
  <si>
    <t xml:space="preserve">Type of genetic alteration 
Version of the 
reference genome 
Genomic 
localization </t>
  </si>
  <si>
    <t>B - Genomic data</t>
  </si>
  <si>
    <t>B.1. Detection methods and technologies</t>
  </si>
  <si>
    <t>B.2. Genetic profile</t>
  </si>
  <si>
    <t xml:space="preserve">B.3. Catalogue of genetic cancer alterations </t>
  </si>
  <si>
    <t xml:space="preserve">B.4. Mutation(s) </t>
  </si>
  <si>
    <t xml:space="preserve">B.5. Copy-number variability </t>
  </si>
  <si>
    <t xml:space="preserve">B.6. Gene expression </t>
  </si>
  <si>
    <t xml:space="preserve">B.7. Fusion(s) </t>
  </si>
  <si>
    <t xml:space="preserve">B.8. Molecular annotation(s) </t>
  </si>
  <si>
    <t xml:space="preserve">B.9. Genomic annotations </t>
  </si>
  <si>
    <t xml:space="preserve">B.10. Transcriptomic annotation(s) </t>
  </si>
  <si>
    <t xml:space="preserve">B.11. Proteomic annotation(s) </t>
  </si>
  <si>
    <t xml:space="preserve">B.12. Validation method(s) </t>
  </si>
  <si>
    <t xml:space="preserve">B.13. Genomic profile / Molecular RCP </t>
  </si>
  <si>
    <t>A.2. Patient identification</t>
  </si>
  <si>
    <t>A.5. Associated pathologies</t>
  </si>
  <si>
    <t>A.6. Family information</t>
  </si>
  <si>
    <t>A.7. Anatomopathological tumor examination(s)</t>
  </si>
  <si>
    <t>A.8. Disease progression</t>
  </si>
  <si>
    <t>A.9. Patient’s state of health</t>
  </si>
  <si>
    <t>A.11. Treatment(s)</t>
  </si>
  <si>
    <t>A.12. Side effect(s)</t>
  </si>
  <si>
    <t>A.13. Biomarker(s)</t>
  </si>
  <si>
    <t>A.14. Clinical sample(s) information</t>
  </si>
  <si>
    <t>A.3. Personal information</t>
  </si>
  <si>
    <t>A.4. Vital status</t>
  </si>
  <si>
    <t xml:space="preserve">Gene region at 
3’ </t>
  </si>
  <si>
    <t xml:space="preserve">B.1.1 </t>
  </si>
  <si>
    <t xml:space="preserve">B.1.2 </t>
  </si>
  <si>
    <t xml:space="preserve">B.1.3 </t>
  </si>
  <si>
    <t xml:space="preserve">B.1.4 </t>
  </si>
  <si>
    <t xml:space="preserve">B.1.5 </t>
  </si>
  <si>
    <t xml:space="preserve">B.2.1 </t>
  </si>
  <si>
    <t xml:space="preserve">B.2.2 </t>
  </si>
  <si>
    <t xml:space="preserve">B.2.3 </t>
  </si>
  <si>
    <t xml:space="preserve">B.3.1 </t>
  </si>
  <si>
    <t xml:space="preserve">B.3.2 </t>
  </si>
  <si>
    <t xml:space="preserve">B.3.3 </t>
  </si>
  <si>
    <t xml:space="preserve">B.3.4 </t>
  </si>
  <si>
    <t xml:space="preserve">B.3.5 </t>
  </si>
  <si>
    <t xml:space="preserve">B.3.6 </t>
  </si>
  <si>
    <t xml:space="preserve">B.4.1 </t>
  </si>
  <si>
    <t xml:space="preserve">B.4.2 </t>
  </si>
  <si>
    <t xml:space="preserve">B.4.3 </t>
  </si>
  <si>
    <t xml:space="preserve">B.4.4 </t>
  </si>
  <si>
    <t xml:space="preserve">B.4.5 </t>
  </si>
  <si>
    <t xml:space="preserve">B.4.6 </t>
  </si>
  <si>
    <t xml:space="preserve">B.4.7 </t>
  </si>
  <si>
    <t xml:space="preserve">B.4.8 </t>
  </si>
  <si>
    <t xml:space="preserve">B.5.1 </t>
  </si>
  <si>
    <t xml:space="preserve">B.5.2 </t>
  </si>
  <si>
    <t xml:space="preserve">B.5.3 </t>
  </si>
  <si>
    <t xml:space="preserve">B.5.4 </t>
  </si>
  <si>
    <t xml:space="preserve">B.6.1 </t>
  </si>
  <si>
    <t xml:space="preserve">B.6.2 </t>
  </si>
  <si>
    <t xml:space="preserve">B.7.1 </t>
  </si>
  <si>
    <t xml:space="preserve">B.7.2 </t>
  </si>
  <si>
    <t xml:space="preserve">B.7.3 </t>
  </si>
  <si>
    <t xml:space="preserve">B.7.4 </t>
  </si>
  <si>
    <t xml:space="preserve">B.7.5 </t>
  </si>
  <si>
    <t xml:space="preserve">B.7.6 </t>
  </si>
  <si>
    <t xml:space="preserve">B.7.7 </t>
  </si>
  <si>
    <t xml:space="preserve">B.7.8 </t>
  </si>
  <si>
    <t xml:space="preserve">B.7.9 </t>
  </si>
  <si>
    <t xml:space="preserve">B.7.10 </t>
  </si>
  <si>
    <t xml:space="preserve">B.7.11 </t>
  </si>
  <si>
    <t xml:space="preserve">B.7.12 </t>
  </si>
  <si>
    <t xml:space="preserve">B.7.13 </t>
  </si>
  <si>
    <t xml:space="preserve">B.7.14 </t>
  </si>
  <si>
    <t xml:space="preserve">B.8.1 </t>
  </si>
  <si>
    <t xml:space="preserve">B.8.2 (condit ional 8.1) </t>
  </si>
  <si>
    <t xml:space="preserve">B.8.3 (condit ional 8.2) </t>
  </si>
  <si>
    <t xml:space="preserve">B.8.4 </t>
  </si>
  <si>
    <t xml:space="preserve">B.9.1 </t>
  </si>
  <si>
    <t xml:space="preserve">B.9.2 </t>
  </si>
  <si>
    <t xml:space="preserve">B.9.3 </t>
  </si>
  <si>
    <t xml:space="preserve">B.9.4 </t>
  </si>
  <si>
    <t xml:space="preserve">B.9.5 </t>
  </si>
  <si>
    <t xml:space="preserve">B.10.1 </t>
  </si>
  <si>
    <t xml:space="preserve">B.10.2 </t>
  </si>
  <si>
    <t xml:space="preserve">B.10.3 </t>
  </si>
  <si>
    <t xml:space="preserve">B.11.1 </t>
  </si>
  <si>
    <t xml:space="preserve">B.11.2 </t>
  </si>
  <si>
    <t xml:space="preserve">B.11.3 </t>
  </si>
  <si>
    <t xml:space="preserve">B.11.4 </t>
  </si>
  <si>
    <t xml:space="preserve">B.11.5 </t>
  </si>
  <si>
    <t xml:space="preserve">B.12.1 </t>
  </si>
  <si>
    <t xml:space="preserve">B.12.2 </t>
  </si>
  <si>
    <t xml:space="preserve">B.12.3 </t>
  </si>
  <si>
    <t xml:space="preserve">B.13.1 </t>
  </si>
  <si>
    <t xml:space="preserve">B.13.2 </t>
  </si>
  <si>
    <t xml:space="preserve">B.13.3 </t>
  </si>
  <si>
    <t xml:space="preserve">B.13.4 </t>
  </si>
  <si>
    <t xml:space="preserve">B.13.5 </t>
  </si>
  <si>
    <t>xxx ID</t>
  </si>
  <si>
    <t>FK_xxxID</t>
  </si>
  <si>
    <t>PK_xxxID</t>
  </si>
  <si>
    <t>B.1.0.1</t>
  </si>
  <si>
    <t>B.1.0.2</t>
  </si>
  <si>
    <t>B.1.0.3</t>
  </si>
  <si>
    <t>B.1.0.4</t>
  </si>
  <si>
    <t>B.1.0.5</t>
  </si>
  <si>
    <t>B.2.0.1</t>
  </si>
  <si>
    <t>B.2.0.2</t>
  </si>
  <si>
    <t>B.2.0.3</t>
  </si>
  <si>
    <t>B.2.0.4</t>
  </si>
  <si>
    <t>B.2.0.5</t>
  </si>
  <si>
    <t>B.3.0.1</t>
  </si>
  <si>
    <t>B.3.0.2</t>
  </si>
  <si>
    <t>B.3.0.3</t>
  </si>
  <si>
    <t>B.3.0.4</t>
  </si>
  <si>
    <t>B.3.0.5</t>
  </si>
  <si>
    <t>B.4.0.1</t>
  </si>
  <si>
    <t>B.4.0.2</t>
  </si>
  <si>
    <t>B.4.0.3</t>
  </si>
  <si>
    <t>B.4.0.4</t>
  </si>
  <si>
    <t>B.4.0.5</t>
  </si>
  <si>
    <t>B.5.0.1</t>
  </si>
  <si>
    <t>B.5.0.2</t>
  </si>
  <si>
    <t>B.5.0.3</t>
  </si>
  <si>
    <t>B.5.0.4</t>
  </si>
  <si>
    <t>B.5.0.5</t>
  </si>
  <si>
    <t>B.6.0.1</t>
  </si>
  <si>
    <t>B.6.0.2</t>
  </si>
  <si>
    <t>B.6.0.3</t>
  </si>
  <si>
    <t>B.6.0.4</t>
  </si>
  <si>
    <t>B.6.0.5</t>
  </si>
  <si>
    <t>B.7.0.1</t>
  </si>
  <si>
    <t>B.7.0.2</t>
  </si>
  <si>
    <t>B.7.0.3</t>
  </si>
  <si>
    <t>B.7.0.4</t>
  </si>
  <si>
    <t>B.7.0.5</t>
  </si>
  <si>
    <t>B.8.0.1</t>
  </si>
  <si>
    <t>B.8.0.2</t>
  </si>
  <si>
    <t>B.8.0.3</t>
  </si>
  <si>
    <t>B.8.0.4</t>
  </si>
  <si>
    <t>B.8.0.5</t>
  </si>
  <si>
    <t>B.9.0.1</t>
  </si>
  <si>
    <t>B.9.0.2</t>
  </si>
  <si>
    <t>B.9.0.3</t>
  </si>
  <si>
    <t>B.9.0.4</t>
  </si>
  <si>
    <t>B.9.0.5</t>
  </si>
  <si>
    <t>B.10.0.1</t>
  </si>
  <si>
    <t>B.10.0.2</t>
  </si>
  <si>
    <t>B.10.0.3</t>
  </si>
  <si>
    <t>B.10.0.4</t>
  </si>
  <si>
    <t>B.10.0.5</t>
  </si>
  <si>
    <t>B.11.0.1</t>
  </si>
  <si>
    <t>B.11.0.2</t>
  </si>
  <si>
    <t>B.11.0.3</t>
  </si>
  <si>
    <t>B.11.0.4</t>
  </si>
  <si>
    <t>B.11.0.5</t>
  </si>
  <si>
    <t>B.12.0.1</t>
  </si>
  <si>
    <t>B.12.0.2</t>
  </si>
  <si>
    <t>B.12.0.3</t>
  </si>
  <si>
    <t>B.12.0.4</t>
  </si>
  <si>
    <t>B.12.0.5</t>
  </si>
  <si>
    <t>B.13.0.1</t>
  </si>
  <si>
    <t>B.13.0.2</t>
  </si>
  <si>
    <t>B.13.0.3</t>
  </si>
  <si>
    <t>B.13.0.4</t>
  </si>
  <si>
    <t>B.13.0.5</t>
  </si>
  <si>
    <t xml:space="preserve">Mandatory 
(condition 
1.1) </t>
  </si>
  <si>
    <t xml:space="preserve">Mandatory 
(condition 
8.1 = 
OSIRIS:O24
-1) </t>
  </si>
  <si>
    <t>PlatformName ?</t>
  </si>
  <si>
    <t>Technology ?</t>
  </si>
  <si>
    <t>PanelName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</si>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</sst>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4292E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82C9FF"/>
        <bgColor indexed="64"/>
      </patternFill>
    </fill>
    <fill>
      <patternFill patternType="solid">
        <fgColor rgb="FF0083D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84D1"/>
        <bgColor indexed="64"/>
      </patternFill>
    </fill>
    <fill>
      <patternFill patternType="solid">
        <fgColor rgb="FF83CAFF"/>
        <bgColor indexed="64"/>
      </patternFill>
    </fill>
    <fill>
      <patternFill patternType="solid">
        <fgColor theme="5" tint="0.39997558519241921"/>
        <bgColor indexed="64"/>
      </patternFill>
    </fill>
  </fills>
  <borders count="7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1" fillId="7" borderId="44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7" borderId="38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5" fillId="0" borderId="5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3" fillId="0" borderId="61" xfId="0" applyFont="1" applyBorder="1" applyAlignment="1">
      <alignment vertical="center" wrapText="1"/>
    </xf>
    <xf numFmtId="0" fontId="3" fillId="0" borderId="60" xfId="0" applyFont="1" applyBorder="1" applyAlignment="1">
      <alignment vertical="center" wrapText="1"/>
    </xf>
    <xf numFmtId="0" fontId="6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1" fillId="6" borderId="26" xfId="0" applyFont="1" applyFill="1" applyBorder="1" applyAlignment="1">
      <alignment horizontal="justify" vertical="center" wrapText="1"/>
    </xf>
    <xf numFmtId="0" fontId="1" fillId="6" borderId="62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21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4" xfId="0" applyFont="1" applyFill="1" applyBorder="1" applyAlignment="1">
      <alignment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1" fillId="0" borderId="68" xfId="0" applyFont="1" applyBorder="1" applyAlignment="1">
      <alignment vertical="center" wrapText="1"/>
    </xf>
    <xf numFmtId="0" fontId="1" fillId="6" borderId="69" xfId="0" applyFont="1" applyFill="1" applyBorder="1" applyAlignment="1">
      <alignment vertical="center" wrapText="1"/>
    </xf>
    <xf numFmtId="0" fontId="1" fillId="0" borderId="69" xfId="0" applyFont="1" applyBorder="1" applyAlignment="1">
      <alignment vertical="center" wrapText="1"/>
    </xf>
    <xf numFmtId="0" fontId="3" fillId="0" borderId="69" xfId="0" applyFont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0" fontId="9" fillId="8" borderId="13" xfId="0" applyFont="1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6" borderId="56" xfId="0" applyFont="1" applyFill="1" applyBorder="1" applyAlignment="1">
      <alignment vertical="center" wrapText="1"/>
    </xf>
    <xf numFmtId="0" fontId="1" fillId="6" borderId="71" xfId="0" applyFont="1" applyFill="1" applyBorder="1" applyAlignment="1">
      <alignment vertical="center" wrapText="1"/>
    </xf>
    <xf numFmtId="0" fontId="1" fillId="0" borderId="69" xfId="0" applyFont="1" applyBorder="1" applyAlignment="1">
      <alignment horizontal="left" vertical="center" wrapText="1"/>
    </xf>
    <xf numFmtId="0" fontId="1" fillId="0" borderId="72" xfId="0" applyFont="1" applyBorder="1" applyAlignment="1">
      <alignment vertical="center" wrapText="1"/>
    </xf>
    <xf numFmtId="0" fontId="1" fillId="6" borderId="53" xfId="0" applyFont="1" applyFill="1" applyBorder="1" applyAlignment="1">
      <alignment vertical="center" wrapText="1"/>
    </xf>
    <xf numFmtId="0" fontId="1" fillId="6" borderId="70" xfId="0" applyFont="1" applyFill="1" applyBorder="1" applyAlignment="1">
      <alignment vertical="center" wrapText="1"/>
    </xf>
    <xf numFmtId="0" fontId="10" fillId="0" borderId="69" xfId="0" applyFont="1" applyBorder="1" applyAlignment="1">
      <alignment vertical="center" wrapText="1"/>
    </xf>
    <xf numFmtId="0" fontId="10" fillId="0" borderId="70" xfId="0" applyFont="1" applyBorder="1" applyAlignment="1">
      <alignment vertical="center" wrapText="1"/>
    </xf>
    <xf numFmtId="0" fontId="1" fillId="0" borderId="53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justify" vertical="center" wrapText="1"/>
    </xf>
    <xf numFmtId="0" fontId="1" fillId="0" borderId="71" xfId="0" applyFont="1" applyBorder="1" applyAlignment="1">
      <alignment vertical="center" wrapText="1"/>
    </xf>
    <xf numFmtId="0" fontId="1" fillId="0" borderId="77" xfId="0" applyFont="1" applyBorder="1" applyAlignment="1">
      <alignment vertical="center" wrapText="1"/>
    </xf>
    <xf numFmtId="0" fontId="1" fillId="0" borderId="78" xfId="0" applyFont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55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top" wrapText="1"/>
    </xf>
    <xf numFmtId="0" fontId="1" fillId="3" borderId="20" xfId="0" applyFont="1" applyFill="1" applyBorder="1" applyAlignment="1">
      <alignment horizontal="center" vertical="top" wrapText="1"/>
    </xf>
    <xf numFmtId="0" fontId="1" fillId="3" borderId="36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top" wrapText="1"/>
    </xf>
    <xf numFmtId="0" fontId="1" fillId="3" borderId="31" xfId="0" applyFont="1" applyFill="1" applyBorder="1" applyAlignment="1">
      <alignment horizontal="center" vertical="top" wrapText="1"/>
    </xf>
    <xf numFmtId="0" fontId="1" fillId="3" borderId="33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36" xfId="0" applyFont="1" applyFill="1" applyBorder="1" applyAlignment="1">
      <alignment horizontal="center" vertical="top" wrapText="1"/>
    </xf>
    <xf numFmtId="0" fontId="1" fillId="4" borderId="17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2" fillId="9" borderId="63" xfId="0" applyFont="1" applyFill="1" applyBorder="1" applyAlignment="1">
      <alignment horizontal="center" vertical="top" textRotation="90" wrapText="1"/>
    </xf>
    <xf numFmtId="0" fontId="2" fillId="9" borderId="48" xfId="0" applyFont="1" applyFill="1" applyBorder="1" applyAlignment="1">
      <alignment horizontal="center" vertical="top" textRotation="90" wrapText="1"/>
    </xf>
    <xf numFmtId="0" fontId="2" fillId="9" borderId="64" xfId="0" applyFont="1" applyFill="1" applyBorder="1" applyAlignment="1">
      <alignment horizontal="center" vertical="top" textRotation="90" wrapText="1"/>
    </xf>
    <xf numFmtId="0" fontId="2" fillId="9" borderId="47" xfId="0" applyFont="1" applyFill="1" applyBorder="1" applyAlignment="1">
      <alignment horizontal="center" vertical="top" wrapText="1"/>
    </xf>
    <xf numFmtId="0" fontId="2" fillId="9" borderId="48" xfId="0" applyFont="1" applyFill="1" applyBorder="1" applyAlignment="1">
      <alignment horizontal="center" vertical="top" wrapText="1"/>
    </xf>
    <xf numFmtId="0" fontId="2" fillId="9" borderId="49" xfId="0" applyFont="1" applyFill="1" applyBorder="1" applyAlignment="1">
      <alignment horizontal="center" vertical="top" wrapText="1"/>
    </xf>
    <xf numFmtId="0" fontId="2" fillId="9" borderId="65" xfId="0" applyFont="1" applyFill="1" applyBorder="1" applyAlignment="1">
      <alignment horizontal="center" vertical="center" wrapText="1"/>
    </xf>
    <xf numFmtId="0" fontId="2" fillId="9" borderId="66" xfId="0" applyFont="1" applyFill="1" applyBorder="1" applyAlignment="1">
      <alignment horizontal="center" vertical="center" wrapText="1"/>
    </xf>
    <xf numFmtId="0" fontId="2" fillId="9" borderId="67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top" textRotation="90" wrapText="1"/>
    </xf>
    <xf numFmtId="0" fontId="2" fillId="5" borderId="0" xfId="0" applyFont="1" applyFill="1" applyAlignment="1">
      <alignment horizontal="center" vertical="top" textRotation="90" wrapText="1"/>
    </xf>
    <xf numFmtId="0" fontId="2" fillId="5" borderId="4" xfId="0" applyFont="1" applyFill="1" applyBorder="1" applyAlignment="1">
      <alignment horizontal="center" vertical="top" textRotation="90" wrapText="1"/>
    </xf>
    <xf numFmtId="0" fontId="1" fillId="0" borderId="55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6" borderId="55" xfId="0" applyFont="1" applyFill="1" applyBorder="1" applyAlignment="1">
      <alignment vertical="center" wrapText="1"/>
    </xf>
    <xf numFmtId="0" fontId="1" fillId="6" borderId="51" xfId="0" applyFont="1" applyFill="1" applyBorder="1" applyAlignment="1">
      <alignment vertical="center" wrapText="1"/>
    </xf>
    <xf numFmtId="0" fontId="1" fillId="6" borderId="59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76" xfId="0" applyFont="1" applyBorder="1" applyAlignment="1">
      <alignment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73" xfId="0" applyFont="1" applyBorder="1" applyAlignment="1">
      <alignment horizontal="left" vertical="center" wrapText="1"/>
    </xf>
    <xf numFmtId="0" fontId="1" fillId="0" borderId="74" xfId="0" applyFont="1" applyBorder="1" applyAlignment="1">
      <alignment horizontal="left" vertical="center" wrapText="1"/>
    </xf>
    <xf numFmtId="0" fontId="1" fillId="0" borderId="75" xfId="0" applyFont="1" applyBorder="1" applyAlignment="1">
      <alignment horizontal="left" vertical="center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12" borderId="4" xfId="0" applyFont="1" applyFill="1" applyBorder="1" applyAlignment="1">
      <alignment horizontal="center" vertical="top" textRotation="90" wrapText="1"/>
    </xf>
    <xf numFmtId="0" fontId="1" fillId="10" borderId="5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8FC"/>
      <color rgb="FF94B6E7"/>
      <color rgb="FFFFE6CC"/>
      <color rgb="FFD5E8D4"/>
      <color rgb="FFE1D5E7"/>
      <color rgb="FFBAC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2915-EA4E-438C-8BFB-FABF2394F15A}">
  <sheetPr codeName="Feuil1">
    <pageSetUpPr fitToPage="1"/>
  </sheetPr>
  <dimension ref="A1:T254"/>
  <sheetViews>
    <sheetView tabSelected="1" zoomScale="85" zoomScaleNormal="85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S8" sqref="S8"/>
    </sheetView>
  </sheetViews>
  <sheetFormatPr baseColWidth="10" defaultRowHeight="34.200000000000003" customHeight="1" outlineLevelCol="1" x14ac:dyDescent="0.3"/>
  <cols>
    <col min="1" max="1" width="9.21875" style="8" customWidth="1"/>
    <col min="2" max="2" width="16.21875" style="8" hidden="1" customWidth="1"/>
    <col min="3" max="3" width="15.44140625" style="8" hidden="1" customWidth="1"/>
    <col min="4" max="4" width="8.88671875" style="8" hidden="1" customWidth="1"/>
    <col min="5" max="5" width="22.33203125" style="8" hidden="1" customWidth="1"/>
    <col min="6" max="6" width="15.88671875" style="8" hidden="1" customWidth="1"/>
    <col min="7" max="7" width="33.33203125" style="8" hidden="1" customWidth="1"/>
    <col min="8" max="8" width="50.6640625" style="8" hidden="1" customWidth="1"/>
    <col min="9" max="9" width="3.5546875" style="8" customWidth="1"/>
    <col min="10" max="10" width="10.21875" style="7" customWidth="1" outlineLevel="1"/>
    <col min="11" max="11" width="19.109375" style="8" customWidth="1" outlineLevel="1"/>
    <col min="12" max="12" width="19.88671875" style="8" customWidth="1" outlineLevel="1"/>
    <col min="13" max="13" width="18" style="8" customWidth="1" outlineLevel="1"/>
    <col min="14" max="14" width="8.44140625" style="8" customWidth="1" outlineLevel="1"/>
    <col min="15" max="15" width="26.44140625" style="8" customWidth="1" outlineLevel="1"/>
    <col min="16" max="16" width="2.77734375" style="8" customWidth="1"/>
    <col min="17" max="17" width="17.6640625" style="8" customWidth="1" outlineLevel="1"/>
    <col min="18" max="18" width="20.77734375" style="8" customWidth="1" outlineLevel="1"/>
    <col min="19" max="19" width="53.44140625" style="8" customWidth="1" outlineLevel="1"/>
    <col min="20" max="20" width="41.88671875" style="120" customWidth="1" outlineLevel="1"/>
    <col min="21" max="16384" width="11.5546875" style="8"/>
  </cols>
  <sheetData>
    <row r="1" spans="1:20" ht="14.4" thickBot="1" x14ac:dyDescent="0.35">
      <c r="A1" s="177" t="s">
        <v>228</v>
      </c>
      <c r="B1" s="178"/>
      <c r="C1" s="178"/>
      <c r="D1" s="178"/>
      <c r="E1" s="178"/>
      <c r="F1" s="178"/>
      <c r="G1" s="178"/>
      <c r="H1" s="179"/>
      <c r="I1" s="41"/>
      <c r="J1" s="168" t="s">
        <v>233</v>
      </c>
      <c r="K1" s="169"/>
      <c r="L1" s="169"/>
      <c r="M1" s="169"/>
      <c r="N1" s="169"/>
      <c r="O1" s="170"/>
      <c r="P1" s="41"/>
      <c r="Q1" s="148" t="s">
        <v>832</v>
      </c>
      <c r="R1" s="149"/>
      <c r="S1" s="149"/>
      <c r="T1" s="150"/>
    </row>
    <row r="2" spans="1:20" s="7" customFormat="1" ht="34.200000000000003" customHeight="1" thickBot="1" x14ac:dyDescent="0.35">
      <c r="A2" s="47" t="s">
        <v>144</v>
      </c>
      <c r="B2" s="48" t="s">
        <v>0</v>
      </c>
      <c r="C2" s="40" t="s">
        <v>1</v>
      </c>
      <c r="D2" s="40" t="s">
        <v>2</v>
      </c>
      <c r="E2" s="40" t="s">
        <v>4</v>
      </c>
      <c r="F2" s="40" t="s">
        <v>3</v>
      </c>
      <c r="G2" s="40" t="s">
        <v>5</v>
      </c>
      <c r="H2" s="49" t="s">
        <v>6</v>
      </c>
      <c r="I2" s="42"/>
      <c r="J2" s="67" t="s">
        <v>240</v>
      </c>
      <c r="K2" s="9" t="s">
        <v>229</v>
      </c>
      <c r="L2" s="9" t="s">
        <v>230</v>
      </c>
      <c r="M2" s="9" t="s">
        <v>146</v>
      </c>
      <c r="N2" s="9" t="s">
        <v>231</v>
      </c>
      <c r="O2" s="74" t="s">
        <v>253</v>
      </c>
      <c r="P2" s="42"/>
      <c r="Q2" s="77" t="s">
        <v>232</v>
      </c>
      <c r="R2" s="78" t="s">
        <v>299</v>
      </c>
      <c r="S2" s="77" t="s">
        <v>298</v>
      </c>
      <c r="T2" s="118" t="s">
        <v>300</v>
      </c>
    </row>
    <row r="3" spans="1:20" ht="34.200000000000003" customHeight="1" x14ac:dyDescent="0.3">
      <c r="A3" s="180" t="s">
        <v>435</v>
      </c>
      <c r="B3" s="183" t="s">
        <v>436</v>
      </c>
      <c r="C3" s="186" t="s">
        <v>470</v>
      </c>
      <c r="D3" s="102" t="s">
        <v>429</v>
      </c>
      <c r="E3" s="103" t="s">
        <v>426</v>
      </c>
      <c r="F3" s="103" t="s">
        <v>8</v>
      </c>
      <c r="G3" s="103" t="s">
        <v>450</v>
      </c>
      <c r="H3" s="104" t="s">
        <v>238</v>
      </c>
      <c r="I3" s="43"/>
      <c r="J3" s="110" t="s">
        <v>241</v>
      </c>
      <c r="K3" s="102" t="s">
        <v>465</v>
      </c>
      <c r="L3" s="102" t="s">
        <v>428</v>
      </c>
      <c r="M3" s="102" t="s">
        <v>301</v>
      </c>
      <c r="N3" s="102" t="s">
        <v>236</v>
      </c>
      <c r="O3" s="111"/>
      <c r="Q3" s="76" t="str">
        <f>IF(AND(K3&lt;&gt;K2,LEFT(L3,3)="PK_"),L3,IF(AND(K3=K2,LEFT(L3,3)="PK_",L3&lt;&gt;Q2),Q2&amp;", " &amp; L3,Q2))</f>
        <v>PK_LoadProcID</v>
      </c>
      <c r="R3" s="8" t="str">
        <f t="shared" ref="R3" si="0">L3 &amp; " " &amp; M3 &amp; " " &amp; N3</f>
        <v>PK_LoadProcID INT GENERATED ALWAYS AS IDENTITY not null</v>
      </c>
      <c r="S3" s="8" t="str">
        <f>IF(K3=K2,S2 &amp; ", "&amp; CHAR(10) &amp; R3,R3)</f>
        <v>PK_LoadProcID INT GENERATED ALWAYS AS IDENTITY not null</v>
      </c>
      <c r="T3" s="119" t="str">
        <f t="shared" ref="T3:T66" si="1">IF(K3&lt;&gt;K4,"CREATE TABLE " &amp; K3 &amp; "(" &amp; CHAR(10) &amp; S3 &amp; "," &amp; CHAR(10) &amp; "CONSTRAINT " &amp; K3 &amp; "_Pkey" &amp; " Primary key(" &amp; Q3 &amp; ")","")</f>
        <v/>
      </c>
    </row>
    <row r="4" spans="1:20" ht="34.200000000000003" customHeight="1" x14ac:dyDescent="0.3">
      <c r="A4" s="181"/>
      <c r="B4" s="184"/>
      <c r="C4" s="187"/>
      <c r="D4" s="105" t="s">
        <v>439</v>
      </c>
      <c r="E4" s="105" t="s">
        <v>433</v>
      </c>
      <c r="F4" s="105" t="s">
        <v>438</v>
      </c>
      <c r="G4" s="105" t="s">
        <v>452</v>
      </c>
      <c r="H4" s="106" t="s">
        <v>16</v>
      </c>
      <c r="J4" s="109" t="s">
        <v>241</v>
      </c>
      <c r="K4" s="105" t="s">
        <v>465</v>
      </c>
      <c r="L4" s="105" t="s">
        <v>466</v>
      </c>
      <c r="M4" s="105" t="s">
        <v>467</v>
      </c>
      <c r="N4" s="105" t="s">
        <v>236</v>
      </c>
      <c r="O4" s="106"/>
      <c r="Q4" s="76" t="str">
        <f t="shared" ref="Q4:Q66" si="2">IF(AND(K4&lt;&gt;K3,LEFT(L4,3)="PK_"),L4,IF(AND(K4=K3,LEFT(L4,3)="PK_",L4&lt;&gt;Q3),Q3&amp;", " &amp; L4,Q3))</f>
        <v>PK_LoadProcID</v>
      </c>
      <c r="R4" s="8" t="str">
        <f t="shared" ref="R4:R66" si="3">L4 &amp; " " &amp; M4 &amp; " " &amp; N4</f>
        <v>ProcName Varchar(50) not null</v>
      </c>
      <c r="S4" s="8" t="str">
        <f t="shared" ref="S4:S66" si="4">IF(K4=K3,S3 &amp; ", "&amp; CHAR(10) &amp; R4,R4)</f>
        <v>PK_LoadProcID INT GENERATED ALWAYS AS IDENTITY not null, 
ProcName Varchar(50) not null</v>
      </c>
      <c r="T4" s="119" t="str">
        <f t="shared" si="1"/>
        <v/>
      </c>
    </row>
    <row r="5" spans="1:20" ht="34.200000000000003" customHeight="1" x14ac:dyDescent="0.3">
      <c r="A5" s="181"/>
      <c r="B5" s="184"/>
      <c r="C5" s="187"/>
      <c r="D5" s="105" t="s">
        <v>440</v>
      </c>
      <c r="E5" s="105" t="s">
        <v>469</v>
      </c>
      <c r="F5" s="105" t="s">
        <v>438</v>
      </c>
      <c r="G5" s="105" t="s">
        <v>453</v>
      </c>
      <c r="H5" s="106" t="s">
        <v>16</v>
      </c>
      <c r="J5" s="109" t="s">
        <v>241</v>
      </c>
      <c r="K5" s="105" t="s">
        <v>465</v>
      </c>
      <c r="L5" s="105" t="s">
        <v>468</v>
      </c>
      <c r="M5" s="105" t="s">
        <v>467</v>
      </c>
      <c r="N5" s="105" t="s">
        <v>236</v>
      </c>
      <c r="O5" s="106"/>
      <c r="Q5" s="76" t="str">
        <f t="shared" si="2"/>
        <v>PK_LoadProcID</v>
      </c>
      <c r="R5" s="8" t="str">
        <f t="shared" si="3"/>
        <v>UserName Varchar(50) not null</v>
      </c>
      <c r="S5" s="8" t="str">
        <f t="shared" si="4"/>
        <v>PK_LoadProcID INT GENERATED ALWAYS AS IDENTITY not null, 
ProcName Varchar(50) not null, 
UserName Varchar(50) not null</v>
      </c>
      <c r="T5" s="119" t="str">
        <f t="shared" si="1"/>
        <v/>
      </c>
    </row>
    <row r="6" spans="1:20" ht="34.200000000000003" customHeight="1" x14ac:dyDescent="0.3">
      <c r="A6" s="181"/>
      <c r="B6" s="184"/>
      <c r="C6" s="187"/>
      <c r="D6" s="105" t="s">
        <v>441</v>
      </c>
      <c r="E6" s="105" t="s">
        <v>430</v>
      </c>
      <c r="F6" s="105" t="s">
        <v>438</v>
      </c>
      <c r="G6" s="105" t="s">
        <v>454</v>
      </c>
      <c r="H6" s="106" t="s">
        <v>251</v>
      </c>
      <c r="J6" s="109" t="s">
        <v>241</v>
      </c>
      <c r="K6" s="105" t="s">
        <v>465</v>
      </c>
      <c r="L6" s="105" t="s">
        <v>471</v>
      </c>
      <c r="M6" s="105" t="s">
        <v>473</v>
      </c>
      <c r="N6" s="105" t="s">
        <v>236</v>
      </c>
      <c r="O6" s="106"/>
      <c r="Q6" s="76" t="str">
        <f t="shared" si="2"/>
        <v>PK_LoadProcID</v>
      </c>
      <c r="R6" s="8" t="str">
        <f t="shared" si="3"/>
        <v>StartTime timestamp not null</v>
      </c>
      <c r="S6" s="8" t="str">
        <f t="shared" si="4"/>
        <v>PK_LoadProcID INT GENERATED ALWAYS AS IDENTITY not null, 
ProcName Varchar(50) not null, 
UserName Varchar(50) not null, 
StartTime timestamp not null</v>
      </c>
      <c r="T6" s="119" t="str">
        <f t="shared" si="1"/>
        <v/>
      </c>
    </row>
    <row r="7" spans="1:20" ht="34.200000000000003" customHeight="1" x14ac:dyDescent="0.3">
      <c r="A7" s="181"/>
      <c r="B7" s="184"/>
      <c r="C7" s="187"/>
      <c r="D7" s="105" t="s">
        <v>442</v>
      </c>
      <c r="E7" s="105" t="s">
        <v>431</v>
      </c>
      <c r="F7" s="105" t="s">
        <v>434</v>
      </c>
      <c r="G7" s="105" t="s">
        <v>455</v>
      </c>
      <c r="H7" s="106" t="s">
        <v>251</v>
      </c>
      <c r="J7" s="109" t="s">
        <v>241</v>
      </c>
      <c r="K7" s="105" t="s">
        <v>465</v>
      </c>
      <c r="L7" s="105" t="s">
        <v>472</v>
      </c>
      <c r="M7" s="105" t="s">
        <v>473</v>
      </c>
      <c r="N7" s="105"/>
      <c r="O7" s="106"/>
      <c r="Q7" s="76" t="str">
        <f t="shared" si="2"/>
        <v>PK_LoadProcID</v>
      </c>
      <c r="R7" s="8" t="str">
        <f t="shared" si="3"/>
        <v xml:space="preserve">EndTime timestamp </v>
      </c>
      <c r="S7" s="8" t="str">
        <f t="shared" si="4"/>
        <v xml:space="preserve">PK_LoadProcID INT GENERATED ALWAYS AS IDENTITY not null, 
ProcName Varchar(50) not null, 
UserName Varchar(50) not null, 
StartTime timestamp not null, 
EndTime timestamp </v>
      </c>
      <c r="T7" s="119" t="str">
        <f t="shared" si="1"/>
        <v/>
      </c>
    </row>
    <row r="8" spans="1:20" ht="34.200000000000003" customHeight="1" x14ac:dyDescent="0.3">
      <c r="A8" s="181"/>
      <c r="B8" s="184"/>
      <c r="C8" s="187"/>
      <c r="D8" s="105" t="s">
        <v>443</v>
      </c>
      <c r="E8" s="105" t="s">
        <v>451</v>
      </c>
      <c r="F8" s="105" t="s">
        <v>434</v>
      </c>
      <c r="G8" s="105" t="s">
        <v>456</v>
      </c>
      <c r="H8" s="106" t="s">
        <v>235</v>
      </c>
      <c r="J8" s="109" t="s">
        <v>241</v>
      </c>
      <c r="K8" s="105" t="s">
        <v>465</v>
      </c>
      <c r="L8" s="105" t="s">
        <v>437</v>
      </c>
      <c r="M8" s="105" t="s">
        <v>235</v>
      </c>
      <c r="N8" s="105"/>
      <c r="O8" s="106"/>
      <c r="Q8" s="76" t="str">
        <f t="shared" si="2"/>
        <v>PK_LoadProcID</v>
      </c>
      <c r="R8" s="8" t="str">
        <f t="shared" si="3"/>
        <v xml:space="preserve">Duration int </v>
      </c>
      <c r="S8" s="8" t="str">
        <f t="shared" si="4"/>
        <v xml:space="preserve">PK_LoadProcID INT GENERATED ALWAYS AS IDENTITY not null, 
ProcName Varchar(50) not null, 
UserName Varchar(50) not null, 
StartTime timestamp not null, 
EndTime timestamp , 
Duration int </v>
      </c>
      <c r="T8" s="119" t="str">
        <f t="shared" si="1"/>
        <v/>
      </c>
    </row>
    <row r="9" spans="1:20" ht="34.200000000000003" customHeight="1" x14ac:dyDescent="0.3">
      <c r="A9" s="181"/>
      <c r="B9" s="184"/>
      <c r="C9" s="187"/>
      <c r="D9" s="105" t="s">
        <v>444</v>
      </c>
      <c r="E9" s="105" t="s">
        <v>432</v>
      </c>
      <c r="F9" s="105" t="s">
        <v>434</v>
      </c>
      <c r="G9" s="105" t="s">
        <v>457</v>
      </c>
      <c r="H9" s="106" t="s">
        <v>485</v>
      </c>
      <c r="J9" s="109" t="s">
        <v>241</v>
      </c>
      <c r="K9" s="105" t="s">
        <v>465</v>
      </c>
      <c r="L9" s="105" t="s">
        <v>474</v>
      </c>
      <c r="M9" s="105" t="s">
        <v>252</v>
      </c>
      <c r="N9" s="105"/>
      <c r="O9" s="106"/>
      <c r="Q9" s="76" t="str">
        <f t="shared" si="2"/>
        <v>PK_LoadProcID</v>
      </c>
      <c r="R9" s="8" t="str">
        <f t="shared" si="3"/>
        <v xml:space="preserve">SuccessStatus Boolean </v>
      </c>
      <c r="S9" s="8" t="str">
        <f>IF(K9=K8,S8 &amp; ", "&amp; CHAR(10) &amp; R9,R9)</f>
        <v xml:space="preserve">PK_LoadProcID INT GENERATED ALWAYS AS IDENTITY not null, 
ProcName Varchar(50) not null, 
UserName Varchar(50) not null, 
StartTime timestamp not null, 
EndTime timestamp , 
Duration int , 
SuccessStatus Boolean </v>
      </c>
      <c r="T9" s="119" t="str">
        <f t="shared" si="1"/>
        <v/>
      </c>
    </row>
    <row r="10" spans="1:20" ht="34.200000000000003" customHeight="1" x14ac:dyDescent="0.3">
      <c r="A10" s="181"/>
      <c r="B10" s="184"/>
      <c r="C10" s="187"/>
      <c r="D10" s="105" t="s">
        <v>445</v>
      </c>
      <c r="E10" s="105" t="s">
        <v>475</v>
      </c>
      <c r="F10" s="105" t="s">
        <v>434</v>
      </c>
      <c r="G10" s="105" t="s">
        <v>461</v>
      </c>
      <c r="H10" s="106" t="s">
        <v>235</v>
      </c>
      <c r="J10" s="109" t="s">
        <v>241</v>
      </c>
      <c r="K10" s="105" t="s">
        <v>465</v>
      </c>
      <c r="L10" s="105" t="s">
        <v>479</v>
      </c>
      <c r="M10" s="105" t="s">
        <v>235</v>
      </c>
      <c r="N10" s="105"/>
      <c r="O10" s="106"/>
      <c r="Q10" s="76" t="str">
        <f t="shared" si="2"/>
        <v>PK_LoadProcID</v>
      </c>
      <c r="R10" s="8" t="str">
        <f t="shared" si="3"/>
        <v xml:space="preserve">NbRowsRead int </v>
      </c>
      <c r="S10" s="8" t="str">
        <f t="shared" si="4"/>
        <v xml:space="preserve">PK_LoadProcID INT GENERATED ALWAYS AS IDENTITY not null, 
ProcName Varchar(50) not null, 
UserName Varchar(50) not null, 
StartTime timestamp not null, 
EndTime timestamp , 
Duration int , 
SuccessStatus Boolean , 
NbRowsRead int </v>
      </c>
      <c r="T10" s="119" t="str">
        <f t="shared" si="1"/>
        <v/>
      </c>
    </row>
    <row r="11" spans="1:20" ht="34.200000000000003" customHeight="1" x14ac:dyDescent="0.3">
      <c r="A11" s="181"/>
      <c r="B11" s="184"/>
      <c r="C11" s="187"/>
      <c r="D11" s="105" t="s">
        <v>446</v>
      </c>
      <c r="E11" s="105" t="s">
        <v>476</v>
      </c>
      <c r="F11" s="105" t="s">
        <v>434</v>
      </c>
      <c r="G11" s="105" t="s">
        <v>462</v>
      </c>
      <c r="H11" s="106" t="s">
        <v>235</v>
      </c>
      <c r="J11" s="109" t="s">
        <v>241</v>
      </c>
      <c r="K11" s="105" t="s">
        <v>465</v>
      </c>
      <c r="L11" s="105" t="s">
        <v>481</v>
      </c>
      <c r="M11" s="105" t="s">
        <v>235</v>
      </c>
      <c r="N11" s="105"/>
      <c r="O11" s="106"/>
      <c r="Q11" s="76" t="str">
        <f t="shared" si="2"/>
        <v>PK_LoadProcID</v>
      </c>
      <c r="R11" s="8" t="str">
        <f t="shared" si="3"/>
        <v xml:space="preserve">NbRowsCreated int </v>
      </c>
      <c r="S11" s="8" t="str">
        <f t="shared" si="4"/>
        <v xml:space="preserve">PK_LoadProcID INT GENERATED ALWAYS AS IDENTITY not null, 
ProcName Varchar(50) not null, 
UserName Varchar(50) not null, 
StartTime timestamp not null, 
EndTime timestamp , 
Duration int , 
SuccessStatus Boolean , 
NbRowsRead int , 
NbRowsCreated int </v>
      </c>
      <c r="T11" s="119" t="str">
        <f t="shared" si="1"/>
        <v/>
      </c>
    </row>
    <row r="12" spans="1:20" ht="34.200000000000003" customHeight="1" x14ac:dyDescent="0.3">
      <c r="A12" s="181"/>
      <c r="B12" s="184"/>
      <c r="C12" s="187"/>
      <c r="D12" s="105" t="s">
        <v>447</v>
      </c>
      <c r="E12" s="105" t="s">
        <v>477</v>
      </c>
      <c r="F12" s="105" t="s">
        <v>434</v>
      </c>
      <c r="G12" s="105" t="s">
        <v>463</v>
      </c>
      <c r="H12" s="106" t="s">
        <v>235</v>
      </c>
      <c r="J12" s="109" t="s">
        <v>241</v>
      </c>
      <c r="K12" s="105" t="s">
        <v>465</v>
      </c>
      <c r="L12" s="105" t="s">
        <v>482</v>
      </c>
      <c r="M12" s="105" t="s">
        <v>235</v>
      </c>
      <c r="N12" s="105"/>
      <c r="O12" s="106"/>
      <c r="Q12" s="76" t="str">
        <f t="shared" si="2"/>
        <v>PK_LoadProcID</v>
      </c>
      <c r="R12" s="8" t="str">
        <f t="shared" si="3"/>
        <v xml:space="preserve">NbRowsUpdated int </v>
      </c>
      <c r="S12" s="8" t="str">
        <f t="shared" si="4"/>
        <v xml:space="preserve">PK_LoadProcID INT GENERATED ALWAYS AS IDENTITY not null, 
ProcName Varchar(50) not null, 
UserName Varchar(50) not null, 
StartTime timestamp not null, 
EndTime timestamp , 
Duration int , 
SuccessStatus Boolean , 
NbRowsRead int , 
NbRowsCreated int , 
NbRowsUpdated int </v>
      </c>
      <c r="T12" s="119" t="str">
        <f t="shared" si="1"/>
        <v/>
      </c>
    </row>
    <row r="13" spans="1:20" ht="34.200000000000003" customHeight="1" x14ac:dyDescent="0.3">
      <c r="A13" s="181"/>
      <c r="B13" s="184"/>
      <c r="C13" s="187"/>
      <c r="D13" s="105" t="s">
        <v>448</v>
      </c>
      <c r="E13" s="105" t="s">
        <v>478</v>
      </c>
      <c r="F13" s="105" t="s">
        <v>434</v>
      </c>
      <c r="G13" s="105" t="s">
        <v>464</v>
      </c>
      <c r="H13" s="106" t="s">
        <v>235</v>
      </c>
      <c r="J13" s="109" t="s">
        <v>241</v>
      </c>
      <c r="K13" s="105" t="s">
        <v>465</v>
      </c>
      <c r="L13" s="105" t="s">
        <v>480</v>
      </c>
      <c r="M13" s="105" t="s">
        <v>235</v>
      </c>
      <c r="N13" s="105"/>
      <c r="O13" s="106"/>
      <c r="Q13" s="76" t="e">
        <f>IF(AND(K13&lt;&gt;#REF!,LEFT(L13,3)="PK_"),L13,IF(AND(K13=#REF!,LEFT(L13,3)="PK_",L13&lt;&gt;#REF!),#REF!&amp;", " &amp; L13,#REF!))</f>
        <v>#REF!</v>
      </c>
      <c r="R13" s="8" t="str">
        <f t="shared" si="3"/>
        <v xml:space="preserve">NbRowsRejected int </v>
      </c>
      <c r="S13" s="8" t="str">
        <f t="shared" si="4"/>
        <v xml:space="preserve">PK_LoadProcID INT GENERATED ALWAYS AS IDENTITY not null, 
ProcName Varchar(50) not null, 
UserName Varchar(50) not null, 
StartTime timestamp not null, 
EndTime timestamp , 
Duration int , 
SuccessStatus Boolean , 
NbRowsRead int , 
NbRowsCreated int , 
NbRowsUpdated int , 
NbRowsRejected int </v>
      </c>
      <c r="T13" s="119" t="str">
        <f t="shared" si="1"/>
        <v/>
      </c>
    </row>
    <row r="14" spans="1:20" ht="34.200000000000003" customHeight="1" thickBot="1" x14ac:dyDescent="0.35">
      <c r="A14" s="182"/>
      <c r="B14" s="185"/>
      <c r="C14" s="188"/>
      <c r="D14" s="107" t="s">
        <v>449</v>
      </c>
      <c r="E14" s="107" t="s">
        <v>483</v>
      </c>
      <c r="F14" s="107" t="s">
        <v>434</v>
      </c>
      <c r="G14" s="107" t="s">
        <v>458</v>
      </c>
      <c r="H14" s="108" t="s">
        <v>16</v>
      </c>
      <c r="J14" s="112" t="s">
        <v>241</v>
      </c>
      <c r="K14" s="107" t="s">
        <v>465</v>
      </c>
      <c r="L14" s="107" t="s">
        <v>484</v>
      </c>
      <c r="M14" s="107" t="s">
        <v>467</v>
      </c>
      <c r="N14" s="107"/>
      <c r="O14" s="108"/>
      <c r="Q14" s="76" t="e">
        <f t="shared" si="2"/>
        <v>#REF!</v>
      </c>
      <c r="R14" s="8" t="str">
        <f t="shared" si="3"/>
        <v xml:space="preserve">RejectFileName Varchar(50) </v>
      </c>
      <c r="S14" s="8" t="str">
        <f t="shared" si="4"/>
        <v xml:space="preserve">PK_LoadProcID INT GENERATED ALWAYS AS IDENTITY not null, 
ProcName Varchar(50) not null, 
UserName Varchar(50) not null, 
StartTime timestamp not null, 
EndTime timestamp , 
Duration int , 
SuccessStatus Boolean , 
NbRowsRead int , 
NbRowsCreated int , 
NbRowsUpdated int , 
NbRowsRejected int , 
RejectFileName Varchar(50) </v>
      </c>
      <c r="T14" s="119" t="e">
        <f t="shared" si="1"/>
        <v>#REF!</v>
      </c>
    </row>
    <row r="15" spans="1:20" ht="34.200000000000003" customHeight="1" x14ac:dyDescent="0.3">
      <c r="A15" s="189" t="s">
        <v>148</v>
      </c>
      <c r="B15" s="162" t="s">
        <v>149</v>
      </c>
      <c r="C15" s="165" t="s">
        <v>7</v>
      </c>
      <c r="D15" s="22" t="s">
        <v>332</v>
      </c>
      <c r="E15" s="22" t="s">
        <v>237</v>
      </c>
      <c r="F15" s="22" t="s">
        <v>8</v>
      </c>
      <c r="G15" s="22" t="s">
        <v>239</v>
      </c>
      <c r="H15" s="50" t="s">
        <v>238</v>
      </c>
      <c r="I15" s="43"/>
      <c r="J15" s="68" t="s">
        <v>241</v>
      </c>
      <c r="K15" s="23" t="s">
        <v>163</v>
      </c>
      <c r="L15" s="23" t="s">
        <v>267</v>
      </c>
      <c r="M15" s="12" t="s">
        <v>301</v>
      </c>
      <c r="N15" s="23" t="s">
        <v>236</v>
      </c>
      <c r="O15" s="24"/>
      <c r="Q15" s="76" t="str">
        <f t="shared" si="2"/>
        <v>PK_ConsentID</v>
      </c>
      <c r="R15" s="8" t="str">
        <f t="shared" si="3"/>
        <v>PK_ConsentID INT GENERATED ALWAYS AS IDENTITY not null</v>
      </c>
      <c r="S15" s="8" t="str">
        <f t="shared" si="4"/>
        <v>PK_ConsentID INT GENERATED ALWAYS AS IDENTITY not null</v>
      </c>
      <c r="T15" s="119" t="str">
        <f t="shared" si="1"/>
        <v/>
      </c>
    </row>
    <row r="16" spans="1:20" ht="34.200000000000003" customHeight="1" x14ac:dyDescent="0.3">
      <c r="A16" s="190"/>
      <c r="B16" s="163"/>
      <c r="C16" s="166"/>
      <c r="D16" s="19" t="s">
        <v>246</v>
      </c>
      <c r="E16" s="19" t="s">
        <v>426</v>
      </c>
      <c r="F16" s="19" t="s">
        <v>8</v>
      </c>
      <c r="G16" s="19" t="s">
        <v>242</v>
      </c>
      <c r="H16" s="51" t="s">
        <v>238</v>
      </c>
      <c r="I16" s="43"/>
      <c r="J16" s="69" t="s">
        <v>241</v>
      </c>
      <c r="K16" s="20" t="s">
        <v>163</v>
      </c>
      <c r="L16" s="20" t="s">
        <v>427</v>
      </c>
      <c r="M16" s="20" t="s">
        <v>235</v>
      </c>
      <c r="N16" s="20" t="s">
        <v>236</v>
      </c>
      <c r="O16" s="25"/>
      <c r="Q16" s="76" t="str">
        <f t="shared" si="2"/>
        <v>PK_ConsentID</v>
      </c>
      <c r="R16" s="8" t="str">
        <f t="shared" si="3"/>
        <v>TK_LoadProcID int not null</v>
      </c>
      <c r="S16" s="8" t="str">
        <f t="shared" si="4"/>
        <v>PK_ConsentID INT GENERATED ALWAYS AS IDENTITY not null, 
TK_LoadProcID int not null</v>
      </c>
      <c r="T16" s="119" t="str">
        <f t="shared" si="1"/>
        <v/>
      </c>
    </row>
    <row r="17" spans="1:20" ht="34.200000000000003" customHeight="1" x14ac:dyDescent="0.3">
      <c r="A17" s="190"/>
      <c r="B17" s="163"/>
      <c r="C17" s="166"/>
      <c r="D17" s="19" t="s">
        <v>247</v>
      </c>
      <c r="E17" s="19" t="s">
        <v>243</v>
      </c>
      <c r="F17" s="19" t="s">
        <v>8</v>
      </c>
      <c r="G17" s="19" t="s">
        <v>244</v>
      </c>
      <c r="H17" s="51" t="s">
        <v>245</v>
      </c>
      <c r="I17" s="43"/>
      <c r="J17" s="69" t="s">
        <v>241</v>
      </c>
      <c r="K17" s="20" t="s">
        <v>163</v>
      </c>
      <c r="L17" s="20" t="s">
        <v>266</v>
      </c>
      <c r="M17" s="20" t="s">
        <v>251</v>
      </c>
      <c r="N17" s="20" t="s">
        <v>236</v>
      </c>
      <c r="O17" s="25"/>
      <c r="Q17" s="76" t="str">
        <f t="shared" si="2"/>
        <v>PK_ConsentID</v>
      </c>
      <c r="R17" s="8" t="str">
        <f t="shared" si="3"/>
        <v>TD_CreationDate Timestamp not null</v>
      </c>
      <c r="S17" s="8" t="str">
        <f t="shared" si="4"/>
        <v>PK_ConsentID INT GENERATED ALWAYS AS IDENTITY not null, 
TK_LoadProcID int not null, 
TD_CreationDate Timestamp not null</v>
      </c>
      <c r="T17" s="119" t="str">
        <f t="shared" si="1"/>
        <v/>
      </c>
    </row>
    <row r="18" spans="1:20" ht="34.200000000000003" customHeight="1" x14ac:dyDescent="0.3">
      <c r="A18" s="190"/>
      <c r="B18" s="163"/>
      <c r="C18" s="166"/>
      <c r="D18" s="19" t="s">
        <v>248</v>
      </c>
      <c r="E18" s="19" t="s">
        <v>250</v>
      </c>
      <c r="F18" s="19" t="s">
        <v>8</v>
      </c>
      <c r="G18" s="19" t="s">
        <v>254</v>
      </c>
      <c r="H18" s="51" t="s">
        <v>245</v>
      </c>
      <c r="I18" s="43"/>
      <c r="J18" s="69" t="s">
        <v>241</v>
      </c>
      <c r="K18" s="20" t="s">
        <v>163</v>
      </c>
      <c r="L18" s="20" t="s">
        <v>268</v>
      </c>
      <c r="M18" s="20" t="s">
        <v>251</v>
      </c>
      <c r="N18" s="20" t="s">
        <v>236</v>
      </c>
      <c r="O18" s="25"/>
      <c r="Q18" s="76" t="str">
        <f t="shared" si="2"/>
        <v>PK_ConsentID</v>
      </c>
      <c r="R18" s="8" t="str">
        <f t="shared" si="3"/>
        <v>TD_UpdateDate Timestamp not null</v>
      </c>
      <c r="S18" s="8" t="str">
        <f t="shared" si="4"/>
        <v>PK_ConsentID INT GENERATED ALWAYS AS IDENTITY not null, 
TK_LoadProcID int not null, 
TD_CreationDate Timestamp not null, 
TD_UpdateDate Timestamp not null</v>
      </c>
      <c r="T18" s="119" t="str">
        <f t="shared" si="1"/>
        <v/>
      </c>
    </row>
    <row r="19" spans="1:20" ht="34.200000000000003" customHeight="1" x14ac:dyDescent="0.3">
      <c r="A19" s="190"/>
      <c r="B19" s="163"/>
      <c r="C19" s="166"/>
      <c r="D19" s="19" t="s">
        <v>249</v>
      </c>
      <c r="E19" s="19" t="s">
        <v>234</v>
      </c>
      <c r="F19" s="19" t="s">
        <v>8</v>
      </c>
      <c r="G19" s="19" t="s">
        <v>257</v>
      </c>
      <c r="H19" s="51" t="s">
        <v>238</v>
      </c>
      <c r="I19" s="43"/>
      <c r="J19" s="69" t="s">
        <v>241</v>
      </c>
      <c r="K19" s="20" t="s">
        <v>163</v>
      </c>
      <c r="L19" s="20" t="s">
        <v>269</v>
      </c>
      <c r="M19" s="20" t="s">
        <v>235</v>
      </c>
      <c r="N19" s="20" t="s">
        <v>236</v>
      </c>
      <c r="O19" s="25"/>
      <c r="Q19" s="76" t="str">
        <f t="shared" si="2"/>
        <v>PK_ConsentID</v>
      </c>
      <c r="R19" s="8" t="str">
        <f t="shared" si="3"/>
        <v>FK_PatientID int not null</v>
      </c>
      <c r="S19" s="8" t="str">
        <f t="shared" si="4"/>
        <v>PK_ConsentID INT GENERATED ALWAYS AS IDENTITY not null, 
TK_LoadProcID int not null, 
TD_CreationDate Timestamp not null, 
TD_UpdateDate Timestamp not null, 
FK_PatientID int not null</v>
      </c>
      <c r="T19" s="119" t="str">
        <f t="shared" si="1"/>
        <v/>
      </c>
    </row>
    <row r="20" spans="1:20" ht="35.4" customHeight="1" x14ac:dyDescent="0.3">
      <c r="A20" s="190"/>
      <c r="B20" s="163"/>
      <c r="C20" s="166"/>
      <c r="D20" s="19" t="s">
        <v>333</v>
      </c>
      <c r="E20" s="19" t="s">
        <v>9</v>
      </c>
      <c r="F20" s="19" t="s">
        <v>8</v>
      </c>
      <c r="G20" s="19" t="s">
        <v>10</v>
      </c>
      <c r="H20" s="51" t="s">
        <v>11</v>
      </c>
      <c r="I20" s="43"/>
      <c r="J20" s="69"/>
      <c r="K20" s="20" t="s">
        <v>163</v>
      </c>
      <c r="L20" s="20" t="s">
        <v>270</v>
      </c>
      <c r="M20" s="20" t="s">
        <v>151</v>
      </c>
      <c r="N20" s="20" t="s">
        <v>236</v>
      </c>
      <c r="O20" s="25"/>
      <c r="Q20" s="76" t="str">
        <f t="shared" si="2"/>
        <v>PK_ConsentID</v>
      </c>
      <c r="R20" s="8" t="str">
        <f t="shared" si="3"/>
        <v>ConsentDate Date not null</v>
      </c>
      <c r="S20" s="8" t="str">
        <f t="shared" si="4"/>
        <v>PK_ConsentID INT GENERATED ALWAYS AS IDENTITY not null, 
TK_LoadProcID int not null, 
TD_CreationDate Timestamp not null, 
TD_UpdateDate Timestamp not null, 
FK_PatientID int not null, 
ConsentDate Date not null</v>
      </c>
      <c r="T20" s="119" t="str">
        <f t="shared" si="1"/>
        <v/>
      </c>
    </row>
    <row r="21" spans="1:20" ht="35.4" customHeight="1" thickBot="1" x14ac:dyDescent="0.35">
      <c r="A21" s="190"/>
      <c r="B21" s="164"/>
      <c r="C21" s="167"/>
      <c r="D21" s="26" t="s">
        <v>334</v>
      </c>
      <c r="E21" s="26" t="s">
        <v>12</v>
      </c>
      <c r="F21" s="26" t="s">
        <v>8</v>
      </c>
      <c r="G21" s="26" t="s">
        <v>13</v>
      </c>
      <c r="H21" s="52" t="s">
        <v>14</v>
      </c>
      <c r="I21" s="43"/>
      <c r="J21" s="70"/>
      <c r="K21" s="27" t="s">
        <v>163</v>
      </c>
      <c r="L21" s="27" t="s">
        <v>271</v>
      </c>
      <c r="M21" s="27" t="s">
        <v>252</v>
      </c>
      <c r="N21" s="27" t="s">
        <v>236</v>
      </c>
      <c r="O21" s="28"/>
      <c r="Q21" s="76" t="str">
        <f>IF(AND(K21&lt;&gt;K20,LEFT(L21,3)="PK_"),L21,IF(AND(K21=K20,LEFT(L21,3)="PK_",L21&lt;&gt;Q20),Q20&amp;", " &amp; L21,Q20))</f>
        <v>PK_ConsentID</v>
      </c>
      <c r="R21" s="8" t="str">
        <f t="shared" si="3"/>
        <v>AuthorizGenAna Boolean not null</v>
      </c>
      <c r="S21" s="8" t="str">
        <f t="shared" si="4"/>
        <v>PK_ConsentID INT GENERATED ALWAYS AS IDENTITY not null, 
TK_LoadProcID int not null, 
TD_CreationDate Timestamp not null, 
TD_UpdateDate Timestamp not null, 
FK_PatientID int not null, 
ConsentDate Date not null, 
AuthorizGenAna Boolean not null</v>
      </c>
      <c r="T21" s="119" t="str">
        <f t="shared" si="1"/>
        <v>CREATE TABLE Consent(
PK_ConsentID INT GENERATED ALWAYS AS IDENTITY not null, 
TK_LoadProcID int not null, 
TD_CreationDate Timestamp not null, 
TD_UpdateDate Timestamp not null, 
FK_PatientID int not null, 
ConsentDate Date not null, 
AuthorizGenAna Boolean not null,
CONSTRAINT Consent_Pkey Primary key(PK_ConsentID)</v>
      </c>
    </row>
    <row r="22" spans="1:20" ht="57" customHeight="1" x14ac:dyDescent="0.3">
      <c r="A22" s="190"/>
      <c r="B22" s="174" t="s">
        <v>679</v>
      </c>
      <c r="C22" s="176" t="s">
        <v>15</v>
      </c>
      <c r="D22" s="33" t="s">
        <v>255</v>
      </c>
      <c r="E22" s="33" t="s">
        <v>234</v>
      </c>
      <c r="F22" s="33" t="s">
        <v>8</v>
      </c>
      <c r="G22" s="33" t="s">
        <v>256</v>
      </c>
      <c r="H22" s="53" t="s">
        <v>238</v>
      </c>
      <c r="I22" s="43"/>
      <c r="J22" s="11" t="s">
        <v>241</v>
      </c>
      <c r="K22" s="12" t="s">
        <v>158</v>
      </c>
      <c r="L22" s="12" t="s">
        <v>272</v>
      </c>
      <c r="M22" s="12" t="s">
        <v>301</v>
      </c>
      <c r="N22" s="12" t="s">
        <v>236</v>
      </c>
      <c r="O22" s="13"/>
      <c r="Q22" s="76" t="str">
        <f t="shared" si="2"/>
        <v>PK_PatientID</v>
      </c>
      <c r="R22" s="8" t="str">
        <f t="shared" si="3"/>
        <v>PK_PatientID INT GENERATED ALWAYS AS IDENTITY not null</v>
      </c>
      <c r="S22" s="8" t="str">
        <f t="shared" si="4"/>
        <v>PK_PatientID INT GENERATED ALWAYS AS IDENTITY not null</v>
      </c>
      <c r="T22" s="119" t="str">
        <f t="shared" si="1"/>
        <v/>
      </c>
    </row>
    <row r="23" spans="1:20" ht="34.200000000000003" customHeight="1" x14ac:dyDescent="0.3">
      <c r="A23" s="190"/>
      <c r="B23" s="172"/>
      <c r="C23" s="171"/>
      <c r="D23" s="29" t="s">
        <v>258</v>
      </c>
      <c r="E23" s="19" t="s">
        <v>426</v>
      </c>
      <c r="F23" s="29" t="s">
        <v>8</v>
      </c>
      <c r="G23" s="29" t="s">
        <v>242</v>
      </c>
      <c r="H23" s="55" t="s">
        <v>238</v>
      </c>
      <c r="I23" s="43"/>
      <c r="J23" s="14" t="s">
        <v>241</v>
      </c>
      <c r="K23" s="10" t="s">
        <v>158</v>
      </c>
      <c r="L23" s="10" t="s">
        <v>427</v>
      </c>
      <c r="M23" s="10" t="s">
        <v>235</v>
      </c>
      <c r="N23" s="10" t="s">
        <v>236</v>
      </c>
      <c r="O23" s="15"/>
      <c r="Q23" s="76" t="str">
        <f t="shared" si="2"/>
        <v>PK_PatientID</v>
      </c>
      <c r="R23" s="8" t="str">
        <f t="shared" si="3"/>
        <v>TK_LoadProcID int not null</v>
      </c>
      <c r="S23" s="8" t="str">
        <f t="shared" si="4"/>
        <v>PK_PatientID INT GENERATED ALWAYS AS IDENTITY not null, 
TK_LoadProcID int not null</v>
      </c>
      <c r="T23" s="119" t="str">
        <f t="shared" si="1"/>
        <v/>
      </c>
    </row>
    <row r="24" spans="1:20" ht="34.200000000000003" customHeight="1" x14ac:dyDescent="0.3">
      <c r="A24" s="190"/>
      <c r="B24" s="172"/>
      <c r="C24" s="171"/>
      <c r="D24" s="29" t="s">
        <v>259</v>
      </c>
      <c r="E24" s="29" t="s">
        <v>243</v>
      </c>
      <c r="F24" s="29" t="s">
        <v>8</v>
      </c>
      <c r="G24" s="29" t="s">
        <v>244</v>
      </c>
      <c r="H24" s="55" t="s">
        <v>245</v>
      </c>
      <c r="I24" s="43"/>
      <c r="J24" s="14" t="s">
        <v>241</v>
      </c>
      <c r="K24" s="10" t="s">
        <v>158</v>
      </c>
      <c r="L24" s="10" t="s">
        <v>266</v>
      </c>
      <c r="M24" s="10" t="s">
        <v>251</v>
      </c>
      <c r="N24" s="10" t="s">
        <v>236</v>
      </c>
      <c r="O24" s="15"/>
      <c r="Q24" s="76" t="str">
        <f t="shared" si="2"/>
        <v>PK_PatientID</v>
      </c>
      <c r="R24" s="8" t="str">
        <f t="shared" si="3"/>
        <v>TD_CreationDate Timestamp not null</v>
      </c>
      <c r="S24" s="8" t="str">
        <f t="shared" si="4"/>
        <v>PK_PatientID INT GENERATED ALWAYS AS IDENTITY not null, 
TK_LoadProcID int not null, 
TD_CreationDate Timestamp not null</v>
      </c>
      <c r="T24" s="119" t="str">
        <f t="shared" si="1"/>
        <v/>
      </c>
    </row>
    <row r="25" spans="1:20" ht="34.200000000000003" customHeight="1" x14ac:dyDescent="0.3">
      <c r="A25" s="190"/>
      <c r="B25" s="172"/>
      <c r="C25" s="171"/>
      <c r="D25" s="29" t="s">
        <v>260</v>
      </c>
      <c r="E25" s="29" t="s">
        <v>250</v>
      </c>
      <c r="F25" s="29" t="s">
        <v>8</v>
      </c>
      <c r="G25" s="29" t="s">
        <v>254</v>
      </c>
      <c r="H25" s="55" t="s">
        <v>245</v>
      </c>
      <c r="I25" s="43"/>
      <c r="J25" s="14" t="s">
        <v>241</v>
      </c>
      <c r="K25" s="10" t="s">
        <v>158</v>
      </c>
      <c r="L25" s="10" t="s">
        <v>268</v>
      </c>
      <c r="M25" s="10" t="s">
        <v>251</v>
      </c>
      <c r="N25" s="10" t="s">
        <v>236</v>
      </c>
      <c r="O25" s="15"/>
      <c r="Q25" s="76" t="str">
        <f t="shared" si="2"/>
        <v>PK_PatientID</v>
      </c>
      <c r="R25" s="8" t="str">
        <f t="shared" si="3"/>
        <v>TD_UpdateDate Timestamp not null</v>
      </c>
      <c r="S25" s="8" t="str">
        <f t="shared" si="4"/>
        <v>PK_PatientID INT GENERATED ALWAYS AS IDENTITY not null, 
TK_LoadProcID int not null, 
TD_CreationDate Timestamp not null, 
TD_UpdateDate Timestamp not null</v>
      </c>
      <c r="T25" s="119" t="str">
        <f t="shared" si="1"/>
        <v/>
      </c>
    </row>
    <row r="26" spans="1:20" ht="54" customHeight="1" x14ac:dyDescent="0.3">
      <c r="A26" s="190"/>
      <c r="B26" s="172"/>
      <c r="C26" s="171"/>
      <c r="D26" s="29" t="s">
        <v>335</v>
      </c>
      <c r="E26" s="29" t="s">
        <v>261</v>
      </c>
      <c r="F26" s="29" t="s">
        <v>8</v>
      </c>
      <c r="G26" s="29" t="s">
        <v>262</v>
      </c>
      <c r="H26" s="55" t="s">
        <v>16</v>
      </c>
      <c r="I26" s="43"/>
      <c r="J26" s="14" t="s">
        <v>241</v>
      </c>
      <c r="K26" s="10" t="s">
        <v>158</v>
      </c>
      <c r="L26" s="10" t="s">
        <v>273</v>
      </c>
      <c r="M26" s="31" t="s">
        <v>264</v>
      </c>
      <c r="N26" s="10" t="s">
        <v>236</v>
      </c>
      <c r="O26" s="15"/>
      <c r="Q26" s="76" t="str">
        <f t="shared" si="2"/>
        <v>PK_PatientID</v>
      </c>
      <c r="R26" s="8" t="str">
        <f t="shared" si="3"/>
        <v>Ext_PatientID Varchar(20) not null</v>
      </c>
      <c r="S26" s="8" t="str">
        <f t="shared" si="4"/>
        <v>PK_PatientID INT GENERATED ALWAYS AS IDENTITY not null, 
TK_LoadProcID int not null, 
TD_CreationDate Timestamp not null, 
TD_UpdateDate Timestamp not null, 
Ext_PatientID Varchar(20) not null</v>
      </c>
      <c r="T26" s="119" t="str">
        <f t="shared" si="1"/>
        <v/>
      </c>
    </row>
    <row r="27" spans="1:20" ht="34.200000000000003" customHeight="1" x14ac:dyDescent="0.3">
      <c r="A27" s="190"/>
      <c r="B27" s="172"/>
      <c r="C27" s="171"/>
      <c r="D27" s="29" t="s">
        <v>336</v>
      </c>
      <c r="E27" s="29" t="s">
        <v>17</v>
      </c>
      <c r="F27" s="29" t="s">
        <v>8</v>
      </c>
      <c r="G27" s="29" t="s">
        <v>18</v>
      </c>
      <c r="H27" s="56" t="s">
        <v>173</v>
      </c>
      <c r="I27" s="44"/>
      <c r="J27" s="14"/>
      <c r="K27" s="10" t="s">
        <v>158</v>
      </c>
      <c r="L27" s="10" t="s">
        <v>278</v>
      </c>
      <c r="M27" s="10" t="s">
        <v>263</v>
      </c>
      <c r="N27" s="10" t="s">
        <v>236</v>
      </c>
      <c r="O27" s="15"/>
      <c r="Q27" s="76" t="str">
        <f t="shared" si="2"/>
        <v>PK_PatientID</v>
      </c>
      <c r="R27" s="8" t="str">
        <f t="shared" si="3"/>
        <v>FK_OriginCenterID Char(9) not null</v>
      </c>
      <c r="S27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</v>
      </c>
      <c r="T27" s="119" t="str">
        <f t="shared" si="1"/>
        <v/>
      </c>
    </row>
    <row r="28" spans="1:20" ht="34.200000000000003" customHeight="1" x14ac:dyDescent="0.3">
      <c r="A28" s="190"/>
      <c r="B28" s="172"/>
      <c r="C28" s="171"/>
      <c r="D28" s="29" t="s">
        <v>337</v>
      </c>
      <c r="E28" s="32" t="s">
        <v>19</v>
      </c>
      <c r="F28" s="29" t="s">
        <v>8</v>
      </c>
      <c r="G28" s="29" t="s">
        <v>20</v>
      </c>
      <c r="H28" s="56" t="s">
        <v>173</v>
      </c>
      <c r="I28" s="44"/>
      <c r="J28" s="14"/>
      <c r="K28" s="10" t="s">
        <v>158</v>
      </c>
      <c r="L28" s="10" t="s">
        <v>277</v>
      </c>
      <c r="M28" s="10" t="s">
        <v>263</v>
      </c>
      <c r="N28" s="10" t="s">
        <v>236</v>
      </c>
      <c r="O28" s="15"/>
      <c r="Q28" s="76" t="str">
        <f t="shared" si="2"/>
        <v>PK_PatientID</v>
      </c>
      <c r="R28" s="8" t="str">
        <f t="shared" si="3"/>
        <v>FK_ProviderCenterID Char(9) not null</v>
      </c>
      <c r="S28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</v>
      </c>
      <c r="T28" s="119" t="str">
        <f t="shared" si="1"/>
        <v/>
      </c>
    </row>
    <row r="29" spans="1:20" ht="34.200000000000003" customHeight="1" x14ac:dyDescent="0.3">
      <c r="A29" s="190"/>
      <c r="B29" s="152" t="s">
        <v>689</v>
      </c>
      <c r="C29" s="171" t="s">
        <v>21</v>
      </c>
      <c r="D29" s="29" t="s">
        <v>338</v>
      </c>
      <c r="E29" s="29" t="s">
        <v>22</v>
      </c>
      <c r="F29" s="29" t="s">
        <v>8</v>
      </c>
      <c r="G29" s="29" t="s">
        <v>23</v>
      </c>
      <c r="H29" s="55" t="s">
        <v>174</v>
      </c>
      <c r="I29" s="43"/>
      <c r="J29" s="14"/>
      <c r="K29" s="10" t="s">
        <v>158</v>
      </c>
      <c r="L29" s="10" t="s">
        <v>161</v>
      </c>
      <c r="M29" s="10" t="s">
        <v>151</v>
      </c>
      <c r="N29" s="10" t="s">
        <v>236</v>
      </c>
      <c r="O29" s="15"/>
      <c r="Q29" s="76" t="str">
        <f t="shared" si="2"/>
        <v>PK_PatientID</v>
      </c>
      <c r="R29" s="8" t="str">
        <f t="shared" si="3"/>
        <v>BirthDate Date not null</v>
      </c>
      <c r="S29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</v>
      </c>
      <c r="T29" s="119" t="str">
        <f t="shared" si="1"/>
        <v/>
      </c>
    </row>
    <row r="30" spans="1:20" ht="34.200000000000003" customHeight="1" x14ac:dyDescent="0.3">
      <c r="A30" s="190"/>
      <c r="B30" s="152"/>
      <c r="C30" s="171"/>
      <c r="D30" s="29" t="s">
        <v>339</v>
      </c>
      <c r="E30" s="29" t="s">
        <v>24</v>
      </c>
      <c r="F30" s="29" t="s">
        <v>8</v>
      </c>
      <c r="G30" s="29" t="s">
        <v>25</v>
      </c>
      <c r="H30" s="56" t="s">
        <v>175</v>
      </c>
      <c r="I30" s="44"/>
      <c r="J30" s="14"/>
      <c r="K30" s="10" t="s">
        <v>158</v>
      </c>
      <c r="L30" s="31" t="s">
        <v>159</v>
      </c>
      <c r="M30" s="31"/>
      <c r="N30" s="10" t="s">
        <v>236</v>
      </c>
      <c r="O30" s="34" t="s">
        <v>265</v>
      </c>
      <c r="Q30" s="76" t="str">
        <f t="shared" si="2"/>
        <v>PK_PatientID</v>
      </c>
      <c r="R30" s="8" t="str">
        <f t="shared" si="3"/>
        <v>Gender  not null</v>
      </c>
      <c r="S30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</v>
      </c>
      <c r="T30" s="119" t="str">
        <f t="shared" si="1"/>
        <v/>
      </c>
    </row>
    <row r="31" spans="1:20" ht="34.200000000000003" customHeight="1" x14ac:dyDescent="0.3">
      <c r="A31" s="190"/>
      <c r="B31" s="152"/>
      <c r="C31" s="171"/>
      <c r="D31" s="29" t="s">
        <v>340</v>
      </c>
      <c r="E31" s="29" t="s">
        <v>26</v>
      </c>
      <c r="F31" s="29" t="s">
        <v>8</v>
      </c>
      <c r="G31" s="29" t="s">
        <v>27</v>
      </c>
      <c r="H31" s="56" t="s">
        <v>175</v>
      </c>
      <c r="I31" s="44"/>
      <c r="J31" s="14"/>
      <c r="K31" s="10" t="s">
        <v>158</v>
      </c>
      <c r="L31" s="31" t="s">
        <v>160</v>
      </c>
      <c r="M31" s="31"/>
      <c r="N31" s="10" t="s">
        <v>236</v>
      </c>
      <c r="O31" s="34" t="s">
        <v>265</v>
      </c>
      <c r="Q31" s="76" t="str">
        <f t="shared" si="2"/>
        <v>PK_PatientID</v>
      </c>
      <c r="R31" s="8" t="str">
        <f t="shared" si="3"/>
        <v>Ethnicity  not null</v>
      </c>
      <c r="S31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</v>
      </c>
      <c r="T31" s="119" t="str">
        <f t="shared" si="1"/>
        <v/>
      </c>
    </row>
    <row r="32" spans="1:20" ht="34.200000000000003" customHeight="1" x14ac:dyDescent="0.3">
      <c r="A32" s="190"/>
      <c r="B32" s="172" t="s">
        <v>690</v>
      </c>
      <c r="C32" s="171" t="s">
        <v>28</v>
      </c>
      <c r="D32" s="29" t="s">
        <v>341</v>
      </c>
      <c r="E32" s="29" t="s">
        <v>29</v>
      </c>
      <c r="F32" s="29" t="s">
        <v>8</v>
      </c>
      <c r="G32" s="29" t="s">
        <v>30</v>
      </c>
      <c r="H32" s="55" t="s">
        <v>189</v>
      </c>
      <c r="I32" s="43"/>
      <c r="J32" s="14"/>
      <c r="K32" s="10" t="s">
        <v>158</v>
      </c>
      <c r="L32" s="10" t="s">
        <v>274</v>
      </c>
      <c r="M32" s="10" t="s">
        <v>252</v>
      </c>
      <c r="N32" s="10" t="s">
        <v>236</v>
      </c>
      <c r="O32" s="15"/>
      <c r="Q32" s="76" t="str">
        <f t="shared" si="2"/>
        <v>PK_PatientID</v>
      </c>
      <c r="R32" s="8" t="str">
        <f t="shared" si="3"/>
        <v>DeathStatus Boolean not null</v>
      </c>
      <c r="S32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null, 
DeathStatus Boolean not null</v>
      </c>
      <c r="T32" s="119" t="str">
        <f t="shared" si="1"/>
        <v/>
      </c>
    </row>
    <row r="33" spans="1:20" ht="34.200000000000003" customHeight="1" x14ac:dyDescent="0.3">
      <c r="A33" s="190"/>
      <c r="B33" s="172"/>
      <c r="C33" s="171"/>
      <c r="D33" s="29" t="s">
        <v>342</v>
      </c>
      <c r="E33" s="29" t="s">
        <v>31</v>
      </c>
      <c r="F33" s="29" t="s">
        <v>8</v>
      </c>
      <c r="G33" s="29" t="s">
        <v>32</v>
      </c>
      <c r="H33" s="55" t="s">
        <v>11</v>
      </c>
      <c r="I33" s="43"/>
      <c r="J33" s="14"/>
      <c r="K33" s="10" t="s">
        <v>158</v>
      </c>
      <c r="L33" s="10" t="s">
        <v>275</v>
      </c>
      <c r="M33" s="10" t="s">
        <v>151</v>
      </c>
      <c r="N33" s="10" t="s">
        <v>236</v>
      </c>
      <c r="O33" s="15"/>
      <c r="Q33" s="76" t="str">
        <f t="shared" si="2"/>
        <v>PK_PatientID</v>
      </c>
      <c r="R33" s="8" t="str">
        <f t="shared" si="3"/>
        <v>DeathStatusDate Date not null</v>
      </c>
      <c r="S33" s="8" t="str">
        <f t="shared" si="4"/>
        <v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null, 
DeathStatus Boolean not null, 
DeathStatusDate Date not null</v>
      </c>
      <c r="T33" s="119" t="str">
        <f t="shared" si="1"/>
        <v/>
      </c>
    </row>
    <row r="34" spans="1:20" ht="34.200000000000003" customHeight="1" x14ac:dyDescent="0.3">
      <c r="A34" s="190"/>
      <c r="B34" s="172"/>
      <c r="C34" s="171"/>
      <c r="D34" s="29" t="s">
        <v>225</v>
      </c>
      <c r="E34" s="29" t="s">
        <v>33</v>
      </c>
      <c r="F34" s="29" t="s">
        <v>459</v>
      </c>
      <c r="G34" s="29" t="s">
        <v>34</v>
      </c>
      <c r="H34" s="55" t="s">
        <v>174</v>
      </c>
      <c r="I34" s="43"/>
      <c r="J34" s="14"/>
      <c r="K34" s="10" t="s">
        <v>158</v>
      </c>
      <c r="L34" s="10" t="s">
        <v>162</v>
      </c>
      <c r="M34" s="10" t="s">
        <v>151</v>
      </c>
      <c r="N34" s="10"/>
      <c r="O34" s="15"/>
      <c r="Q34" s="76" t="str">
        <f t="shared" si="2"/>
        <v>PK_PatientID</v>
      </c>
      <c r="R34" s="8" t="str">
        <f t="shared" si="3"/>
        <v xml:space="preserve">DeathDate Date </v>
      </c>
      <c r="S34" s="8" t="str">
        <f t="shared" si="4"/>
        <v xml:space="preserve"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null, 
DeathStatus Boolean not null, 
DeathStatusDate Date not null, 
DeathDate Date </v>
      </c>
      <c r="T34" s="119" t="str">
        <f t="shared" si="1"/>
        <v/>
      </c>
    </row>
    <row r="35" spans="1:20" ht="34.200000000000003" customHeight="1" thickBot="1" x14ac:dyDescent="0.35">
      <c r="A35" s="190"/>
      <c r="B35" s="173"/>
      <c r="C35" s="36" t="s">
        <v>35</v>
      </c>
      <c r="D35" s="37" t="s">
        <v>226</v>
      </c>
      <c r="E35" s="37" t="s">
        <v>36</v>
      </c>
      <c r="F35" s="37" t="s">
        <v>459</v>
      </c>
      <c r="G35" s="37" t="s">
        <v>37</v>
      </c>
      <c r="H35" s="57" t="s">
        <v>176</v>
      </c>
      <c r="I35" s="44"/>
      <c r="J35" s="72"/>
      <c r="K35" s="38" t="s">
        <v>158</v>
      </c>
      <c r="L35" s="38" t="s">
        <v>276</v>
      </c>
      <c r="M35" s="38" t="s">
        <v>264</v>
      </c>
      <c r="N35" s="38"/>
      <c r="O35" s="39"/>
      <c r="Q35" s="76" t="str">
        <f t="shared" si="2"/>
        <v>PK_PatientID</v>
      </c>
      <c r="R35" s="8" t="str">
        <f t="shared" si="3"/>
        <v xml:space="preserve">DeathCause Varchar(20) </v>
      </c>
      <c r="S35" s="8" t="str">
        <f t="shared" si="4"/>
        <v xml:space="preserve">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null, 
DeathStatus Boolean not null, 
DeathStatusDate Date not null, 
DeathDate Date , 
DeathCause Varchar(20) </v>
      </c>
      <c r="T35" s="119" t="str">
        <f t="shared" si="1"/>
        <v>CREATE TABLE Patient(
PK_PatientID INT GENERATED ALWAYS AS IDENTITY not null, 
TK_LoadProcID int not null, 
TD_CreationDate Timestamp not null, 
TD_UpdateDate Timestamp not null, 
Ext_PatientID Varchar(20) not null, 
FK_OriginCenterID Char(9) not null, 
FK_ProviderCenterID Char(9) not null, 
BirthDate Date not null, 
Gender  not null, 
Ethnicity  not null, 
DeathStatus Boolean not null, 
DeathStatusDate Date not null, 
DeathDate Date , 
DeathCause Varchar(20) ,
CONSTRAINT Patient_Pkey Primary key(PK_PatientID)</v>
      </c>
    </row>
    <row r="36" spans="1:20" ht="34.200000000000003" customHeight="1" x14ac:dyDescent="0.3">
      <c r="A36" s="190"/>
      <c r="B36" s="151" t="s">
        <v>680</v>
      </c>
      <c r="C36" s="154" t="s">
        <v>38</v>
      </c>
      <c r="D36" s="33" t="s">
        <v>282</v>
      </c>
      <c r="E36" s="33" t="s">
        <v>279</v>
      </c>
      <c r="F36" s="33" t="s">
        <v>8</v>
      </c>
      <c r="G36" s="33" t="s">
        <v>280</v>
      </c>
      <c r="H36" s="53" t="s">
        <v>238</v>
      </c>
      <c r="I36" s="43"/>
      <c r="J36" s="11" t="s">
        <v>241</v>
      </c>
      <c r="K36" s="12" t="s">
        <v>152</v>
      </c>
      <c r="L36" s="12" t="s">
        <v>281</v>
      </c>
      <c r="M36" s="12" t="s">
        <v>301</v>
      </c>
      <c r="N36" s="12" t="s">
        <v>236</v>
      </c>
      <c r="O36" s="13"/>
      <c r="Q36" s="76" t="str">
        <f t="shared" si="2"/>
        <v>PK_PathologyID</v>
      </c>
      <c r="R36" s="8" t="str">
        <f t="shared" si="3"/>
        <v>PK_PathologyID INT GENERATED ALWAYS AS IDENTITY not null</v>
      </c>
      <c r="S36" s="8" t="str">
        <f t="shared" si="4"/>
        <v>PK_PathologyID INT GENERATED ALWAYS AS IDENTITY not null</v>
      </c>
      <c r="T36" s="119" t="str">
        <f t="shared" si="1"/>
        <v/>
      </c>
    </row>
    <row r="37" spans="1:20" ht="34.200000000000003" customHeight="1" x14ac:dyDescent="0.3">
      <c r="A37" s="190"/>
      <c r="B37" s="152"/>
      <c r="C37" s="155"/>
      <c r="D37" s="29" t="s">
        <v>283</v>
      </c>
      <c r="E37" s="19" t="s">
        <v>426</v>
      </c>
      <c r="F37" s="29" t="s">
        <v>8</v>
      </c>
      <c r="G37" s="29" t="s">
        <v>242</v>
      </c>
      <c r="H37" s="55" t="s">
        <v>238</v>
      </c>
      <c r="I37" s="43"/>
      <c r="J37" s="14" t="s">
        <v>241</v>
      </c>
      <c r="K37" s="10" t="s">
        <v>152</v>
      </c>
      <c r="L37" s="10" t="s">
        <v>427</v>
      </c>
      <c r="M37" s="10" t="s">
        <v>235</v>
      </c>
      <c r="N37" s="10" t="s">
        <v>236</v>
      </c>
      <c r="O37" s="15"/>
      <c r="Q37" s="76" t="str">
        <f t="shared" si="2"/>
        <v>PK_PathologyID</v>
      </c>
      <c r="R37" s="8" t="str">
        <f t="shared" si="3"/>
        <v>TK_LoadProcID int not null</v>
      </c>
      <c r="S37" s="8" t="str">
        <f t="shared" si="4"/>
        <v>PK_PathologyID INT GENERATED ALWAYS AS IDENTITY not null, 
TK_LoadProcID int not null</v>
      </c>
      <c r="T37" s="119" t="str">
        <f t="shared" si="1"/>
        <v/>
      </c>
    </row>
    <row r="38" spans="1:20" ht="34.200000000000003" customHeight="1" x14ac:dyDescent="0.3">
      <c r="A38" s="190"/>
      <c r="B38" s="152"/>
      <c r="C38" s="155"/>
      <c r="D38" s="29" t="s">
        <v>284</v>
      </c>
      <c r="E38" s="29" t="s">
        <v>243</v>
      </c>
      <c r="F38" s="29" t="s">
        <v>8</v>
      </c>
      <c r="G38" s="29" t="s">
        <v>244</v>
      </c>
      <c r="H38" s="55" t="s">
        <v>245</v>
      </c>
      <c r="I38" s="43"/>
      <c r="J38" s="14" t="s">
        <v>241</v>
      </c>
      <c r="K38" s="10" t="s">
        <v>152</v>
      </c>
      <c r="L38" s="10" t="s">
        <v>266</v>
      </c>
      <c r="M38" s="10" t="s">
        <v>251</v>
      </c>
      <c r="N38" s="10" t="s">
        <v>236</v>
      </c>
      <c r="O38" s="15"/>
      <c r="Q38" s="76" t="str">
        <f t="shared" si="2"/>
        <v>PK_PathologyID</v>
      </c>
      <c r="R38" s="8" t="str">
        <f t="shared" si="3"/>
        <v>TD_CreationDate Timestamp not null</v>
      </c>
      <c r="S38" s="8" t="str">
        <f t="shared" si="4"/>
        <v>PK_PathologyID INT GENERATED ALWAYS AS IDENTITY not null, 
TK_LoadProcID int not null, 
TD_CreationDate Timestamp not null</v>
      </c>
      <c r="T38" s="119" t="str">
        <f t="shared" si="1"/>
        <v/>
      </c>
    </row>
    <row r="39" spans="1:20" ht="34.200000000000003" customHeight="1" x14ac:dyDescent="0.3">
      <c r="A39" s="190"/>
      <c r="B39" s="152"/>
      <c r="C39" s="155"/>
      <c r="D39" s="29" t="s">
        <v>285</v>
      </c>
      <c r="E39" s="29" t="s">
        <v>250</v>
      </c>
      <c r="F39" s="29" t="s">
        <v>8</v>
      </c>
      <c r="G39" s="29" t="s">
        <v>254</v>
      </c>
      <c r="H39" s="55" t="s">
        <v>245</v>
      </c>
      <c r="I39" s="43"/>
      <c r="J39" s="14" t="s">
        <v>241</v>
      </c>
      <c r="K39" s="10" t="s">
        <v>152</v>
      </c>
      <c r="L39" s="10" t="s">
        <v>268</v>
      </c>
      <c r="M39" s="10" t="s">
        <v>251</v>
      </c>
      <c r="N39" s="10" t="s">
        <v>236</v>
      </c>
      <c r="O39" s="15"/>
      <c r="Q39" s="76" t="str">
        <f t="shared" si="2"/>
        <v>PK_PathologyID</v>
      </c>
      <c r="R39" s="8" t="str">
        <f t="shared" si="3"/>
        <v>TD_UpdateDate Timestamp not null</v>
      </c>
      <c r="S39" s="8" t="str">
        <f t="shared" si="4"/>
        <v>PK_PathologyID INT GENERATED ALWAYS AS IDENTITY not null, 
TK_LoadProcID int not null, 
TD_CreationDate Timestamp not null, 
TD_UpdateDate Timestamp not null</v>
      </c>
      <c r="T39" s="119" t="str">
        <f t="shared" si="1"/>
        <v/>
      </c>
    </row>
    <row r="40" spans="1:20" ht="34.200000000000003" customHeight="1" x14ac:dyDescent="0.3">
      <c r="A40" s="190"/>
      <c r="B40" s="152"/>
      <c r="C40" s="155"/>
      <c r="D40" s="29" t="s">
        <v>286</v>
      </c>
      <c r="E40" s="29" t="s">
        <v>234</v>
      </c>
      <c r="F40" s="29" t="s">
        <v>8</v>
      </c>
      <c r="G40" s="29" t="s">
        <v>257</v>
      </c>
      <c r="H40" s="55" t="s">
        <v>238</v>
      </c>
      <c r="I40" s="43"/>
      <c r="J40" s="14" t="s">
        <v>241</v>
      </c>
      <c r="K40" s="10" t="s">
        <v>152</v>
      </c>
      <c r="L40" s="10" t="s">
        <v>269</v>
      </c>
      <c r="M40" s="10" t="s">
        <v>235</v>
      </c>
      <c r="N40" s="10" t="s">
        <v>236</v>
      </c>
      <c r="O40" s="15"/>
      <c r="Q40" s="76" t="str">
        <f t="shared" si="2"/>
        <v>PK_PathologyID</v>
      </c>
      <c r="R40" s="8" t="str">
        <f t="shared" si="3"/>
        <v>FK_PatientID int not null</v>
      </c>
      <c r="S40" s="8" t="str">
        <f t="shared" si="4"/>
        <v>PK_PathologyID INT GENERATED ALWAYS AS IDENTITY not null, 
TK_LoadProcID int not null, 
TD_CreationDate Timestamp not null, 
TD_UpdateDate Timestamp not null, 
FK_PatientID int not null</v>
      </c>
      <c r="T40" s="119" t="str">
        <f t="shared" si="1"/>
        <v/>
      </c>
    </row>
    <row r="41" spans="1:20" ht="34.200000000000003" customHeight="1" x14ac:dyDescent="0.3">
      <c r="A41" s="190"/>
      <c r="B41" s="152"/>
      <c r="C41" s="155"/>
      <c r="D41" s="29" t="s">
        <v>343</v>
      </c>
      <c r="E41" s="29" t="s">
        <v>39</v>
      </c>
      <c r="F41" s="29" t="s">
        <v>190</v>
      </c>
      <c r="G41" s="29" t="s">
        <v>191</v>
      </c>
      <c r="H41" s="56" t="s">
        <v>177</v>
      </c>
      <c r="I41" s="44"/>
      <c r="J41" s="14"/>
      <c r="K41" s="10" t="s">
        <v>152</v>
      </c>
      <c r="L41" s="10" t="s">
        <v>153</v>
      </c>
      <c r="M41" s="31"/>
      <c r="N41" s="10" t="s">
        <v>236</v>
      </c>
      <c r="O41" s="34" t="s">
        <v>287</v>
      </c>
      <c r="Q41" s="76" t="str">
        <f t="shared" si="2"/>
        <v>PK_PathologyID</v>
      </c>
      <c r="R41" s="8" t="str">
        <f t="shared" si="3"/>
        <v>PathologyCode  not null</v>
      </c>
      <c r="S41" s="8" t="str">
        <f t="shared" si="4"/>
        <v>PK_PathologyID INT GENERATED ALWAYS AS IDENTITY not null, 
TK_LoadProcID int not null, 
TD_CreationDate Timestamp not null, 
TD_UpdateDate Timestamp not null, 
FK_PatientID int not null, 
PathologyCode  not null</v>
      </c>
      <c r="T41" s="119" t="str">
        <f t="shared" si="1"/>
        <v/>
      </c>
    </row>
    <row r="42" spans="1:20" ht="34.200000000000003" customHeight="1" x14ac:dyDescent="0.3">
      <c r="A42" s="190"/>
      <c r="B42" s="152"/>
      <c r="C42" s="155"/>
      <c r="D42" s="29" t="s">
        <v>344</v>
      </c>
      <c r="E42" s="29" t="s">
        <v>41</v>
      </c>
      <c r="F42" s="29" t="s">
        <v>40</v>
      </c>
      <c r="G42" s="29" t="s">
        <v>42</v>
      </c>
      <c r="H42" s="55" t="s">
        <v>11</v>
      </c>
      <c r="I42" s="43"/>
      <c r="J42" s="14"/>
      <c r="K42" s="10" t="s">
        <v>152</v>
      </c>
      <c r="L42" s="10" t="s">
        <v>154</v>
      </c>
      <c r="M42" s="10" t="s">
        <v>151</v>
      </c>
      <c r="N42" s="10" t="s">
        <v>231</v>
      </c>
      <c r="O42" s="15"/>
      <c r="Q42" s="76" t="str">
        <f t="shared" si="2"/>
        <v>PK_PathologyID</v>
      </c>
      <c r="R42" s="8" t="str">
        <f t="shared" si="3"/>
        <v>DiagnosisDate Date Not null</v>
      </c>
      <c r="S42" s="8" t="str">
        <f t="shared" si="4"/>
        <v>PK_PathologyID INT GENERATED ALWAYS AS IDENTITY not null, 
TK_LoadProcID int not null, 
TD_CreationDate Timestamp not null, 
TD_UpdateDate Timestamp not null, 
FK_PatientID int not null, 
PathologyCode  not null, 
DiagnosisDate Date Not null</v>
      </c>
      <c r="T42" s="119" t="str">
        <f t="shared" si="1"/>
        <v/>
      </c>
    </row>
    <row r="43" spans="1:20" ht="34.200000000000003" customHeight="1" thickBot="1" x14ac:dyDescent="0.35">
      <c r="A43" s="190"/>
      <c r="B43" s="153"/>
      <c r="C43" s="156"/>
      <c r="D43" s="37" t="s">
        <v>345</v>
      </c>
      <c r="E43" s="37" t="s">
        <v>43</v>
      </c>
      <c r="F43" s="37" t="s">
        <v>40</v>
      </c>
      <c r="G43" s="37" t="s">
        <v>44</v>
      </c>
      <c r="H43" s="58" t="s">
        <v>11</v>
      </c>
      <c r="I43" s="43"/>
      <c r="J43" s="72"/>
      <c r="K43" s="38" t="s">
        <v>152</v>
      </c>
      <c r="L43" s="38" t="s">
        <v>155</v>
      </c>
      <c r="M43" s="38" t="s">
        <v>151</v>
      </c>
      <c r="N43" s="38"/>
      <c r="O43" s="39"/>
      <c r="Q43" s="76" t="str">
        <f t="shared" si="2"/>
        <v>PK_PathologyID</v>
      </c>
      <c r="R43" s="8" t="str">
        <f t="shared" si="3"/>
        <v xml:space="preserve">PathologyEndDate Date </v>
      </c>
      <c r="S43" s="8" t="str">
        <f t="shared" si="4"/>
        <v xml:space="preserve">PK_PathologyID INT GENERATED ALWAYS AS IDENTITY not null, 
TK_LoadProcID int not null, 
TD_CreationDate Timestamp not null, 
TD_UpdateDate Timestamp not null, 
FK_PatientID int not null, 
PathologyCode  not null, 
DiagnosisDate Date Not null, 
PathologyEndDate Date </v>
      </c>
      <c r="T43" s="119" t="str">
        <f t="shared" si="1"/>
        <v>CREATE TABLE RelatedPathology(
PK_PathologyID INT GENERATED ALWAYS AS IDENTITY not null, 
TK_LoadProcID int not null, 
TD_CreationDate Timestamp not null, 
TD_UpdateDate Timestamp not null, 
FK_PatientID int not null, 
PathologyCode  not null, 
DiagnosisDate Date Not null, 
PathologyEndDate Date ,
CONSTRAINT RelatedPathology_Pkey Primary key(PK_PathologyID)</v>
      </c>
    </row>
    <row r="44" spans="1:20" ht="34.200000000000003" customHeight="1" thickBot="1" x14ac:dyDescent="0.35">
      <c r="A44" s="190"/>
      <c r="B44" s="174" t="s">
        <v>681</v>
      </c>
      <c r="C44" s="154" t="s">
        <v>45</v>
      </c>
      <c r="D44" s="33" t="s">
        <v>288</v>
      </c>
      <c r="E44" s="33" t="s">
        <v>279</v>
      </c>
      <c r="F44" s="33" t="s">
        <v>8</v>
      </c>
      <c r="G44" s="33" t="s">
        <v>294</v>
      </c>
      <c r="H44" s="53" t="s">
        <v>238</v>
      </c>
      <c r="I44" s="43"/>
      <c r="J44" s="11" t="s">
        <v>241</v>
      </c>
      <c r="K44" s="12" t="s">
        <v>295</v>
      </c>
      <c r="L44" s="12" t="s">
        <v>296</v>
      </c>
      <c r="M44" s="12" t="s">
        <v>301</v>
      </c>
      <c r="N44" s="12" t="s">
        <v>236</v>
      </c>
      <c r="O44" s="80" t="s">
        <v>309</v>
      </c>
      <c r="Q44" s="76" t="str">
        <f t="shared" si="2"/>
        <v>PK_FamilyCancerHistoID</v>
      </c>
      <c r="R44" s="8" t="str">
        <f t="shared" si="3"/>
        <v>PK_FamilyCancerHistoID INT GENERATED ALWAYS AS IDENTITY not null</v>
      </c>
      <c r="S44" s="8" t="str">
        <f t="shared" si="4"/>
        <v>PK_FamilyCancerHistoID INT GENERATED ALWAYS AS IDENTITY not null</v>
      </c>
      <c r="T44" s="119" t="str">
        <f t="shared" si="1"/>
        <v/>
      </c>
    </row>
    <row r="45" spans="1:20" ht="34.200000000000003" customHeight="1" thickBot="1" x14ac:dyDescent="0.35">
      <c r="A45" s="190"/>
      <c r="B45" s="172"/>
      <c r="C45" s="155"/>
      <c r="D45" s="29" t="s">
        <v>289</v>
      </c>
      <c r="E45" s="19" t="s">
        <v>426</v>
      </c>
      <c r="F45" s="29" t="s">
        <v>8</v>
      </c>
      <c r="G45" s="29" t="s">
        <v>242</v>
      </c>
      <c r="H45" s="55" t="s">
        <v>238</v>
      </c>
      <c r="I45" s="43"/>
      <c r="J45" s="14" t="s">
        <v>241</v>
      </c>
      <c r="K45" s="10" t="s">
        <v>295</v>
      </c>
      <c r="L45" s="10" t="s">
        <v>427</v>
      </c>
      <c r="M45" s="10" t="s">
        <v>235</v>
      </c>
      <c r="N45" s="10" t="s">
        <v>236</v>
      </c>
      <c r="O45" s="80" t="s">
        <v>309</v>
      </c>
      <c r="Q45" s="76" t="str">
        <f t="shared" si="2"/>
        <v>PK_FamilyCancerHistoID</v>
      </c>
      <c r="R45" s="8" t="str">
        <f t="shared" si="3"/>
        <v>TK_LoadProcID int not null</v>
      </c>
      <c r="S45" s="8" t="str">
        <f t="shared" si="4"/>
        <v>PK_FamilyCancerHistoID INT GENERATED ALWAYS AS IDENTITY not null, 
TK_LoadProcID int not null</v>
      </c>
      <c r="T45" s="119" t="str">
        <f t="shared" si="1"/>
        <v/>
      </c>
    </row>
    <row r="46" spans="1:20" ht="34.200000000000003" customHeight="1" thickBot="1" x14ac:dyDescent="0.35">
      <c r="A46" s="190"/>
      <c r="B46" s="172"/>
      <c r="C46" s="155"/>
      <c r="D46" s="29" t="s">
        <v>290</v>
      </c>
      <c r="E46" s="29" t="s">
        <v>243</v>
      </c>
      <c r="F46" s="29" t="s">
        <v>8</v>
      </c>
      <c r="G46" s="29" t="s">
        <v>244</v>
      </c>
      <c r="H46" s="55" t="s">
        <v>245</v>
      </c>
      <c r="I46" s="43"/>
      <c r="J46" s="14" t="s">
        <v>241</v>
      </c>
      <c r="K46" s="10" t="s">
        <v>295</v>
      </c>
      <c r="L46" s="10" t="s">
        <v>266</v>
      </c>
      <c r="M46" s="10" t="s">
        <v>251</v>
      </c>
      <c r="N46" s="10" t="s">
        <v>236</v>
      </c>
      <c r="O46" s="80" t="s">
        <v>309</v>
      </c>
      <c r="Q46" s="76" t="str">
        <f t="shared" si="2"/>
        <v>PK_FamilyCancerHistoID</v>
      </c>
      <c r="R46" s="8" t="str">
        <f t="shared" si="3"/>
        <v>TD_CreationDate Timestamp not null</v>
      </c>
      <c r="S46" s="8" t="str">
        <f t="shared" si="4"/>
        <v>PK_FamilyCancerHistoID INT GENERATED ALWAYS AS IDENTITY not null, 
TK_LoadProcID int not null, 
TD_CreationDate Timestamp not null</v>
      </c>
      <c r="T46" s="119" t="str">
        <f t="shared" si="1"/>
        <v/>
      </c>
    </row>
    <row r="47" spans="1:20" ht="34.200000000000003" customHeight="1" thickBot="1" x14ac:dyDescent="0.35">
      <c r="A47" s="190"/>
      <c r="B47" s="172"/>
      <c r="C47" s="155"/>
      <c r="D47" s="29" t="s">
        <v>291</v>
      </c>
      <c r="E47" s="29" t="s">
        <v>250</v>
      </c>
      <c r="F47" s="29" t="s">
        <v>8</v>
      </c>
      <c r="G47" s="29" t="s">
        <v>254</v>
      </c>
      <c r="H47" s="55" t="s">
        <v>245</v>
      </c>
      <c r="I47" s="43"/>
      <c r="J47" s="14" t="s">
        <v>241</v>
      </c>
      <c r="K47" s="10" t="s">
        <v>295</v>
      </c>
      <c r="L47" s="10" t="s">
        <v>268</v>
      </c>
      <c r="M47" s="10" t="s">
        <v>251</v>
      </c>
      <c r="N47" s="10" t="s">
        <v>236</v>
      </c>
      <c r="O47" s="80" t="s">
        <v>309</v>
      </c>
      <c r="Q47" s="76" t="str">
        <f t="shared" si="2"/>
        <v>PK_FamilyCancerHistoID</v>
      </c>
      <c r="R47" s="8" t="str">
        <f t="shared" si="3"/>
        <v>TD_UpdateDate Timestamp not null</v>
      </c>
      <c r="S47" s="8" t="str">
        <f t="shared" si="4"/>
        <v>PK_FamilyCancerHistoID INT GENERATED ALWAYS AS IDENTITY not null, 
TK_LoadProcID int not null, 
TD_CreationDate Timestamp not null, 
TD_UpdateDate Timestamp not null</v>
      </c>
      <c r="T47" s="119" t="str">
        <f t="shared" si="1"/>
        <v/>
      </c>
    </row>
    <row r="48" spans="1:20" ht="34.200000000000003" customHeight="1" thickBot="1" x14ac:dyDescent="0.35">
      <c r="A48" s="190"/>
      <c r="B48" s="172"/>
      <c r="C48" s="155"/>
      <c r="D48" s="29" t="s">
        <v>292</v>
      </c>
      <c r="E48" s="29" t="s">
        <v>234</v>
      </c>
      <c r="F48" s="29" t="s">
        <v>8</v>
      </c>
      <c r="G48" s="29" t="s">
        <v>293</v>
      </c>
      <c r="H48" s="55" t="s">
        <v>238</v>
      </c>
      <c r="I48" s="43"/>
      <c r="J48" s="14" t="s">
        <v>241</v>
      </c>
      <c r="K48" s="10" t="s">
        <v>295</v>
      </c>
      <c r="L48" s="10" t="s">
        <v>269</v>
      </c>
      <c r="M48" s="10" t="s">
        <v>235</v>
      </c>
      <c r="N48" s="10" t="s">
        <v>236</v>
      </c>
      <c r="O48" s="80" t="s">
        <v>309</v>
      </c>
      <c r="Q48" s="76" t="str">
        <f t="shared" si="2"/>
        <v>PK_FamilyCancerHistoID</v>
      </c>
      <c r="R48" s="8" t="str">
        <f t="shared" si="3"/>
        <v>FK_PatientID int not null</v>
      </c>
      <c r="S48" s="8" t="str">
        <f t="shared" si="4"/>
        <v>PK_FamilyCancerHistoID INT GENERATED ALWAYS AS IDENTITY not null, 
TK_LoadProcID int not null, 
TD_CreationDate Timestamp not null, 
TD_UpdateDate Timestamp not null, 
FK_PatientID int not null</v>
      </c>
      <c r="T48" s="119" t="str">
        <f t="shared" si="1"/>
        <v/>
      </c>
    </row>
    <row r="49" spans="1:20" ht="34.200000000000003" customHeight="1" x14ac:dyDescent="0.3">
      <c r="A49" s="190"/>
      <c r="B49" s="172"/>
      <c r="C49" s="155"/>
      <c r="D49" s="29" t="s">
        <v>346</v>
      </c>
      <c r="E49" s="29" t="s">
        <v>46</v>
      </c>
      <c r="F49" s="29" t="s">
        <v>192</v>
      </c>
      <c r="G49" s="29" t="s">
        <v>193</v>
      </c>
      <c r="H49" s="56" t="s">
        <v>178</v>
      </c>
      <c r="I49" s="44"/>
      <c r="J49" s="14"/>
      <c r="K49" s="10" t="s">
        <v>295</v>
      </c>
      <c r="L49" s="10" t="s">
        <v>156</v>
      </c>
      <c r="M49" s="10"/>
      <c r="N49" s="10"/>
      <c r="O49" s="80" t="s">
        <v>309</v>
      </c>
      <c r="Q49" s="76" t="str">
        <f t="shared" si="2"/>
        <v>PK_FamilyCancerHistoID</v>
      </c>
      <c r="R49" s="8" t="str">
        <f t="shared" si="3"/>
        <v xml:space="preserve">TopographyCode  </v>
      </c>
      <c r="S49" s="8" t="str">
        <f t="shared" si="4"/>
        <v xml:space="preserve">PK_FamilyCancerHistoID INT GENERATED ALWAYS AS IDENTITY not null, 
TK_LoadProcID int not null, 
TD_CreationDate Timestamp not null, 
TD_UpdateDate Timestamp not null, 
FK_PatientID int not null, 
TopographyCode  </v>
      </c>
      <c r="T49" s="119" t="str">
        <f t="shared" si="1"/>
        <v/>
      </c>
    </row>
    <row r="50" spans="1:20" ht="162.6" customHeight="1" thickBot="1" x14ac:dyDescent="0.35">
      <c r="A50" s="190"/>
      <c r="B50" s="175"/>
      <c r="C50" s="156"/>
      <c r="D50" s="79" t="s">
        <v>227</v>
      </c>
      <c r="E50" s="37" t="s">
        <v>47</v>
      </c>
      <c r="F50" s="37" t="s">
        <v>460</v>
      </c>
      <c r="G50" s="37" t="s">
        <v>48</v>
      </c>
      <c r="H50" s="58" t="s">
        <v>194</v>
      </c>
      <c r="I50" s="43"/>
      <c r="J50" s="16"/>
      <c r="K50" s="17" t="s">
        <v>295</v>
      </c>
      <c r="L50" s="17" t="s">
        <v>157</v>
      </c>
      <c r="M50" s="17" t="s">
        <v>297</v>
      </c>
      <c r="N50" s="17"/>
      <c r="O50" s="18"/>
      <c r="Q50" s="76" t="str">
        <f t="shared" si="2"/>
        <v>PK_FamilyCancerHistoID</v>
      </c>
      <c r="R50" s="8" t="str">
        <f t="shared" si="3"/>
        <v xml:space="preserve">Parentage varchar(8) </v>
      </c>
      <c r="S50" s="8" t="str">
        <f t="shared" si="4"/>
        <v xml:space="preserve">PK_FamilyCancerHistoID INT GENERATED ALWAYS AS IDENTITY not null, 
TK_LoadProcID int not null, 
TD_CreationDate Timestamp not null, 
TD_UpdateDate Timestamp not null, 
FK_PatientID int not null, 
TopographyCode  , 
Parentage varchar(8) </v>
      </c>
      <c r="T50" s="119" t="str">
        <f t="shared" si="1"/>
        <v>CREATE TABLE FamilyCancerHisto(
PK_FamilyCancerHistoID INT GENERATED ALWAYS AS IDENTITY not null, 
TK_LoadProcID int not null, 
TD_CreationDate Timestamp not null, 
TD_UpdateDate Timestamp not null, 
FK_PatientID int not null, 
TopographyCode  , 
Parentage varchar(8) ,
CONSTRAINT FamilyCancerHisto_Pkey Primary key(PK_FamilyCancerHistoID)</v>
      </c>
    </row>
    <row r="51" spans="1:20" ht="34.200000000000003" customHeight="1" x14ac:dyDescent="0.3">
      <c r="A51" s="191"/>
      <c r="B51" s="135" t="s">
        <v>682</v>
      </c>
      <c r="C51" s="157" t="s">
        <v>197</v>
      </c>
      <c r="D51" s="33" t="s">
        <v>303</v>
      </c>
      <c r="E51" s="33" t="s">
        <v>302</v>
      </c>
      <c r="F51" s="33" t="s">
        <v>8</v>
      </c>
      <c r="G51" s="33" t="s">
        <v>294</v>
      </c>
      <c r="H51" s="53" t="s">
        <v>238</v>
      </c>
      <c r="I51" s="43"/>
      <c r="J51" s="11" t="s">
        <v>241</v>
      </c>
      <c r="K51" s="12" t="s">
        <v>310</v>
      </c>
      <c r="L51" s="12" t="s">
        <v>405</v>
      </c>
      <c r="M51" s="12" t="s">
        <v>301</v>
      </c>
      <c r="N51" s="12" t="s">
        <v>236</v>
      </c>
      <c r="O51" s="13"/>
      <c r="Q51" s="76" t="str">
        <f t="shared" si="2"/>
        <v>PK_TNMEventID</v>
      </c>
      <c r="R51" s="8" t="str">
        <f t="shared" si="3"/>
        <v>PK_TNMEventID INT GENERATED ALWAYS AS IDENTITY not null</v>
      </c>
      <c r="S51" s="8" t="str">
        <f t="shared" si="4"/>
        <v>PK_TNMEventID INT GENERATED ALWAYS AS IDENTITY not null</v>
      </c>
      <c r="T51" s="119" t="str">
        <f t="shared" si="1"/>
        <v/>
      </c>
    </row>
    <row r="52" spans="1:20" ht="34.200000000000003" customHeight="1" x14ac:dyDescent="0.3">
      <c r="A52" s="191"/>
      <c r="B52" s="135"/>
      <c r="C52" s="158"/>
      <c r="D52" s="29" t="s">
        <v>304</v>
      </c>
      <c r="E52" s="19" t="s">
        <v>426</v>
      </c>
      <c r="F52" s="29" t="s">
        <v>8</v>
      </c>
      <c r="G52" s="29" t="s">
        <v>242</v>
      </c>
      <c r="H52" s="55" t="s">
        <v>238</v>
      </c>
      <c r="I52" s="43"/>
      <c r="J52" s="14" t="s">
        <v>241</v>
      </c>
      <c r="K52" s="10" t="s">
        <v>310</v>
      </c>
      <c r="L52" s="10" t="s">
        <v>427</v>
      </c>
      <c r="M52" s="10" t="s">
        <v>235</v>
      </c>
      <c r="N52" s="10" t="s">
        <v>236</v>
      </c>
      <c r="O52" s="15"/>
      <c r="Q52" s="76" t="str">
        <f t="shared" si="2"/>
        <v>PK_TNMEventID</v>
      </c>
      <c r="R52" s="8" t="str">
        <f t="shared" si="3"/>
        <v>TK_LoadProcID int not null</v>
      </c>
      <c r="S52" s="8" t="str">
        <f t="shared" si="4"/>
        <v>PK_TNMEventID INT GENERATED ALWAYS AS IDENTITY not null, 
TK_LoadProcID int not null</v>
      </c>
      <c r="T52" s="119" t="str">
        <f t="shared" si="1"/>
        <v/>
      </c>
    </row>
    <row r="53" spans="1:20" ht="34.200000000000003" customHeight="1" x14ac:dyDescent="0.3">
      <c r="A53" s="191"/>
      <c r="B53" s="135"/>
      <c r="C53" s="158"/>
      <c r="D53" s="29" t="s">
        <v>305</v>
      </c>
      <c r="E53" s="29" t="s">
        <v>243</v>
      </c>
      <c r="F53" s="29" t="s">
        <v>8</v>
      </c>
      <c r="G53" s="29" t="s">
        <v>244</v>
      </c>
      <c r="H53" s="55" t="s">
        <v>245</v>
      </c>
      <c r="I53" s="43"/>
      <c r="J53" s="14" t="s">
        <v>241</v>
      </c>
      <c r="K53" s="10" t="s">
        <v>310</v>
      </c>
      <c r="L53" s="10" t="s">
        <v>266</v>
      </c>
      <c r="M53" s="10" t="s">
        <v>251</v>
      </c>
      <c r="N53" s="10" t="s">
        <v>236</v>
      </c>
      <c r="O53" s="15"/>
      <c r="Q53" s="76" t="str">
        <f t="shared" si="2"/>
        <v>PK_TNMEventID</v>
      </c>
      <c r="R53" s="8" t="str">
        <f t="shared" si="3"/>
        <v>TD_CreationDate Timestamp not null</v>
      </c>
      <c r="S53" s="8" t="str">
        <f t="shared" si="4"/>
        <v>PK_TNMEventID INT GENERATED ALWAYS AS IDENTITY not null, 
TK_LoadProcID int not null, 
TD_CreationDate Timestamp not null</v>
      </c>
      <c r="T53" s="119" t="str">
        <f t="shared" si="1"/>
        <v/>
      </c>
    </row>
    <row r="54" spans="1:20" ht="34.200000000000003" customHeight="1" thickBot="1" x14ac:dyDescent="0.35">
      <c r="A54" s="191"/>
      <c r="B54" s="135"/>
      <c r="C54" s="158"/>
      <c r="D54" s="29" t="s">
        <v>306</v>
      </c>
      <c r="E54" s="29" t="s">
        <v>250</v>
      </c>
      <c r="F54" s="29" t="s">
        <v>8</v>
      </c>
      <c r="G54" s="29" t="s">
        <v>254</v>
      </c>
      <c r="H54" s="55" t="s">
        <v>245</v>
      </c>
      <c r="I54" s="43"/>
      <c r="J54" s="14" t="s">
        <v>241</v>
      </c>
      <c r="K54" s="10" t="s">
        <v>310</v>
      </c>
      <c r="L54" s="10" t="s">
        <v>268</v>
      </c>
      <c r="M54" s="10" t="s">
        <v>251</v>
      </c>
      <c r="N54" s="10" t="s">
        <v>236</v>
      </c>
      <c r="O54" s="15"/>
      <c r="Q54" s="76" t="str">
        <f t="shared" si="2"/>
        <v>PK_TNMEventID</v>
      </c>
      <c r="R54" s="8" t="str">
        <f t="shared" si="3"/>
        <v>TD_UpdateDate Timestamp not null</v>
      </c>
      <c r="S54" s="8" t="str">
        <f t="shared" si="4"/>
        <v>PK_TNMEventID INT GENERATED ALWAYS AS IDENTITY not null, 
TK_LoadProcID int not null, 
TD_CreationDate Timestamp not null, 
TD_UpdateDate Timestamp not null</v>
      </c>
      <c r="T54" s="119" t="str">
        <f t="shared" si="1"/>
        <v/>
      </c>
    </row>
    <row r="55" spans="1:20" ht="34.200000000000003" customHeight="1" x14ac:dyDescent="0.3">
      <c r="A55" s="191"/>
      <c r="B55" s="135"/>
      <c r="C55" s="158"/>
      <c r="D55" s="29" t="s">
        <v>307</v>
      </c>
      <c r="E55" s="33" t="s">
        <v>323</v>
      </c>
      <c r="F55" s="33" t="s">
        <v>8</v>
      </c>
      <c r="G55" s="33" t="s">
        <v>324</v>
      </c>
      <c r="H55" s="53" t="s">
        <v>238</v>
      </c>
      <c r="I55" s="43"/>
      <c r="J55" s="14" t="s">
        <v>241</v>
      </c>
      <c r="K55" s="10" t="s">
        <v>310</v>
      </c>
      <c r="L55" s="10" t="s">
        <v>325</v>
      </c>
      <c r="M55" s="10" t="s">
        <v>235</v>
      </c>
      <c r="N55" s="10" t="s">
        <v>236</v>
      </c>
      <c r="O55" s="15"/>
      <c r="Q55" s="76" t="str">
        <f t="shared" si="2"/>
        <v>PK_TNMEventID</v>
      </c>
      <c r="R55" s="8" t="str">
        <f t="shared" si="3"/>
        <v>FK_TumorPathoEventID int not null</v>
      </c>
      <c r="S55" s="8" t="str">
        <f t="shared" si="4"/>
        <v>PK_TNMEventID INT GENERATED ALWAYS AS IDENTITY not null, 
TK_LoadProcID int not null, 
TD_CreationDate Timestamp not null, 
TD_UpdateDate Timestamp not null, 
FK_TumorPathoEventID int not null</v>
      </c>
      <c r="T55" s="119" t="str">
        <f t="shared" si="1"/>
        <v/>
      </c>
    </row>
    <row r="56" spans="1:20" ht="34.200000000000003" customHeight="1" x14ac:dyDescent="0.3">
      <c r="A56" s="191"/>
      <c r="B56" s="135"/>
      <c r="C56" s="158"/>
      <c r="D56" s="30" t="s">
        <v>308</v>
      </c>
      <c r="E56" s="30" t="s">
        <v>234</v>
      </c>
      <c r="F56" s="30" t="s">
        <v>8</v>
      </c>
      <c r="G56" s="30" t="s">
        <v>293</v>
      </c>
      <c r="H56" s="54" t="s">
        <v>238</v>
      </c>
      <c r="I56" s="84"/>
      <c r="J56" s="71" t="s">
        <v>241</v>
      </c>
      <c r="K56" s="31" t="s">
        <v>310</v>
      </c>
      <c r="L56" s="31" t="s">
        <v>269</v>
      </c>
      <c r="M56" s="31" t="s">
        <v>235</v>
      </c>
      <c r="N56" s="31" t="s">
        <v>236</v>
      </c>
      <c r="O56" s="15"/>
      <c r="Q56" s="76" t="str">
        <f t="shared" si="2"/>
        <v>PK_TNMEventID</v>
      </c>
      <c r="R56" s="8" t="str">
        <f t="shared" si="3"/>
        <v>FK_PatientID int not null</v>
      </c>
      <c r="S56" s="8" t="str">
        <f t="shared" si="4"/>
        <v>PK_TNMEventID INT GENERATED ALWAYS AS IDENTITY not null, 
TK_LoadProcID int not null, 
TD_CreationDate Timestamp not null, 
TD_UpdateDate Timestamp not null, 
FK_TumorPathoEventID int not null, 
FK_PatientID int not null</v>
      </c>
      <c r="T56" s="119" t="str">
        <f t="shared" si="1"/>
        <v/>
      </c>
    </row>
    <row r="57" spans="1:20" ht="34.200000000000003" customHeight="1" x14ac:dyDescent="0.3">
      <c r="A57" s="191"/>
      <c r="B57" s="135"/>
      <c r="C57" s="158"/>
      <c r="D57" s="29" t="s">
        <v>347</v>
      </c>
      <c r="E57" s="30" t="s">
        <v>50</v>
      </c>
      <c r="F57" s="29" t="s">
        <v>49</v>
      </c>
      <c r="G57" s="29" t="s">
        <v>51</v>
      </c>
      <c r="H57" s="55" t="s">
        <v>16</v>
      </c>
      <c r="I57" s="43"/>
      <c r="J57" s="14"/>
      <c r="K57" s="10" t="s">
        <v>310</v>
      </c>
      <c r="L57" s="31"/>
      <c r="M57" s="10"/>
      <c r="N57" s="10"/>
      <c r="O57" s="15"/>
      <c r="Q57" s="76" t="str">
        <f t="shared" si="2"/>
        <v>PK_TNMEventID</v>
      </c>
      <c r="R57" s="8" t="str">
        <f t="shared" si="3"/>
        <v xml:space="preserve">  </v>
      </c>
      <c r="S57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</v>
      </c>
      <c r="T57" s="119" t="str">
        <f t="shared" si="1"/>
        <v/>
      </c>
    </row>
    <row r="58" spans="1:20" ht="34.200000000000003" customHeight="1" x14ac:dyDescent="0.3">
      <c r="A58" s="191"/>
      <c r="B58" s="135"/>
      <c r="C58" s="159"/>
      <c r="D58" s="29" t="s">
        <v>348</v>
      </c>
      <c r="E58" s="30" t="s">
        <v>52</v>
      </c>
      <c r="F58" s="29" t="s">
        <v>195</v>
      </c>
      <c r="G58" s="29" t="s">
        <v>53</v>
      </c>
      <c r="H58" s="55" t="s">
        <v>16</v>
      </c>
      <c r="I58" s="43"/>
      <c r="J58" s="14"/>
      <c r="K58" s="10" t="s">
        <v>310</v>
      </c>
      <c r="L58" s="31"/>
      <c r="M58" s="10"/>
      <c r="N58" s="10"/>
      <c r="O58" s="15"/>
      <c r="Q58" s="76" t="str">
        <f t="shared" si="2"/>
        <v>PK_TNMEventID</v>
      </c>
      <c r="R58" s="8" t="str">
        <f t="shared" si="3"/>
        <v xml:space="preserve">  </v>
      </c>
      <c r="S58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</v>
      </c>
      <c r="T58" s="119" t="str">
        <f t="shared" si="1"/>
        <v/>
      </c>
    </row>
    <row r="59" spans="1:20" ht="34.200000000000003" customHeight="1" x14ac:dyDescent="0.3">
      <c r="A59" s="191"/>
      <c r="B59" s="135"/>
      <c r="C59" s="159"/>
      <c r="D59" s="29" t="s">
        <v>349</v>
      </c>
      <c r="E59" s="30" t="s">
        <v>54</v>
      </c>
      <c r="F59" s="29" t="s">
        <v>196</v>
      </c>
      <c r="G59" s="29" t="s">
        <v>55</v>
      </c>
      <c r="H59" s="55" t="s">
        <v>16</v>
      </c>
      <c r="I59" s="43"/>
      <c r="J59" s="14"/>
      <c r="K59" s="10" t="s">
        <v>310</v>
      </c>
      <c r="L59" s="31"/>
      <c r="M59" s="10"/>
      <c r="N59" s="10"/>
      <c r="O59" s="15"/>
      <c r="Q59" s="76" t="str">
        <f t="shared" si="2"/>
        <v>PK_TNMEventID</v>
      </c>
      <c r="R59" s="8" t="str">
        <f t="shared" si="3"/>
        <v xml:space="preserve">  </v>
      </c>
      <c r="S59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</v>
      </c>
      <c r="T59" s="119" t="str">
        <f t="shared" si="1"/>
        <v/>
      </c>
    </row>
    <row r="60" spans="1:20" ht="34.200000000000003" customHeight="1" x14ac:dyDescent="0.3">
      <c r="A60" s="191"/>
      <c r="B60" s="135"/>
      <c r="C60" s="159"/>
      <c r="D60" s="29" t="s">
        <v>350</v>
      </c>
      <c r="E60" s="29" t="s">
        <v>56</v>
      </c>
      <c r="F60" s="29" t="s">
        <v>196</v>
      </c>
      <c r="G60" s="29" t="s">
        <v>57</v>
      </c>
      <c r="H60" s="55" t="s">
        <v>58</v>
      </c>
      <c r="I60" s="43"/>
      <c r="J60" s="14"/>
      <c r="K60" s="10" t="s">
        <v>310</v>
      </c>
      <c r="L60" s="10" t="s">
        <v>397</v>
      </c>
      <c r="M60" s="10"/>
      <c r="N60" s="10"/>
      <c r="O60" s="15"/>
      <c r="Q60" s="76" t="str">
        <f t="shared" si="2"/>
        <v>PK_TNMEventID</v>
      </c>
      <c r="R60" s="8" t="str">
        <f t="shared" si="3"/>
        <v xml:space="preserve">TNMVersion  </v>
      </c>
      <c r="S60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, 
TNMVersion  </v>
      </c>
      <c r="T60" s="119" t="str">
        <f t="shared" si="1"/>
        <v/>
      </c>
    </row>
    <row r="61" spans="1:20" ht="34.200000000000003" customHeight="1" x14ac:dyDescent="0.3">
      <c r="A61" s="191"/>
      <c r="B61" s="135"/>
      <c r="C61" s="160"/>
      <c r="D61" s="37" t="s">
        <v>351</v>
      </c>
      <c r="E61" s="37" t="s">
        <v>59</v>
      </c>
      <c r="F61" s="37" t="s">
        <v>196</v>
      </c>
      <c r="G61" s="37" t="s">
        <v>60</v>
      </c>
      <c r="H61" s="58" t="s">
        <v>198</v>
      </c>
      <c r="I61" s="43"/>
      <c r="J61" s="14"/>
      <c r="K61" s="10" t="s">
        <v>310</v>
      </c>
      <c r="L61" s="10" t="s">
        <v>398</v>
      </c>
      <c r="M61" s="10"/>
      <c r="N61" s="10"/>
      <c r="O61" s="15"/>
      <c r="Q61" s="76" t="str">
        <f t="shared" si="2"/>
        <v>PK_TNMEventID</v>
      </c>
      <c r="R61" s="8" t="str">
        <f t="shared" si="3"/>
        <v xml:space="preserve">TNMType  </v>
      </c>
      <c r="S61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, 
TNMVersion  , 
TNMType  </v>
      </c>
      <c r="T61" s="119" t="str">
        <f t="shared" si="1"/>
        <v/>
      </c>
    </row>
    <row r="62" spans="1:20" ht="34.200000000000003" customHeight="1" x14ac:dyDescent="0.3">
      <c r="A62" s="191"/>
      <c r="B62" s="135"/>
      <c r="C62" s="160"/>
      <c r="D62" s="37" t="s">
        <v>394</v>
      </c>
      <c r="E62" s="37" t="s">
        <v>392</v>
      </c>
      <c r="F62" s="37" t="s">
        <v>196</v>
      </c>
      <c r="G62" s="37"/>
      <c r="H62" s="58"/>
      <c r="I62" s="43"/>
      <c r="J62" s="14"/>
      <c r="K62" s="10" t="s">
        <v>310</v>
      </c>
      <c r="L62" s="10" t="s">
        <v>399</v>
      </c>
      <c r="M62" s="10"/>
      <c r="N62" s="10"/>
      <c r="O62" s="15"/>
      <c r="Q62" s="76" t="str">
        <f t="shared" si="2"/>
        <v>PK_TNMEventID</v>
      </c>
      <c r="R62" s="8" t="str">
        <f t="shared" si="3"/>
        <v xml:space="preserve">Tvalue  </v>
      </c>
      <c r="S62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, 
TNMVersion  , 
TNMType  , 
Tvalue  </v>
      </c>
      <c r="T62" s="119" t="str">
        <f t="shared" si="1"/>
        <v/>
      </c>
    </row>
    <row r="63" spans="1:20" ht="34.200000000000003" customHeight="1" x14ac:dyDescent="0.3">
      <c r="A63" s="191"/>
      <c r="B63" s="135"/>
      <c r="C63" s="160"/>
      <c r="D63" s="37" t="s">
        <v>395</v>
      </c>
      <c r="E63" s="37" t="s">
        <v>393</v>
      </c>
      <c r="F63" s="37" t="s">
        <v>196</v>
      </c>
      <c r="G63" s="37"/>
      <c r="H63" s="58"/>
      <c r="I63" s="43"/>
      <c r="J63" s="14"/>
      <c r="K63" s="10" t="s">
        <v>310</v>
      </c>
      <c r="L63" s="10" t="s">
        <v>400</v>
      </c>
      <c r="M63" s="10"/>
      <c r="N63" s="10"/>
      <c r="O63" s="15"/>
      <c r="Q63" s="76" t="str">
        <f t="shared" si="2"/>
        <v>PK_TNMEventID</v>
      </c>
      <c r="R63" s="8" t="str">
        <f t="shared" si="3"/>
        <v xml:space="preserve">Nvalue  </v>
      </c>
      <c r="S63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, 
TNMVersion  , 
TNMType  , 
Tvalue  , 
Nvalue  </v>
      </c>
      <c r="T63" s="119" t="str">
        <f t="shared" si="1"/>
        <v/>
      </c>
    </row>
    <row r="64" spans="1:20" ht="34.200000000000003" customHeight="1" thickBot="1" x14ac:dyDescent="0.35">
      <c r="A64" s="191"/>
      <c r="B64" s="135"/>
      <c r="C64" s="161"/>
      <c r="D64" s="35" t="s">
        <v>396</v>
      </c>
      <c r="E64" s="35" t="s">
        <v>391</v>
      </c>
      <c r="F64" s="35" t="s">
        <v>196</v>
      </c>
      <c r="G64" s="35"/>
      <c r="H64" s="59"/>
      <c r="I64" s="43"/>
      <c r="J64" s="16"/>
      <c r="K64" s="17" t="s">
        <v>310</v>
      </c>
      <c r="L64" s="17" t="s">
        <v>401</v>
      </c>
      <c r="M64" s="17"/>
      <c r="N64" s="17"/>
      <c r="O64" s="18"/>
      <c r="Q64" s="76" t="str">
        <f t="shared" si="2"/>
        <v>PK_TNMEventID</v>
      </c>
      <c r="R64" s="8" t="str">
        <f t="shared" si="3"/>
        <v xml:space="preserve">Mvalue  </v>
      </c>
      <c r="S64" s="8" t="str">
        <f t="shared" si="4"/>
        <v xml:space="preserve">PK_TNMEventID INT GENERATED ALWAYS AS IDENTITY not null, 
TK_LoadProcID int not null, 
TD_CreationDate Timestamp not null, 
TD_UpdateDate Timestamp not null, 
FK_TumorPathoEventID int not null, 
FK_PatientID int not null, 
  , 
  , 
  , 
TNMVersion  , 
TNMType  , 
Tvalue  , 
Nvalue  , 
Mvalue  </v>
      </c>
      <c r="T64" s="119" t="str">
        <f t="shared" si="1"/>
        <v>CREATE TABLE TNMEvent(
PK_TNMEventID INT GENERATED ALWAYS AS IDENTITY not null, 
TK_LoadProcID int not null, 
TD_CreationDate Timestamp not null, 
TD_UpdateDate Timestamp not null, 
FK_TumorPathoEventID int not null, 
FK_PatientID int not null, 
  , 
  , 
  , 
TNMVersion  , 
TNMType  , 
Tvalue  , 
Nvalue  , 
Mvalue  ,
CONSTRAINT TNMEvent_Pkey Primary key(PK_TNMEventID)</v>
      </c>
    </row>
    <row r="65" spans="1:20" ht="34.200000000000003" customHeight="1" x14ac:dyDescent="0.3">
      <c r="A65" s="191"/>
      <c r="B65" s="136"/>
      <c r="C65" s="142" t="s">
        <v>61</v>
      </c>
      <c r="D65" s="22" t="s">
        <v>352</v>
      </c>
      <c r="E65" s="33" t="s">
        <v>323</v>
      </c>
      <c r="F65" s="33" t="s">
        <v>8</v>
      </c>
      <c r="G65" s="33" t="s">
        <v>324</v>
      </c>
      <c r="H65" s="53" t="s">
        <v>238</v>
      </c>
      <c r="I65" s="43"/>
      <c r="J65" s="11" t="s">
        <v>241</v>
      </c>
      <c r="K65" s="12" t="s">
        <v>311</v>
      </c>
      <c r="L65" s="12" t="s">
        <v>322</v>
      </c>
      <c r="M65" s="12" t="s">
        <v>301</v>
      </c>
      <c r="N65" s="12" t="s">
        <v>236</v>
      </c>
      <c r="O65" s="13"/>
      <c r="Q65" s="76" t="str">
        <f t="shared" si="2"/>
        <v>PK_TumorPathoEventID</v>
      </c>
      <c r="R65" s="8" t="str">
        <f t="shared" si="3"/>
        <v>PK_TumorPathoEventID INT GENERATED ALWAYS AS IDENTITY not null</v>
      </c>
      <c r="S65" s="8" t="str">
        <f t="shared" si="4"/>
        <v>PK_TumorPathoEventID INT GENERATED ALWAYS AS IDENTITY not null</v>
      </c>
      <c r="T65" s="119" t="str">
        <f t="shared" si="1"/>
        <v/>
      </c>
    </row>
    <row r="66" spans="1:20" ht="34.200000000000003" customHeight="1" x14ac:dyDescent="0.3">
      <c r="A66" s="191"/>
      <c r="B66" s="136"/>
      <c r="C66" s="143"/>
      <c r="D66" s="19" t="s">
        <v>326</v>
      </c>
      <c r="E66" s="19" t="s">
        <v>426</v>
      </c>
      <c r="F66" s="29" t="s">
        <v>8</v>
      </c>
      <c r="G66" s="29" t="s">
        <v>242</v>
      </c>
      <c r="H66" s="55" t="s">
        <v>238</v>
      </c>
      <c r="I66" s="43"/>
      <c r="J66" s="14" t="s">
        <v>241</v>
      </c>
      <c r="K66" s="10" t="s">
        <v>311</v>
      </c>
      <c r="L66" s="10" t="s">
        <v>427</v>
      </c>
      <c r="M66" s="10" t="s">
        <v>235</v>
      </c>
      <c r="N66" s="10" t="s">
        <v>236</v>
      </c>
      <c r="O66" s="15"/>
      <c r="Q66" s="76" t="str">
        <f t="shared" si="2"/>
        <v>PK_TumorPathoEventID</v>
      </c>
      <c r="R66" s="8" t="str">
        <f t="shared" si="3"/>
        <v>TK_LoadProcID int not null</v>
      </c>
      <c r="S66" s="8" t="str">
        <f t="shared" si="4"/>
        <v>PK_TumorPathoEventID INT GENERATED ALWAYS AS IDENTITY not null, 
TK_LoadProcID int not null</v>
      </c>
      <c r="T66" s="119" t="str">
        <f t="shared" si="1"/>
        <v/>
      </c>
    </row>
    <row r="67" spans="1:20" ht="34.200000000000003" customHeight="1" x14ac:dyDescent="0.3">
      <c r="A67" s="191"/>
      <c r="B67" s="136"/>
      <c r="C67" s="143"/>
      <c r="D67" s="19" t="s">
        <v>327</v>
      </c>
      <c r="E67" s="29" t="s">
        <v>243</v>
      </c>
      <c r="F67" s="29" t="s">
        <v>8</v>
      </c>
      <c r="G67" s="29" t="s">
        <v>244</v>
      </c>
      <c r="H67" s="55" t="s">
        <v>245</v>
      </c>
      <c r="I67" s="43"/>
      <c r="J67" s="14" t="s">
        <v>241</v>
      </c>
      <c r="K67" s="10" t="s">
        <v>311</v>
      </c>
      <c r="L67" s="10" t="s">
        <v>266</v>
      </c>
      <c r="M67" s="10" t="s">
        <v>251</v>
      </c>
      <c r="N67" s="10" t="s">
        <v>236</v>
      </c>
      <c r="O67" s="15"/>
      <c r="Q67" s="76" t="str">
        <f t="shared" ref="Q67:Q122" si="5">IF(AND(K67&lt;&gt;K66,LEFT(L67,3)="PK_"),L67,IF(AND(K67=K66,LEFT(L67,3)="PK_",L67&lt;&gt;Q66),Q66&amp;", " &amp; L67,Q66))</f>
        <v>PK_TumorPathoEventID</v>
      </c>
      <c r="R67" s="8" t="str">
        <f t="shared" ref="R67:R122" si="6">L67 &amp; " " &amp; M67 &amp; " " &amp; N67</f>
        <v>TD_CreationDate Timestamp not null</v>
      </c>
      <c r="S67" s="8" t="str">
        <f t="shared" ref="S67:S122" si="7">IF(K67=K66,S66 &amp; ", "&amp; CHAR(10) &amp; R67,R67)</f>
        <v>PK_TumorPathoEventID INT GENERATED ALWAYS AS IDENTITY not null, 
TK_LoadProcID int not null, 
TD_CreationDate Timestamp not null</v>
      </c>
      <c r="T67" s="119" t="str">
        <f t="shared" ref="T67:T122" si="8">IF(K67&lt;&gt;K68,"CREATE TABLE " &amp; K67 &amp; "(" &amp; CHAR(10) &amp; S67 &amp; "," &amp; CHAR(10) &amp; "CONSTRAINT " &amp; K67 &amp; "_Pkey" &amp; " Primary key(" &amp; Q67 &amp; ")","")</f>
        <v/>
      </c>
    </row>
    <row r="68" spans="1:20" ht="34.200000000000003" customHeight="1" x14ac:dyDescent="0.3">
      <c r="A68" s="191"/>
      <c r="B68" s="136"/>
      <c r="C68" s="143"/>
      <c r="D68" s="19" t="s">
        <v>328</v>
      </c>
      <c r="E68" s="29" t="s">
        <v>250</v>
      </c>
      <c r="F68" s="29" t="s">
        <v>8</v>
      </c>
      <c r="G68" s="29" t="s">
        <v>254</v>
      </c>
      <c r="H68" s="55" t="s">
        <v>245</v>
      </c>
      <c r="I68" s="43"/>
      <c r="J68" s="14" t="s">
        <v>241</v>
      </c>
      <c r="K68" s="10" t="s">
        <v>311</v>
      </c>
      <c r="L68" s="10" t="s">
        <v>268</v>
      </c>
      <c r="M68" s="10" t="s">
        <v>251</v>
      </c>
      <c r="N68" s="10" t="s">
        <v>236</v>
      </c>
      <c r="O68" s="15"/>
      <c r="Q68" s="76" t="str">
        <f t="shared" si="5"/>
        <v>PK_TumorPathoEventID</v>
      </c>
      <c r="R68" s="8" t="str">
        <f t="shared" si="6"/>
        <v>TD_UpdateDate Timestamp not null</v>
      </c>
      <c r="S68" s="8" t="str">
        <f t="shared" si="7"/>
        <v>PK_TumorPathoEventID INT GENERATED ALWAYS AS IDENTITY not null, 
TK_LoadProcID int not null, 
TD_CreationDate Timestamp not null, 
TD_UpdateDate Timestamp not null</v>
      </c>
      <c r="T68" s="119" t="str">
        <f t="shared" si="8"/>
        <v/>
      </c>
    </row>
    <row r="69" spans="1:20" ht="34.200000000000003" customHeight="1" x14ac:dyDescent="0.3">
      <c r="A69" s="191"/>
      <c r="B69" s="136"/>
      <c r="C69" s="143"/>
      <c r="D69" s="19" t="s">
        <v>329</v>
      </c>
      <c r="E69" s="29" t="s">
        <v>234</v>
      </c>
      <c r="F69" s="29" t="s">
        <v>8</v>
      </c>
      <c r="G69" s="29" t="s">
        <v>293</v>
      </c>
      <c r="H69" s="55" t="s">
        <v>238</v>
      </c>
      <c r="I69" s="43"/>
      <c r="J69" s="14" t="s">
        <v>241</v>
      </c>
      <c r="K69" s="10" t="s">
        <v>311</v>
      </c>
      <c r="L69" s="10" t="s">
        <v>269</v>
      </c>
      <c r="M69" s="10" t="s">
        <v>235</v>
      </c>
      <c r="N69" s="10" t="s">
        <v>236</v>
      </c>
      <c r="O69" s="15"/>
      <c r="Q69" s="76" t="str">
        <f t="shared" si="5"/>
        <v>PK_TumorPathoEventID</v>
      </c>
      <c r="R69" s="8" t="str">
        <f t="shared" si="6"/>
        <v>FK_PatientID int not null</v>
      </c>
      <c r="S69" s="8" t="str">
        <f t="shared" si="7"/>
        <v>PK_TumorPathoEventID INT GENERATED ALWAYS AS IDENTITY not null, 
TK_LoadProcID int not null, 
TD_CreationDate Timestamp not null, 
TD_UpdateDate Timestamp not null, 
FK_PatientID int not null</v>
      </c>
      <c r="T69" s="119" t="str">
        <f t="shared" si="8"/>
        <v/>
      </c>
    </row>
    <row r="70" spans="1:20" ht="34.200000000000003" customHeight="1" x14ac:dyDescent="0.3">
      <c r="A70" s="191"/>
      <c r="B70" s="136"/>
      <c r="C70" s="143"/>
      <c r="D70" s="19" t="s">
        <v>353</v>
      </c>
      <c r="E70" s="19" t="s">
        <v>62</v>
      </c>
      <c r="F70" s="19" t="s">
        <v>199</v>
      </c>
      <c r="G70" s="19" t="s">
        <v>63</v>
      </c>
      <c r="H70" s="51" t="s">
        <v>64</v>
      </c>
      <c r="I70" s="43"/>
      <c r="J70" s="14"/>
      <c r="K70" s="10" t="s">
        <v>311</v>
      </c>
      <c r="L70" s="31" t="s">
        <v>316</v>
      </c>
      <c r="M70" s="10"/>
      <c r="N70" s="10"/>
      <c r="O70" s="15"/>
      <c r="Q70" s="76" t="str">
        <f t="shared" si="5"/>
        <v>PK_TumorPathoEventID</v>
      </c>
      <c r="R70" s="8" t="str">
        <f t="shared" si="6"/>
        <v xml:space="preserve">StageType  </v>
      </c>
      <c r="S70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</v>
      </c>
      <c r="T70" s="119" t="str">
        <f t="shared" si="8"/>
        <v/>
      </c>
    </row>
    <row r="71" spans="1:20" ht="34.200000000000003" customHeight="1" thickBot="1" x14ac:dyDescent="0.35">
      <c r="A71" s="191"/>
      <c r="B71" s="136"/>
      <c r="C71" s="144"/>
      <c r="D71" s="82" t="s">
        <v>330</v>
      </c>
      <c r="E71" s="26" t="s">
        <v>65</v>
      </c>
      <c r="F71" s="26" t="s">
        <v>200</v>
      </c>
      <c r="G71" s="26" t="s">
        <v>66</v>
      </c>
      <c r="H71" s="83" t="s">
        <v>16</v>
      </c>
      <c r="I71" s="43"/>
      <c r="J71" s="14"/>
      <c r="K71" s="10" t="s">
        <v>311</v>
      </c>
      <c r="L71" s="31" t="s">
        <v>317</v>
      </c>
      <c r="M71" s="10"/>
      <c r="N71" s="10"/>
      <c r="O71" s="34" t="s">
        <v>318</v>
      </c>
      <c r="Q71" s="76" t="str">
        <f t="shared" si="5"/>
        <v>PK_TumorPathoEventID</v>
      </c>
      <c r="R71" s="8" t="str">
        <f t="shared" si="6"/>
        <v xml:space="preserve">StageValue  </v>
      </c>
      <c r="S71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</v>
      </c>
      <c r="T71" s="119" t="str">
        <f t="shared" si="8"/>
        <v/>
      </c>
    </row>
    <row r="72" spans="1:20" ht="34.200000000000003" customHeight="1" x14ac:dyDescent="0.3">
      <c r="A72" s="191"/>
      <c r="B72" s="136"/>
      <c r="C72" s="138" t="s">
        <v>67</v>
      </c>
      <c r="D72" s="87" t="s">
        <v>331</v>
      </c>
      <c r="E72" s="88" t="s">
        <v>69</v>
      </c>
      <c r="F72" s="88" t="s">
        <v>68</v>
      </c>
      <c r="G72" s="88" t="s">
        <v>70</v>
      </c>
      <c r="H72" s="89" t="s">
        <v>201</v>
      </c>
      <c r="I72" s="45"/>
      <c r="J72" s="14"/>
      <c r="K72" s="10" t="s">
        <v>311</v>
      </c>
      <c r="L72" s="10" t="s">
        <v>164</v>
      </c>
      <c r="M72" s="10"/>
      <c r="N72" s="10"/>
      <c r="O72" s="15"/>
      <c r="Q72" s="76" t="str">
        <f t="shared" si="5"/>
        <v>PK_TumorPathoEventID</v>
      </c>
      <c r="R72" s="8" t="str">
        <f t="shared" si="6"/>
        <v xml:space="preserve">HistologicalGradeType  </v>
      </c>
      <c r="S72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</v>
      </c>
      <c r="T72" s="119" t="str">
        <f t="shared" si="8"/>
        <v/>
      </c>
    </row>
    <row r="73" spans="1:20" ht="34.200000000000003" customHeight="1" thickBot="1" x14ac:dyDescent="0.35">
      <c r="A73" s="191"/>
      <c r="B73" s="136"/>
      <c r="C73" s="139"/>
      <c r="D73" s="82" t="s">
        <v>354</v>
      </c>
      <c r="E73" s="82" t="s">
        <v>71</v>
      </c>
      <c r="F73" s="82" t="s">
        <v>8</v>
      </c>
      <c r="G73" s="82" t="s">
        <v>72</v>
      </c>
      <c r="H73" s="91" t="s">
        <v>16</v>
      </c>
      <c r="I73" s="43"/>
      <c r="J73" s="14"/>
      <c r="K73" s="10" t="s">
        <v>311</v>
      </c>
      <c r="L73" s="10" t="s">
        <v>165</v>
      </c>
      <c r="M73" s="10"/>
      <c r="N73" s="10"/>
      <c r="O73" s="15"/>
      <c r="Q73" s="76" t="str">
        <f t="shared" si="5"/>
        <v>PK_TumorPathoEventID</v>
      </c>
      <c r="R73" s="8" t="str">
        <f t="shared" si="6"/>
        <v xml:space="preserve">HistologicalGradeValue  </v>
      </c>
      <c r="S73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</v>
      </c>
      <c r="T73" s="119" t="str">
        <f t="shared" si="8"/>
        <v/>
      </c>
    </row>
    <row r="74" spans="1:20" ht="34.200000000000003" customHeight="1" x14ac:dyDescent="0.3">
      <c r="A74" s="191"/>
      <c r="B74" s="136"/>
      <c r="C74" s="140" t="s">
        <v>179</v>
      </c>
      <c r="D74" s="86" t="s">
        <v>389</v>
      </c>
      <c r="E74" s="88" t="s">
        <v>73</v>
      </c>
      <c r="F74" s="88" t="s">
        <v>8</v>
      </c>
      <c r="G74" s="88" t="s">
        <v>70</v>
      </c>
      <c r="H74" s="92" t="s">
        <v>180</v>
      </c>
      <c r="I74" s="44"/>
      <c r="J74" s="14"/>
      <c r="K74" s="10" t="s">
        <v>311</v>
      </c>
      <c r="L74" s="31" t="s">
        <v>321</v>
      </c>
      <c r="M74" s="10"/>
      <c r="N74" s="10"/>
      <c r="O74" s="15"/>
      <c r="Q74" s="76" t="str">
        <f t="shared" si="5"/>
        <v>PK_TumorPathoEventID</v>
      </c>
      <c r="R74" s="8" t="str">
        <f t="shared" si="6"/>
        <v xml:space="preserve">TopographyCode ?  </v>
      </c>
      <c r="S74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</v>
      </c>
      <c r="T74" s="119" t="str">
        <f t="shared" si="8"/>
        <v/>
      </c>
    </row>
    <row r="75" spans="1:20" ht="34.200000000000003" customHeight="1" thickBot="1" x14ac:dyDescent="0.35">
      <c r="A75" s="191"/>
      <c r="B75" s="137"/>
      <c r="C75" s="141"/>
      <c r="D75" s="90" t="s">
        <v>390</v>
      </c>
      <c r="E75" s="82" t="s">
        <v>320</v>
      </c>
      <c r="F75" s="82" t="s">
        <v>8</v>
      </c>
      <c r="G75" s="82" t="s">
        <v>72</v>
      </c>
      <c r="H75" s="93" t="s">
        <v>181</v>
      </c>
      <c r="I75" s="44"/>
      <c r="J75" s="14"/>
      <c r="K75" s="10" t="s">
        <v>311</v>
      </c>
      <c r="L75" s="10" t="s">
        <v>166</v>
      </c>
      <c r="M75" s="10"/>
      <c r="N75" s="10"/>
      <c r="O75" s="15"/>
      <c r="Q75" s="76" t="str">
        <f t="shared" si="5"/>
        <v>PK_TumorPathoEventID</v>
      </c>
      <c r="R75" s="8" t="str">
        <f t="shared" si="6"/>
        <v xml:space="preserve">MorphologyCode  </v>
      </c>
      <c r="S75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</v>
      </c>
      <c r="T75" s="119" t="str">
        <f t="shared" si="8"/>
        <v/>
      </c>
    </row>
    <row r="76" spans="1:20" ht="34.200000000000003" customHeight="1" x14ac:dyDescent="0.3">
      <c r="A76" s="191"/>
      <c r="B76" s="145" t="s">
        <v>683</v>
      </c>
      <c r="C76" s="140" t="s">
        <v>74</v>
      </c>
      <c r="D76" s="86" t="s">
        <v>355</v>
      </c>
      <c r="E76" s="88" t="s">
        <v>76</v>
      </c>
      <c r="F76" s="88" t="s">
        <v>75</v>
      </c>
      <c r="G76" s="88" t="s">
        <v>77</v>
      </c>
      <c r="H76" s="94" t="s">
        <v>202</v>
      </c>
      <c r="I76" s="46"/>
      <c r="J76" s="14"/>
      <c r="K76" s="10" t="s">
        <v>311</v>
      </c>
      <c r="L76" s="10" t="s">
        <v>312</v>
      </c>
      <c r="M76" s="10"/>
      <c r="N76" s="10"/>
      <c r="O76" s="15"/>
      <c r="Q76" s="76" t="str">
        <f t="shared" si="5"/>
        <v>PK_TumorPathoEventID</v>
      </c>
      <c r="R76" s="8" t="str">
        <f t="shared" si="6"/>
        <v xml:space="preserve">TumEventType  </v>
      </c>
      <c r="S76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, 
TumEventType  </v>
      </c>
      <c r="T76" s="119" t="str">
        <f t="shared" si="8"/>
        <v/>
      </c>
    </row>
    <row r="77" spans="1:20" ht="34.200000000000003" customHeight="1" x14ac:dyDescent="0.3">
      <c r="A77" s="191"/>
      <c r="B77" s="146"/>
      <c r="C77" s="147"/>
      <c r="D77" s="81" t="s">
        <v>356</v>
      </c>
      <c r="E77" s="19" t="s">
        <v>78</v>
      </c>
      <c r="F77" s="19" t="s">
        <v>203</v>
      </c>
      <c r="G77" s="19" t="s">
        <v>79</v>
      </c>
      <c r="H77" s="51" t="s">
        <v>11</v>
      </c>
      <c r="I77" s="43"/>
      <c r="J77" s="14"/>
      <c r="K77" s="10" t="s">
        <v>311</v>
      </c>
      <c r="L77" s="10" t="s">
        <v>313</v>
      </c>
      <c r="M77" s="10"/>
      <c r="N77" s="10"/>
      <c r="O77" s="15"/>
      <c r="Q77" s="76" t="str">
        <f t="shared" si="5"/>
        <v>PK_TumorPathoEventID</v>
      </c>
      <c r="R77" s="8" t="str">
        <f t="shared" si="6"/>
        <v xml:space="preserve">TumEventStartDate  </v>
      </c>
      <c r="S77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, 
TumEventType  , 
TumEventStartDate  </v>
      </c>
      <c r="T77" s="119" t="str">
        <f t="shared" si="8"/>
        <v/>
      </c>
    </row>
    <row r="78" spans="1:20" ht="34.200000000000003" customHeight="1" thickBot="1" x14ac:dyDescent="0.35">
      <c r="A78" s="191"/>
      <c r="B78" s="146"/>
      <c r="C78" s="147"/>
      <c r="D78" s="90" t="s">
        <v>357</v>
      </c>
      <c r="E78" s="95" t="s">
        <v>80</v>
      </c>
      <c r="F78" s="95" t="s">
        <v>204</v>
      </c>
      <c r="G78" s="95" t="s">
        <v>81</v>
      </c>
      <c r="H78" s="83" t="s">
        <v>11</v>
      </c>
      <c r="I78" s="43"/>
      <c r="J78" s="14"/>
      <c r="K78" s="10" t="s">
        <v>311</v>
      </c>
      <c r="L78" s="31" t="s">
        <v>314</v>
      </c>
      <c r="M78" s="10"/>
      <c r="N78" s="10"/>
      <c r="O78" s="34" t="s">
        <v>319</v>
      </c>
      <c r="Q78" s="76" t="str">
        <f t="shared" si="5"/>
        <v>PK_TumorPathoEventID</v>
      </c>
      <c r="R78" s="8" t="str">
        <f t="shared" si="6"/>
        <v xml:space="preserve">TumEventDiagDate  </v>
      </c>
      <c r="S78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, 
TumEventType  , 
TumEventStartDate  , 
TumEventDiagDate  </v>
      </c>
      <c r="T78" s="119" t="str">
        <f t="shared" si="8"/>
        <v/>
      </c>
    </row>
    <row r="79" spans="1:20" ht="34.200000000000003" customHeight="1" thickBot="1" x14ac:dyDescent="0.35">
      <c r="A79" s="191"/>
      <c r="B79" s="195" t="s">
        <v>684</v>
      </c>
      <c r="C79" s="192" t="s">
        <v>82</v>
      </c>
      <c r="D79" s="121" t="s">
        <v>358</v>
      </c>
      <c r="E79" s="122" t="s">
        <v>83</v>
      </c>
      <c r="F79" s="2" t="s">
        <v>40</v>
      </c>
      <c r="G79" s="2" t="s">
        <v>84</v>
      </c>
      <c r="H79" s="60" t="s">
        <v>85</v>
      </c>
      <c r="I79" s="43"/>
      <c r="J79" s="16"/>
      <c r="K79" s="85" t="s">
        <v>311</v>
      </c>
      <c r="L79" s="85" t="s">
        <v>315</v>
      </c>
      <c r="M79" s="17"/>
      <c r="N79" s="17"/>
      <c r="O79" s="18"/>
      <c r="Q79" s="76" t="str">
        <f t="shared" si="5"/>
        <v>PK_TumorPathoEventID</v>
      </c>
      <c r="R79" s="8" t="str">
        <f t="shared" si="6"/>
        <v xml:space="preserve">TumEventG8  </v>
      </c>
      <c r="S79" s="8" t="str">
        <f t="shared" si="7"/>
        <v xml:space="preserve">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, 
TumEventType  , 
TumEventStartDate  , 
TumEventDiagDate  , 
TumEventG8  </v>
      </c>
      <c r="T79" s="119" t="str">
        <f t="shared" si="8"/>
        <v>CREATE TABLE TumorPathoEvent(
PK_TumorPathoEventID INT GENERATED ALWAYS AS IDENTITY not null, 
TK_LoadProcID int not null, 
TD_CreationDate Timestamp not null, 
TD_UpdateDate Timestamp not null, 
FK_PatientID int not null, 
StageType  , 
StageValue  , 
HistologicalGradeType  , 
HistologicalGradeValue  , 
TopographyCode ?  , 
MorphologyCode  , 
TumEventType  , 
TumEventStartDate  , 
TumEventDiagDate  , 
TumEventG8  ,
CONSTRAINT TumorPathoEvent_Pkey Primary key(PK_TumorPathoEventID)</v>
      </c>
    </row>
    <row r="80" spans="1:20" ht="34.200000000000003" customHeight="1" thickBot="1" x14ac:dyDescent="0.35">
      <c r="A80" s="191"/>
      <c r="B80" s="136"/>
      <c r="C80" s="193"/>
      <c r="D80" s="19" t="s">
        <v>359</v>
      </c>
      <c r="E80" s="123" t="s">
        <v>86</v>
      </c>
      <c r="F80" s="4" t="s">
        <v>40</v>
      </c>
      <c r="G80" s="4" t="s">
        <v>87</v>
      </c>
      <c r="H80" s="62" t="s">
        <v>205</v>
      </c>
      <c r="I80" s="43"/>
      <c r="J80" s="73"/>
      <c r="O80" s="75"/>
      <c r="Q80" s="76" t="str">
        <f t="shared" si="5"/>
        <v>PK_TumorPathoEventID</v>
      </c>
      <c r="R80" s="8" t="str">
        <f t="shared" si="6"/>
        <v xml:space="preserve">  </v>
      </c>
      <c r="S80" s="8" t="str">
        <f t="shared" si="7"/>
        <v xml:space="preserve">  </v>
      </c>
      <c r="T80" s="119" t="str">
        <f t="shared" si="8"/>
        <v/>
      </c>
    </row>
    <row r="81" spans="1:20" ht="34.200000000000003" customHeight="1" thickBot="1" x14ac:dyDescent="0.35">
      <c r="A81" s="191"/>
      <c r="B81" s="136"/>
      <c r="C81" s="194"/>
      <c r="D81" s="82" t="s">
        <v>360</v>
      </c>
      <c r="E81" s="117" t="s">
        <v>88</v>
      </c>
      <c r="F81" s="5" t="s">
        <v>40</v>
      </c>
      <c r="G81" s="1" t="s">
        <v>89</v>
      </c>
      <c r="H81" s="65" t="s">
        <v>206</v>
      </c>
      <c r="I81" s="43"/>
      <c r="J81" s="73"/>
      <c r="O81" s="75"/>
      <c r="Q81" s="76" t="str">
        <f t="shared" si="5"/>
        <v>PK_TumorPathoEventID</v>
      </c>
      <c r="R81" s="8" t="str">
        <f t="shared" si="6"/>
        <v xml:space="preserve">  </v>
      </c>
      <c r="S81" s="8" t="str">
        <f t="shared" si="7"/>
        <v xml:space="preserve">  , 
  </v>
      </c>
      <c r="T81" s="119" t="str">
        <f t="shared" si="8"/>
        <v/>
      </c>
    </row>
    <row r="82" spans="1:20" ht="34.200000000000003" customHeight="1" thickBot="1" x14ac:dyDescent="0.35">
      <c r="A82" s="191"/>
      <c r="B82" s="145" t="s">
        <v>150</v>
      </c>
      <c r="C82" s="138" t="s">
        <v>90</v>
      </c>
      <c r="D82" s="88" t="s">
        <v>361</v>
      </c>
      <c r="E82" s="113" t="s">
        <v>91</v>
      </c>
      <c r="F82" s="6" t="s">
        <v>207</v>
      </c>
      <c r="G82" s="1" t="s">
        <v>92</v>
      </c>
      <c r="H82" s="63" t="s">
        <v>208</v>
      </c>
      <c r="I82" s="43"/>
      <c r="J82" s="73"/>
      <c r="O82" s="75"/>
      <c r="Q82" s="76" t="str">
        <f t="shared" si="5"/>
        <v>PK_TumorPathoEventID</v>
      </c>
      <c r="R82" s="8" t="str">
        <f t="shared" si="6"/>
        <v xml:space="preserve">  </v>
      </c>
      <c r="S82" s="8" t="str">
        <f t="shared" si="7"/>
        <v xml:space="preserve">  , 
  , 
  </v>
      </c>
      <c r="T82" s="119" t="str">
        <f t="shared" si="8"/>
        <v/>
      </c>
    </row>
    <row r="83" spans="1:20" ht="34.200000000000003" customHeight="1" thickBot="1" x14ac:dyDescent="0.35">
      <c r="A83" s="191"/>
      <c r="B83" s="146"/>
      <c r="C83" s="144"/>
      <c r="D83" s="82" t="s">
        <v>362</v>
      </c>
      <c r="E83" s="124" t="s">
        <v>93</v>
      </c>
      <c r="F83" s="6" t="s">
        <v>209</v>
      </c>
      <c r="G83" s="1" t="s">
        <v>94</v>
      </c>
      <c r="H83" s="62" t="s">
        <v>11</v>
      </c>
      <c r="I83" s="43"/>
      <c r="J83" s="73"/>
      <c r="O83" s="75"/>
      <c r="Q83" s="76" t="str">
        <f t="shared" si="5"/>
        <v>PK_TumorPathoEventID</v>
      </c>
      <c r="R83" s="8" t="str">
        <f t="shared" si="6"/>
        <v xml:space="preserve">  </v>
      </c>
      <c r="S83" s="8" t="str">
        <f t="shared" si="7"/>
        <v xml:space="preserve">  , 
  , 
  , 
  </v>
      </c>
      <c r="T83" s="119" t="str">
        <f t="shared" si="8"/>
        <v>CREATE TABLE (
  , 
  , 
  , 
  ,
CONSTRAINT _Pkey Primary key(PK_TumorPathoEventID)</v>
      </c>
    </row>
    <row r="84" spans="1:20" ht="34.200000000000003" customHeight="1" x14ac:dyDescent="0.3">
      <c r="A84" s="191"/>
      <c r="B84" s="195" t="s">
        <v>685</v>
      </c>
      <c r="C84" s="138" t="s">
        <v>95</v>
      </c>
      <c r="D84" s="22" t="s">
        <v>406</v>
      </c>
      <c r="E84" s="22" t="s">
        <v>403</v>
      </c>
      <c r="F84" s="22" t="s">
        <v>8</v>
      </c>
      <c r="G84" s="22" t="s">
        <v>324</v>
      </c>
      <c r="H84" s="50" t="s">
        <v>238</v>
      </c>
      <c r="I84" s="43"/>
      <c r="J84" s="11" t="s">
        <v>241</v>
      </c>
      <c r="K84" s="12" t="s">
        <v>145</v>
      </c>
      <c r="L84" s="12" t="s">
        <v>404</v>
      </c>
      <c r="M84" s="12" t="s">
        <v>301</v>
      </c>
      <c r="N84" s="12" t="s">
        <v>236</v>
      </c>
      <c r="O84" s="13"/>
      <c r="Q84" s="76" t="str">
        <f t="shared" si="5"/>
        <v>PK_TreatmentID</v>
      </c>
      <c r="R84" s="8" t="str">
        <f t="shared" si="6"/>
        <v>PK_TreatmentID INT GENERATED ALWAYS AS IDENTITY not null</v>
      </c>
      <c r="S84" s="8" t="str">
        <f t="shared" si="7"/>
        <v>PK_TreatmentID INT GENERATED ALWAYS AS IDENTITY not null</v>
      </c>
      <c r="T84" s="119" t="str">
        <f t="shared" si="8"/>
        <v/>
      </c>
    </row>
    <row r="85" spans="1:20" ht="34.200000000000003" customHeight="1" x14ac:dyDescent="0.3">
      <c r="A85" s="191"/>
      <c r="B85" s="136"/>
      <c r="C85" s="143"/>
      <c r="D85" s="19" t="s">
        <v>407</v>
      </c>
      <c r="E85" s="19" t="s">
        <v>426</v>
      </c>
      <c r="F85" s="19" t="s">
        <v>8</v>
      </c>
      <c r="G85" s="19" t="s">
        <v>242</v>
      </c>
      <c r="H85" s="51" t="s">
        <v>238</v>
      </c>
      <c r="I85" s="43"/>
      <c r="J85" s="14" t="s">
        <v>241</v>
      </c>
      <c r="K85" s="10" t="s">
        <v>145</v>
      </c>
      <c r="L85" s="10" t="s">
        <v>427</v>
      </c>
      <c r="M85" s="10" t="s">
        <v>235</v>
      </c>
      <c r="N85" s="10" t="s">
        <v>236</v>
      </c>
      <c r="O85" s="15"/>
      <c r="Q85" s="76" t="str">
        <f t="shared" si="5"/>
        <v>PK_TreatmentID</v>
      </c>
      <c r="R85" s="8" t="str">
        <f t="shared" si="6"/>
        <v>TK_LoadProcID int not null</v>
      </c>
      <c r="S85" s="8" t="str">
        <f t="shared" si="7"/>
        <v>PK_TreatmentID INT GENERATED ALWAYS AS IDENTITY not null, 
TK_LoadProcID int not null</v>
      </c>
      <c r="T85" s="119" t="str">
        <f t="shared" si="8"/>
        <v/>
      </c>
    </row>
    <row r="86" spans="1:20" ht="34.200000000000003" customHeight="1" x14ac:dyDescent="0.3">
      <c r="A86" s="191"/>
      <c r="B86" s="136"/>
      <c r="C86" s="143"/>
      <c r="D86" s="19" t="s">
        <v>408</v>
      </c>
      <c r="E86" s="19" t="s">
        <v>243</v>
      </c>
      <c r="F86" s="19" t="s">
        <v>8</v>
      </c>
      <c r="G86" s="19" t="s">
        <v>244</v>
      </c>
      <c r="H86" s="51" t="s">
        <v>245</v>
      </c>
      <c r="I86" s="43"/>
      <c r="J86" s="14" t="s">
        <v>241</v>
      </c>
      <c r="K86" s="10" t="s">
        <v>145</v>
      </c>
      <c r="L86" s="10" t="s">
        <v>266</v>
      </c>
      <c r="M86" s="10" t="s">
        <v>251</v>
      </c>
      <c r="N86" s="10" t="s">
        <v>236</v>
      </c>
      <c r="O86" s="15"/>
      <c r="Q86" s="76" t="str">
        <f t="shared" si="5"/>
        <v>PK_TreatmentID</v>
      </c>
      <c r="R86" s="8" t="str">
        <f t="shared" si="6"/>
        <v>TD_CreationDate Timestamp not null</v>
      </c>
      <c r="S86" s="8" t="str">
        <f t="shared" si="7"/>
        <v>PK_TreatmentID INT GENERATED ALWAYS AS IDENTITY not null, 
TK_LoadProcID int not null, 
TD_CreationDate Timestamp not null</v>
      </c>
      <c r="T86" s="119" t="str">
        <f t="shared" si="8"/>
        <v/>
      </c>
    </row>
    <row r="87" spans="1:20" ht="34.200000000000003" customHeight="1" x14ac:dyDescent="0.3">
      <c r="A87" s="191"/>
      <c r="B87" s="136"/>
      <c r="C87" s="143"/>
      <c r="D87" s="19" t="s">
        <v>409</v>
      </c>
      <c r="E87" s="19" t="s">
        <v>250</v>
      </c>
      <c r="F87" s="19" t="s">
        <v>8</v>
      </c>
      <c r="G87" s="19" t="s">
        <v>254</v>
      </c>
      <c r="H87" s="51" t="s">
        <v>245</v>
      </c>
      <c r="I87" s="43"/>
      <c r="J87" s="14" t="s">
        <v>241</v>
      </c>
      <c r="K87" s="10" t="s">
        <v>145</v>
      </c>
      <c r="L87" s="10" t="s">
        <v>268</v>
      </c>
      <c r="M87" s="10" t="s">
        <v>251</v>
      </c>
      <c r="N87" s="10" t="s">
        <v>236</v>
      </c>
      <c r="O87" s="15"/>
      <c r="Q87" s="76" t="str">
        <f t="shared" si="5"/>
        <v>PK_TreatmentID</v>
      </c>
      <c r="R87" s="8" t="str">
        <f t="shared" si="6"/>
        <v>TD_UpdateDate Timestamp not null</v>
      </c>
      <c r="S87" s="8" t="str">
        <f t="shared" si="7"/>
        <v>PK_TreatmentID INT GENERATED ALWAYS AS IDENTITY not null, 
TK_LoadProcID int not null, 
TD_CreationDate Timestamp not null, 
TD_UpdateDate Timestamp not null</v>
      </c>
      <c r="T87" s="119" t="str">
        <f t="shared" si="8"/>
        <v/>
      </c>
    </row>
    <row r="88" spans="1:20" ht="34.200000000000003" customHeight="1" x14ac:dyDescent="0.3">
      <c r="A88" s="191"/>
      <c r="B88" s="136"/>
      <c r="C88" s="143"/>
      <c r="D88" s="19" t="s">
        <v>410</v>
      </c>
      <c r="E88" s="19" t="s">
        <v>323</v>
      </c>
      <c r="F88" s="19" t="s">
        <v>8</v>
      </c>
      <c r="G88" s="19" t="s">
        <v>324</v>
      </c>
      <c r="H88" s="51" t="s">
        <v>238</v>
      </c>
      <c r="I88" s="43"/>
      <c r="J88" s="14" t="s">
        <v>241</v>
      </c>
      <c r="K88" s="10" t="s">
        <v>145</v>
      </c>
      <c r="L88" s="10" t="s">
        <v>325</v>
      </c>
      <c r="M88" s="10" t="s">
        <v>235</v>
      </c>
      <c r="N88" s="10" t="s">
        <v>236</v>
      </c>
      <c r="O88" s="15"/>
      <c r="Q88" s="76" t="str">
        <f t="shared" si="5"/>
        <v>PK_TreatmentID</v>
      </c>
      <c r="R88" s="8" t="str">
        <f t="shared" si="6"/>
        <v>FK_TumorPathoEventID int not null</v>
      </c>
      <c r="S88" s="8" t="str">
        <f t="shared" si="7"/>
        <v>PK_TreatmentID INT GENERATED ALWAYS AS IDENTITY not null, 
TK_LoadProcID int not null, 
TD_CreationDate Timestamp not null, 
TD_UpdateDate Timestamp not null, 
FK_TumorPathoEventID int not null</v>
      </c>
      <c r="T88" s="119" t="str">
        <f t="shared" si="8"/>
        <v/>
      </c>
    </row>
    <row r="89" spans="1:20" ht="34.200000000000003" customHeight="1" x14ac:dyDescent="0.3">
      <c r="A89" s="191"/>
      <c r="B89" s="136"/>
      <c r="C89" s="143"/>
      <c r="D89" s="19" t="s">
        <v>411</v>
      </c>
      <c r="E89" s="19" t="s">
        <v>234</v>
      </c>
      <c r="F89" s="19" t="s">
        <v>8</v>
      </c>
      <c r="G89" s="19" t="s">
        <v>293</v>
      </c>
      <c r="H89" s="51" t="s">
        <v>238</v>
      </c>
      <c r="I89" s="43"/>
      <c r="J89" s="14" t="s">
        <v>241</v>
      </c>
      <c r="K89" s="10" t="s">
        <v>145</v>
      </c>
      <c r="L89" s="10" t="s">
        <v>269</v>
      </c>
      <c r="M89" s="10" t="s">
        <v>235</v>
      </c>
      <c r="N89" s="10" t="s">
        <v>236</v>
      </c>
      <c r="O89" s="15"/>
      <c r="Q89" s="76" t="str">
        <f t="shared" si="5"/>
        <v>PK_TreatmentID</v>
      </c>
      <c r="R89" s="8" t="str">
        <f t="shared" si="6"/>
        <v>FK_PatientID int not null</v>
      </c>
      <c r="S89" s="8" t="str">
        <f t="shared" si="7"/>
        <v>PK_TreatmentID INT GENERATED ALWAYS AS IDENTITY not null, 
TK_LoadProcID int not null, 
TD_CreationDate Timestamp not null, 
TD_UpdateDate Timestamp not null, 
FK_TumorPathoEventID int not null, 
FK_PatientID int not null</v>
      </c>
      <c r="T89" s="119" t="str">
        <f t="shared" si="8"/>
        <v/>
      </c>
    </row>
    <row r="90" spans="1:20" ht="34.200000000000003" customHeight="1" x14ac:dyDescent="0.3">
      <c r="A90" s="191"/>
      <c r="B90" s="136"/>
      <c r="C90" s="143"/>
      <c r="D90" s="19" t="s">
        <v>363</v>
      </c>
      <c r="E90" s="19" t="s">
        <v>96</v>
      </c>
      <c r="F90" s="19" t="s">
        <v>210</v>
      </c>
      <c r="G90" s="19" t="s">
        <v>97</v>
      </c>
      <c r="H90" s="51" t="s">
        <v>211</v>
      </c>
      <c r="I90" s="43"/>
      <c r="J90" s="14"/>
      <c r="K90" s="10" t="s">
        <v>145</v>
      </c>
      <c r="L90" s="10" t="s">
        <v>402</v>
      </c>
      <c r="M90" s="10"/>
      <c r="N90" s="10"/>
      <c r="O90" s="15"/>
      <c r="Q90" s="76" t="str">
        <f t="shared" si="5"/>
        <v>PK_TreatmentID</v>
      </c>
      <c r="R90" s="8" t="str">
        <f t="shared" si="6"/>
        <v xml:space="preserve">TreatmentType  </v>
      </c>
      <c r="S90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</v>
      </c>
      <c r="T90" s="119" t="str">
        <f t="shared" si="8"/>
        <v/>
      </c>
    </row>
    <row r="91" spans="1:20" ht="34.200000000000003" customHeight="1" x14ac:dyDescent="0.3">
      <c r="A91" s="191"/>
      <c r="B91" s="136"/>
      <c r="C91" s="143"/>
      <c r="D91" s="19" t="s">
        <v>364</v>
      </c>
      <c r="E91" s="21" t="s">
        <v>98</v>
      </c>
      <c r="F91" s="19" t="s">
        <v>212</v>
      </c>
      <c r="G91" s="19" t="s">
        <v>182</v>
      </c>
      <c r="H91" s="96" t="s">
        <v>183</v>
      </c>
      <c r="I91" s="44"/>
      <c r="J91" s="14"/>
      <c r="K91" s="10" t="s">
        <v>145</v>
      </c>
      <c r="L91" s="10"/>
      <c r="M91" s="10"/>
      <c r="N91" s="10"/>
      <c r="O91" s="15"/>
      <c r="Q91" s="76" t="str">
        <f t="shared" si="5"/>
        <v>PK_TreatmentID</v>
      </c>
      <c r="R91" s="8" t="str">
        <f t="shared" si="6"/>
        <v xml:space="preserve">  </v>
      </c>
      <c r="S91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</v>
      </c>
      <c r="T91" s="119" t="str">
        <f t="shared" si="8"/>
        <v/>
      </c>
    </row>
    <row r="92" spans="1:20" ht="34.200000000000003" customHeight="1" x14ac:dyDescent="0.3">
      <c r="A92" s="191"/>
      <c r="B92" s="136"/>
      <c r="C92" s="143"/>
      <c r="D92" s="19" t="s">
        <v>365</v>
      </c>
      <c r="E92" s="21" t="s">
        <v>99</v>
      </c>
      <c r="F92" s="19" t="s">
        <v>212</v>
      </c>
      <c r="G92" s="19" t="s">
        <v>99</v>
      </c>
      <c r="H92" s="51" t="s">
        <v>16</v>
      </c>
      <c r="I92" s="43"/>
      <c r="J92" s="14"/>
      <c r="K92" s="10" t="s">
        <v>145</v>
      </c>
      <c r="L92" s="10"/>
      <c r="M92" s="10"/>
      <c r="N92" s="10"/>
      <c r="O92" s="15"/>
      <c r="Q92" s="76" t="str">
        <f t="shared" si="5"/>
        <v>PK_TreatmentID</v>
      </c>
      <c r="R92" s="8" t="str">
        <f t="shared" si="6"/>
        <v xml:space="preserve">  </v>
      </c>
      <c r="S92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</v>
      </c>
      <c r="T92" s="119" t="str">
        <f t="shared" si="8"/>
        <v/>
      </c>
    </row>
    <row r="93" spans="1:20" ht="34.200000000000003" customHeight="1" x14ac:dyDescent="0.3">
      <c r="A93" s="191"/>
      <c r="B93" s="136"/>
      <c r="C93" s="143"/>
      <c r="D93" s="19" t="s">
        <v>366</v>
      </c>
      <c r="E93" s="21" t="s">
        <v>213</v>
      </c>
      <c r="F93" s="19" t="s">
        <v>212</v>
      </c>
      <c r="G93" s="19" t="s">
        <v>100</v>
      </c>
      <c r="H93" s="96" t="s">
        <v>184</v>
      </c>
      <c r="I93" s="44"/>
      <c r="J93" s="14"/>
      <c r="K93" s="10" t="s">
        <v>145</v>
      </c>
      <c r="L93" s="10"/>
      <c r="M93" s="10"/>
      <c r="N93" s="10"/>
      <c r="O93" s="15"/>
      <c r="Q93" s="76" t="str">
        <f t="shared" si="5"/>
        <v>PK_TreatmentID</v>
      </c>
      <c r="R93" s="8" t="str">
        <f t="shared" si="6"/>
        <v xml:space="preserve">  </v>
      </c>
      <c r="S93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</v>
      </c>
      <c r="T93" s="119" t="str">
        <f t="shared" si="8"/>
        <v/>
      </c>
    </row>
    <row r="94" spans="1:20" ht="34.200000000000003" customHeight="1" x14ac:dyDescent="0.3">
      <c r="A94" s="191"/>
      <c r="B94" s="136"/>
      <c r="C94" s="143"/>
      <c r="D94" s="19" t="s">
        <v>367</v>
      </c>
      <c r="E94" s="19" t="s">
        <v>101</v>
      </c>
      <c r="F94" s="19" t="s">
        <v>212</v>
      </c>
      <c r="G94" s="19" t="s">
        <v>102</v>
      </c>
      <c r="H94" s="51" t="s">
        <v>11</v>
      </c>
      <c r="I94" s="43"/>
      <c r="J94" s="14"/>
      <c r="K94" s="10" t="s">
        <v>145</v>
      </c>
      <c r="L94" s="10" t="s">
        <v>412</v>
      </c>
      <c r="M94" s="10"/>
      <c r="N94" s="10"/>
      <c r="O94" s="15"/>
      <c r="Q94" s="76" t="str">
        <f t="shared" si="5"/>
        <v>PK_TreatmentID</v>
      </c>
      <c r="R94" s="8" t="str">
        <f t="shared" si="6"/>
        <v xml:space="preserve">TreatmentStartDate  </v>
      </c>
      <c r="S94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</v>
      </c>
      <c r="T94" s="119" t="str">
        <f t="shared" si="8"/>
        <v/>
      </c>
    </row>
    <row r="95" spans="1:20" ht="34.200000000000003" customHeight="1" x14ac:dyDescent="0.3">
      <c r="A95" s="191"/>
      <c r="B95" s="136"/>
      <c r="C95" s="143"/>
      <c r="D95" s="19" t="s">
        <v>368</v>
      </c>
      <c r="E95" s="19" t="s">
        <v>43</v>
      </c>
      <c r="F95" s="19" t="s">
        <v>212</v>
      </c>
      <c r="G95" s="19" t="s">
        <v>103</v>
      </c>
      <c r="H95" s="51" t="s">
        <v>11</v>
      </c>
      <c r="I95" s="43"/>
      <c r="J95" s="14"/>
      <c r="K95" s="10" t="s">
        <v>145</v>
      </c>
      <c r="L95" s="10" t="s">
        <v>413</v>
      </c>
      <c r="M95" s="10"/>
      <c r="N95" s="10"/>
      <c r="O95" s="15"/>
      <c r="Q95" s="76" t="str">
        <f t="shared" si="5"/>
        <v>PK_TreatmentID</v>
      </c>
      <c r="R95" s="8" t="str">
        <f t="shared" si="6"/>
        <v xml:space="preserve">TreatmentEndDate  </v>
      </c>
      <c r="S95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</v>
      </c>
      <c r="T95" s="119" t="str">
        <f t="shared" si="8"/>
        <v/>
      </c>
    </row>
    <row r="96" spans="1:20" ht="34.200000000000003" customHeight="1" x14ac:dyDescent="0.3">
      <c r="A96" s="191"/>
      <c r="B96" s="136"/>
      <c r="C96" s="143"/>
      <c r="D96" s="19" t="s">
        <v>369</v>
      </c>
      <c r="E96" s="19" t="s">
        <v>104</v>
      </c>
      <c r="F96" s="19" t="s">
        <v>8</v>
      </c>
      <c r="G96" s="21" t="s">
        <v>105</v>
      </c>
      <c r="H96" s="51" t="s">
        <v>14</v>
      </c>
      <c r="I96" s="43"/>
      <c r="J96" s="14"/>
      <c r="K96" s="10" t="s">
        <v>145</v>
      </c>
      <c r="L96" s="10" t="s">
        <v>414</v>
      </c>
      <c r="M96" s="10"/>
      <c r="N96" s="10"/>
      <c r="O96" s="15"/>
      <c r="Q96" s="76" t="str">
        <f t="shared" si="5"/>
        <v>PK_TreatmentID</v>
      </c>
      <c r="R96" s="8" t="str">
        <f t="shared" si="6"/>
        <v xml:space="preserve">ClinicalTrialCode  </v>
      </c>
      <c r="S96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, 
ClinicalTrialCode  </v>
      </c>
      <c r="T96" s="119" t="str">
        <f t="shared" si="8"/>
        <v/>
      </c>
    </row>
    <row r="97" spans="1:20" ht="34.200000000000003" customHeight="1" x14ac:dyDescent="0.3">
      <c r="A97" s="191"/>
      <c r="B97" s="136"/>
      <c r="C97" s="143"/>
      <c r="D97" s="19" t="s">
        <v>370</v>
      </c>
      <c r="E97" s="19" t="s">
        <v>215</v>
      </c>
      <c r="F97" s="19" t="s">
        <v>214</v>
      </c>
      <c r="G97" s="19" t="s">
        <v>106</v>
      </c>
      <c r="H97" s="51" t="s">
        <v>16</v>
      </c>
      <c r="I97" s="43"/>
      <c r="J97" s="14"/>
      <c r="K97" s="10" t="s">
        <v>145</v>
      </c>
      <c r="L97" s="10" t="s">
        <v>147</v>
      </c>
      <c r="M97" s="10"/>
      <c r="N97" s="10"/>
      <c r="O97" s="15"/>
      <c r="Q97" s="76" t="str">
        <f t="shared" si="5"/>
        <v>PK_TreatmentID</v>
      </c>
      <c r="R97" s="8" t="str">
        <f t="shared" si="6"/>
        <v xml:space="preserve">ClinicalTrialName  </v>
      </c>
      <c r="S97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, 
ClinicalTrialCode  , 
ClinicalTrialName  </v>
      </c>
      <c r="T97" s="119" t="str">
        <f t="shared" si="8"/>
        <v/>
      </c>
    </row>
    <row r="98" spans="1:20" ht="34.200000000000003" customHeight="1" x14ac:dyDescent="0.3">
      <c r="A98" s="191"/>
      <c r="B98" s="136"/>
      <c r="C98" s="143"/>
      <c r="D98" s="19" t="s">
        <v>371</v>
      </c>
      <c r="E98" s="100" t="s">
        <v>107</v>
      </c>
      <c r="F98" s="19" t="s">
        <v>214</v>
      </c>
      <c r="G98" s="19" t="s">
        <v>108</v>
      </c>
      <c r="H98" s="96" t="s">
        <v>185</v>
      </c>
      <c r="I98" s="44"/>
      <c r="J98" s="14"/>
      <c r="K98" s="10" t="s">
        <v>145</v>
      </c>
      <c r="L98" s="10"/>
      <c r="M98" s="10"/>
      <c r="N98" s="10"/>
      <c r="O98" s="15"/>
      <c r="Q98" s="76" t="str">
        <f t="shared" si="5"/>
        <v>PK_TreatmentID</v>
      </c>
      <c r="R98" s="8" t="str">
        <f t="shared" si="6"/>
        <v xml:space="preserve">  </v>
      </c>
      <c r="S98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, 
ClinicalTrialCode  , 
ClinicalTrialName  , 
  </v>
      </c>
      <c r="T98" s="119" t="str">
        <f t="shared" si="8"/>
        <v/>
      </c>
    </row>
    <row r="99" spans="1:20" ht="34.200000000000003" customHeight="1" thickBot="1" x14ac:dyDescent="0.35">
      <c r="A99" s="191"/>
      <c r="B99" s="136"/>
      <c r="C99" s="144"/>
      <c r="D99" s="82" t="s">
        <v>372</v>
      </c>
      <c r="E99" s="101" t="s">
        <v>110</v>
      </c>
      <c r="F99" s="95" t="s">
        <v>109</v>
      </c>
      <c r="G99" s="95" t="s">
        <v>111</v>
      </c>
      <c r="H99" s="83" t="s">
        <v>216</v>
      </c>
      <c r="I99" s="43"/>
      <c r="J99" s="16"/>
      <c r="K99" s="17" t="s">
        <v>145</v>
      </c>
      <c r="L99" s="17"/>
      <c r="M99" s="17"/>
      <c r="N99" s="17"/>
      <c r="O99" s="18"/>
      <c r="Q99" s="76" t="str">
        <f t="shared" si="5"/>
        <v>PK_TreatmentID</v>
      </c>
      <c r="R99" s="8" t="str">
        <f t="shared" si="6"/>
        <v xml:space="preserve">  </v>
      </c>
      <c r="S99" s="8" t="str">
        <f t="shared" si="7"/>
        <v xml:space="preserve">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, 
ClinicalTrialCode  , 
ClinicalTrialName  , 
  , 
  </v>
      </c>
      <c r="T99" s="119" t="str">
        <f t="shared" si="8"/>
        <v>CREATE TABLE Treatment(
PK_TreatmentID INT GENERATED ALWAYS AS IDENTITY not null, 
TK_LoadProcID int not null, 
TD_CreationDate Timestamp not null, 
TD_UpdateDate Timestamp not null, 
FK_TumorPathoEventID int not null, 
FK_PatientID int not null, 
TreatmentType  , 
  , 
  , 
  , 
TreatmentStartDate  , 
TreatmentEndDate  , 
ClinicalTrialCode  , 
ClinicalTrialName  , 
  , 
  ,
CONSTRAINT Treatment_Pkey Primary key(PK_TreatmentID)</v>
      </c>
    </row>
    <row r="100" spans="1:20" ht="34.200000000000003" customHeight="1" thickBot="1" x14ac:dyDescent="0.35">
      <c r="A100" s="191"/>
      <c r="B100" s="145" t="s">
        <v>686</v>
      </c>
      <c r="C100" s="197" t="s">
        <v>112</v>
      </c>
      <c r="D100" s="121" t="s">
        <v>373</v>
      </c>
      <c r="E100" s="122" t="s">
        <v>113</v>
      </c>
      <c r="F100" s="2" t="s">
        <v>40</v>
      </c>
      <c r="G100" s="2" t="s">
        <v>114</v>
      </c>
      <c r="H100" s="64" t="s">
        <v>186</v>
      </c>
      <c r="I100" s="44"/>
      <c r="J100" s="73"/>
      <c r="O100" s="75"/>
      <c r="Q100" s="76" t="str">
        <f t="shared" si="5"/>
        <v>PK_TreatmentID</v>
      </c>
      <c r="R100" s="8" t="str">
        <f t="shared" si="6"/>
        <v xml:space="preserve">  </v>
      </c>
      <c r="S100" s="8" t="str">
        <f t="shared" si="7"/>
        <v xml:space="preserve">  </v>
      </c>
      <c r="T100" s="119" t="str">
        <f t="shared" si="8"/>
        <v/>
      </c>
    </row>
    <row r="101" spans="1:20" ht="34.200000000000003" customHeight="1" thickBot="1" x14ac:dyDescent="0.35">
      <c r="A101" s="191"/>
      <c r="B101" s="146"/>
      <c r="C101" s="198"/>
      <c r="D101" s="21" t="s">
        <v>374</v>
      </c>
      <c r="E101" s="114" t="s">
        <v>115</v>
      </c>
      <c r="F101" s="2" t="s">
        <v>40</v>
      </c>
      <c r="G101" s="2" t="s">
        <v>116</v>
      </c>
      <c r="H101" s="60" t="s">
        <v>11</v>
      </c>
      <c r="I101" s="43"/>
      <c r="J101" s="73"/>
      <c r="O101" s="75"/>
      <c r="Q101" s="76" t="str">
        <f t="shared" si="5"/>
        <v>PK_TreatmentID</v>
      </c>
      <c r="R101" s="8" t="str">
        <f t="shared" si="6"/>
        <v xml:space="preserve">  </v>
      </c>
      <c r="S101" s="8" t="str">
        <f t="shared" si="7"/>
        <v xml:space="preserve">  , 
  </v>
      </c>
      <c r="T101" s="119" t="str">
        <f t="shared" si="8"/>
        <v/>
      </c>
    </row>
    <row r="102" spans="1:20" ht="34.200000000000003" customHeight="1" thickBot="1" x14ac:dyDescent="0.35">
      <c r="A102" s="191"/>
      <c r="B102" s="146"/>
      <c r="C102" s="198"/>
      <c r="D102" s="21" t="s">
        <v>375</v>
      </c>
      <c r="E102" s="114" t="s">
        <v>43</v>
      </c>
      <c r="F102" s="2" t="s">
        <v>40</v>
      </c>
      <c r="G102" s="2" t="s">
        <v>117</v>
      </c>
      <c r="H102" s="60" t="s">
        <v>11</v>
      </c>
      <c r="I102" s="43"/>
      <c r="J102" s="73"/>
      <c r="O102" s="75"/>
      <c r="Q102" s="76" t="str">
        <f t="shared" si="5"/>
        <v>PK_TreatmentID</v>
      </c>
      <c r="R102" s="8" t="str">
        <f t="shared" si="6"/>
        <v xml:space="preserve">  </v>
      </c>
      <c r="S102" s="8" t="str">
        <f t="shared" si="7"/>
        <v xml:space="preserve">  , 
  , 
  </v>
      </c>
      <c r="T102" s="119" t="str">
        <f t="shared" si="8"/>
        <v/>
      </c>
    </row>
    <row r="103" spans="1:20" ht="34.200000000000003" customHeight="1" thickBot="1" x14ac:dyDescent="0.35">
      <c r="A103" s="191"/>
      <c r="B103" s="146"/>
      <c r="C103" s="199"/>
      <c r="D103" s="125" t="s">
        <v>376</v>
      </c>
      <c r="E103" s="126" t="s">
        <v>118</v>
      </c>
      <c r="F103" s="1" t="s">
        <v>40</v>
      </c>
      <c r="G103" s="3" t="s">
        <v>217</v>
      </c>
      <c r="H103" s="66" t="s">
        <v>187</v>
      </c>
      <c r="I103" s="44"/>
      <c r="J103" s="73"/>
      <c r="O103" s="75"/>
      <c r="Q103" s="76" t="str">
        <f t="shared" si="5"/>
        <v>PK_TreatmentID</v>
      </c>
      <c r="R103" s="8" t="str">
        <f t="shared" si="6"/>
        <v xml:space="preserve">  </v>
      </c>
      <c r="S103" s="8" t="str">
        <f t="shared" si="7"/>
        <v xml:space="preserve">  , 
  , 
  , 
  </v>
      </c>
      <c r="T103" s="119" t="str">
        <f t="shared" si="8"/>
        <v/>
      </c>
    </row>
    <row r="104" spans="1:20" ht="34.200000000000003" customHeight="1" thickBot="1" x14ac:dyDescent="0.35">
      <c r="A104" s="191"/>
      <c r="B104" s="195" t="s">
        <v>687</v>
      </c>
      <c r="C104" s="138" t="s">
        <v>119</v>
      </c>
      <c r="D104" s="88" t="s">
        <v>377</v>
      </c>
      <c r="E104" s="113" t="s">
        <v>121</v>
      </c>
      <c r="F104" s="1" t="s">
        <v>120</v>
      </c>
      <c r="G104" s="1" t="s">
        <v>122</v>
      </c>
      <c r="H104" s="63" t="s">
        <v>218</v>
      </c>
      <c r="I104" s="43"/>
      <c r="J104" s="73"/>
      <c r="O104" s="75"/>
      <c r="Q104" s="76" t="str">
        <f t="shared" si="5"/>
        <v>PK_TreatmentID</v>
      </c>
      <c r="R104" s="8" t="str">
        <f t="shared" si="6"/>
        <v xml:space="preserve">  </v>
      </c>
      <c r="S104" s="8" t="str">
        <f t="shared" si="7"/>
        <v xml:space="preserve">  , 
  , 
  , 
  , 
  </v>
      </c>
      <c r="T104" s="119" t="str">
        <f t="shared" si="8"/>
        <v/>
      </c>
    </row>
    <row r="105" spans="1:20" ht="34.200000000000003" customHeight="1" thickBot="1" x14ac:dyDescent="0.35">
      <c r="A105" s="191"/>
      <c r="B105" s="136"/>
      <c r="C105" s="143"/>
      <c r="D105" s="19" t="s">
        <v>378</v>
      </c>
      <c r="E105" s="115" t="s">
        <v>123</v>
      </c>
      <c r="F105" s="1" t="s">
        <v>219</v>
      </c>
      <c r="G105" s="1" t="s">
        <v>123</v>
      </c>
      <c r="H105" s="61" t="s">
        <v>16</v>
      </c>
      <c r="I105" s="43"/>
      <c r="J105" s="73"/>
      <c r="O105" s="75"/>
      <c r="Q105" s="76" t="str">
        <f t="shared" si="5"/>
        <v>PK_TreatmentID</v>
      </c>
      <c r="R105" s="8" t="str">
        <f t="shared" si="6"/>
        <v xml:space="preserve">  </v>
      </c>
      <c r="S105" s="8" t="str">
        <f t="shared" si="7"/>
        <v xml:space="preserve">  , 
  , 
  , 
  , 
  , 
  </v>
      </c>
      <c r="T105" s="119" t="str">
        <f t="shared" si="8"/>
        <v/>
      </c>
    </row>
    <row r="106" spans="1:20" ht="34.200000000000003" customHeight="1" thickBot="1" x14ac:dyDescent="0.35">
      <c r="A106" s="191"/>
      <c r="B106" s="136"/>
      <c r="C106" s="143"/>
      <c r="D106" s="19" t="s">
        <v>379</v>
      </c>
      <c r="E106" s="115" t="s">
        <v>124</v>
      </c>
      <c r="F106" s="5" t="s">
        <v>219</v>
      </c>
      <c r="G106" s="5" t="s">
        <v>125</v>
      </c>
      <c r="H106" s="62" t="s">
        <v>16</v>
      </c>
      <c r="I106" s="43"/>
      <c r="J106" s="73"/>
      <c r="O106" s="75"/>
      <c r="Q106" s="76" t="str">
        <f t="shared" si="5"/>
        <v>PK_TreatmentID</v>
      </c>
      <c r="R106" s="8" t="str">
        <f t="shared" si="6"/>
        <v xml:space="preserve">  </v>
      </c>
      <c r="S106" s="8" t="str">
        <f t="shared" si="7"/>
        <v xml:space="preserve">  , 
  , 
  , 
  , 
  , 
  , 
  </v>
      </c>
      <c r="T106" s="119" t="str">
        <f t="shared" si="8"/>
        <v/>
      </c>
    </row>
    <row r="107" spans="1:20" ht="34.200000000000003" customHeight="1" thickBot="1" x14ac:dyDescent="0.35">
      <c r="A107" s="191"/>
      <c r="B107" s="137"/>
      <c r="C107" s="139"/>
      <c r="D107" s="82" t="s">
        <v>380</v>
      </c>
      <c r="E107" s="117" t="s">
        <v>126</v>
      </c>
      <c r="F107" s="2" t="s">
        <v>40</v>
      </c>
      <c r="G107" s="2" t="s">
        <v>127</v>
      </c>
      <c r="H107" s="60" t="s">
        <v>16</v>
      </c>
      <c r="I107" s="43"/>
      <c r="J107" s="73"/>
      <c r="O107" s="75"/>
      <c r="Q107" s="76" t="str">
        <f t="shared" si="5"/>
        <v>PK_TreatmentID</v>
      </c>
      <c r="R107" s="8" t="str">
        <f t="shared" si="6"/>
        <v xml:space="preserve">  </v>
      </c>
      <c r="S107" s="8" t="str">
        <f t="shared" si="7"/>
        <v xml:space="preserve">  , 
  , 
  , 
  , 
  , 
  , 
  , 
  </v>
      </c>
      <c r="T107" s="119" t="str">
        <f t="shared" si="8"/>
        <v>CREATE TABLE (
  , 
  , 
  , 
  , 
  , 
  , 
  , 
  ,
CONSTRAINT _Pkey Primary key(PK_TreatmentID)</v>
      </c>
    </row>
    <row r="108" spans="1:20" ht="34.200000000000003" customHeight="1" x14ac:dyDescent="0.3">
      <c r="A108" s="191"/>
      <c r="B108" s="145" t="s">
        <v>688</v>
      </c>
      <c r="C108" s="138" t="s">
        <v>128</v>
      </c>
      <c r="D108" s="88" t="s">
        <v>419</v>
      </c>
      <c r="E108" s="88" t="s">
        <v>403</v>
      </c>
      <c r="F108" s="88" t="s">
        <v>8</v>
      </c>
      <c r="G108" s="88" t="s">
        <v>324</v>
      </c>
      <c r="H108" s="113" t="s">
        <v>238</v>
      </c>
      <c r="I108" s="43"/>
      <c r="J108" s="11" t="s">
        <v>241</v>
      </c>
      <c r="K108" s="12" t="s">
        <v>167</v>
      </c>
      <c r="L108" s="12" t="s">
        <v>417</v>
      </c>
      <c r="M108" s="12" t="s">
        <v>301</v>
      </c>
      <c r="N108" s="12" t="s">
        <v>236</v>
      </c>
      <c r="O108" s="13"/>
      <c r="Q108" s="76" t="str">
        <f t="shared" si="5"/>
        <v>PK_BioSampleID</v>
      </c>
      <c r="R108" s="8" t="str">
        <f t="shared" si="6"/>
        <v>PK_BioSampleID INT GENERATED ALWAYS AS IDENTITY not null</v>
      </c>
      <c r="S108" s="8" t="str">
        <f t="shared" si="7"/>
        <v>PK_BioSampleID INT GENERATED ALWAYS AS IDENTITY not null</v>
      </c>
      <c r="T108" s="119" t="str">
        <f t="shared" si="8"/>
        <v/>
      </c>
    </row>
    <row r="109" spans="1:20" ht="34.200000000000003" customHeight="1" x14ac:dyDescent="0.3">
      <c r="A109" s="191"/>
      <c r="B109" s="146"/>
      <c r="C109" s="143"/>
      <c r="D109" s="19" t="s">
        <v>420</v>
      </c>
      <c r="E109" s="19" t="s">
        <v>426</v>
      </c>
      <c r="F109" s="19" t="s">
        <v>8</v>
      </c>
      <c r="G109" s="19" t="s">
        <v>242</v>
      </c>
      <c r="H109" s="115" t="s">
        <v>238</v>
      </c>
      <c r="I109" s="43"/>
      <c r="J109" s="14" t="s">
        <v>241</v>
      </c>
      <c r="K109" s="10" t="s">
        <v>167</v>
      </c>
      <c r="L109" s="10" t="s">
        <v>427</v>
      </c>
      <c r="M109" s="10" t="s">
        <v>235</v>
      </c>
      <c r="N109" s="10" t="s">
        <v>236</v>
      </c>
      <c r="O109" s="15"/>
      <c r="Q109" s="76" t="str">
        <f t="shared" si="5"/>
        <v>PK_BioSampleID</v>
      </c>
      <c r="R109" s="8" t="str">
        <f t="shared" si="6"/>
        <v>TK_LoadProcID int not null</v>
      </c>
      <c r="S109" s="8" t="str">
        <f t="shared" si="7"/>
        <v>PK_BioSampleID INT GENERATED ALWAYS AS IDENTITY not null, 
TK_LoadProcID int not null</v>
      </c>
      <c r="T109" s="119" t="str">
        <f t="shared" si="8"/>
        <v/>
      </c>
    </row>
    <row r="110" spans="1:20" ht="34.200000000000003" customHeight="1" x14ac:dyDescent="0.3">
      <c r="A110" s="191"/>
      <c r="B110" s="146"/>
      <c r="C110" s="143"/>
      <c r="D110" s="19" t="s">
        <v>421</v>
      </c>
      <c r="E110" s="19" t="s">
        <v>243</v>
      </c>
      <c r="F110" s="19" t="s">
        <v>8</v>
      </c>
      <c r="G110" s="19" t="s">
        <v>244</v>
      </c>
      <c r="H110" s="115" t="s">
        <v>245</v>
      </c>
      <c r="I110" s="43"/>
      <c r="J110" s="14" t="s">
        <v>241</v>
      </c>
      <c r="K110" s="10" t="s">
        <v>167</v>
      </c>
      <c r="L110" s="10" t="s">
        <v>266</v>
      </c>
      <c r="M110" s="10" t="s">
        <v>251</v>
      </c>
      <c r="N110" s="10" t="s">
        <v>236</v>
      </c>
      <c r="O110" s="15"/>
      <c r="Q110" s="76" t="str">
        <f t="shared" si="5"/>
        <v>PK_BioSampleID</v>
      </c>
      <c r="R110" s="8" t="str">
        <f t="shared" si="6"/>
        <v>TD_CreationDate Timestamp not null</v>
      </c>
      <c r="S110" s="8" t="str">
        <f t="shared" si="7"/>
        <v>PK_BioSampleID INT GENERATED ALWAYS AS IDENTITY not null, 
TK_LoadProcID int not null, 
TD_CreationDate Timestamp not null</v>
      </c>
      <c r="T110" s="119" t="str">
        <f t="shared" si="8"/>
        <v/>
      </c>
    </row>
    <row r="111" spans="1:20" ht="34.200000000000003" customHeight="1" x14ac:dyDescent="0.3">
      <c r="A111" s="191"/>
      <c r="B111" s="146"/>
      <c r="C111" s="143"/>
      <c r="D111" s="19" t="s">
        <v>422</v>
      </c>
      <c r="E111" s="19" t="s">
        <v>250</v>
      </c>
      <c r="F111" s="19" t="s">
        <v>8</v>
      </c>
      <c r="G111" s="19" t="s">
        <v>254</v>
      </c>
      <c r="H111" s="115" t="s">
        <v>245</v>
      </c>
      <c r="I111" s="43"/>
      <c r="J111" s="14" t="s">
        <v>241</v>
      </c>
      <c r="K111" s="10" t="s">
        <v>167</v>
      </c>
      <c r="L111" s="10" t="s">
        <v>268</v>
      </c>
      <c r="M111" s="10" t="s">
        <v>251</v>
      </c>
      <c r="N111" s="10" t="s">
        <v>236</v>
      </c>
      <c r="O111" s="15"/>
      <c r="Q111" s="76" t="str">
        <f t="shared" si="5"/>
        <v>PK_BioSampleID</v>
      </c>
      <c r="R111" s="8" t="str">
        <f t="shared" si="6"/>
        <v>TD_UpdateDate Timestamp not null</v>
      </c>
      <c r="S111" s="8" t="str">
        <f t="shared" si="7"/>
        <v>PK_BioSampleID INT GENERATED ALWAYS AS IDENTITY not null, 
TK_LoadProcID int not null, 
TD_CreationDate Timestamp not null, 
TD_UpdateDate Timestamp not null</v>
      </c>
      <c r="T111" s="119" t="str">
        <f t="shared" si="8"/>
        <v/>
      </c>
    </row>
    <row r="112" spans="1:20" ht="34.200000000000003" customHeight="1" x14ac:dyDescent="0.3">
      <c r="A112" s="191"/>
      <c r="B112" s="146"/>
      <c r="C112" s="143"/>
      <c r="D112" s="19" t="s">
        <v>423</v>
      </c>
      <c r="E112" s="19" t="s">
        <v>323</v>
      </c>
      <c r="F112" s="19" t="s">
        <v>8</v>
      </c>
      <c r="G112" s="19" t="s">
        <v>324</v>
      </c>
      <c r="H112" s="115" t="s">
        <v>238</v>
      </c>
      <c r="I112" s="43"/>
      <c r="J112" s="14" t="s">
        <v>241</v>
      </c>
      <c r="K112" s="10" t="s">
        <v>167</v>
      </c>
      <c r="L112" s="10" t="s">
        <v>325</v>
      </c>
      <c r="M112" s="10" t="s">
        <v>235</v>
      </c>
      <c r="N112" s="10" t="s">
        <v>236</v>
      </c>
      <c r="O112" s="15"/>
      <c r="Q112" s="76" t="str">
        <f t="shared" si="5"/>
        <v>PK_BioSampleID</v>
      </c>
      <c r="R112" s="8" t="str">
        <f t="shared" si="6"/>
        <v>FK_TumorPathoEventID int not null</v>
      </c>
      <c r="S112" s="8" t="str">
        <f t="shared" si="7"/>
        <v>PK_BioSampleID INT GENERATED ALWAYS AS IDENTITY not null, 
TK_LoadProcID int not null, 
TD_CreationDate Timestamp not null, 
TD_UpdateDate Timestamp not null, 
FK_TumorPathoEventID int not null</v>
      </c>
      <c r="T112" s="119" t="str">
        <f t="shared" si="8"/>
        <v/>
      </c>
    </row>
    <row r="113" spans="1:20" ht="34.200000000000003" customHeight="1" x14ac:dyDescent="0.3">
      <c r="A113" s="191"/>
      <c r="B113" s="146"/>
      <c r="C113" s="143"/>
      <c r="D113" s="19" t="s">
        <v>424</v>
      </c>
      <c r="E113" s="19" t="s">
        <v>234</v>
      </c>
      <c r="F113" s="19" t="s">
        <v>8</v>
      </c>
      <c r="G113" s="19" t="s">
        <v>293</v>
      </c>
      <c r="H113" s="115" t="s">
        <v>238</v>
      </c>
      <c r="I113" s="43"/>
      <c r="J113" s="14" t="s">
        <v>241</v>
      </c>
      <c r="K113" s="10" t="s">
        <v>167</v>
      </c>
      <c r="L113" s="10" t="s">
        <v>269</v>
      </c>
      <c r="M113" s="10" t="s">
        <v>235</v>
      </c>
      <c r="N113" s="10" t="s">
        <v>236</v>
      </c>
      <c r="O113" s="15"/>
      <c r="Q113" s="76" t="str">
        <f t="shared" si="5"/>
        <v>PK_BioSampleID</v>
      </c>
      <c r="R113" s="8" t="str">
        <f t="shared" si="6"/>
        <v>FK_PatientID int not null</v>
      </c>
      <c r="S113" s="8" t="str">
        <f t="shared" si="7"/>
        <v>PK_BioSampleID INT GENERATED ALWAYS AS IDENTITY not null, 
TK_LoadProcID int not null, 
TD_CreationDate Timestamp not null, 
TD_UpdateDate Timestamp not null, 
FK_TumorPathoEventID int not null, 
FK_PatientID int not null</v>
      </c>
      <c r="T113" s="119" t="str">
        <f t="shared" si="8"/>
        <v/>
      </c>
    </row>
    <row r="114" spans="1:20" ht="34.200000000000003" customHeight="1" x14ac:dyDescent="0.3">
      <c r="A114" s="191"/>
      <c r="B114" s="146"/>
      <c r="C114" s="143"/>
      <c r="D114" s="19" t="s">
        <v>425</v>
      </c>
      <c r="E114" s="19" t="s">
        <v>237</v>
      </c>
      <c r="F114" s="19" t="s">
        <v>8</v>
      </c>
      <c r="G114" s="19" t="s">
        <v>239</v>
      </c>
      <c r="H114" s="115" t="s">
        <v>238</v>
      </c>
      <c r="I114" s="43"/>
      <c r="J114" s="97" t="s">
        <v>241</v>
      </c>
      <c r="K114" s="10" t="s">
        <v>167</v>
      </c>
      <c r="L114" s="10" t="s">
        <v>418</v>
      </c>
      <c r="M114" s="10" t="s">
        <v>235</v>
      </c>
      <c r="N114" s="10" t="s">
        <v>236</v>
      </c>
      <c r="O114" s="99"/>
      <c r="Q114" s="76" t="str">
        <f t="shared" si="5"/>
        <v>PK_BioSampleID</v>
      </c>
      <c r="R114" s="8" t="str">
        <f t="shared" si="6"/>
        <v>FK_ConsentID int not null</v>
      </c>
      <c r="S114" s="8" t="str">
        <f t="shared" si="7"/>
        <v>PK_BioSampleID INT GENERATED ALWAYS AS IDENTITY not null, 
TK_LoadProcID int not null, 
TD_CreationDate Timestamp not null, 
TD_UpdateDate Timestamp not null, 
FK_TumorPathoEventID int not null, 
FK_PatientID int not null, 
FK_ConsentID int not null</v>
      </c>
      <c r="T114" s="119" t="str">
        <f t="shared" si="8"/>
        <v/>
      </c>
    </row>
    <row r="115" spans="1:20" ht="34.200000000000003" customHeight="1" x14ac:dyDescent="0.3">
      <c r="A115" s="191"/>
      <c r="B115" s="146"/>
      <c r="C115" s="143"/>
      <c r="D115" s="19" t="s">
        <v>381</v>
      </c>
      <c r="E115" s="19" t="s">
        <v>220</v>
      </c>
      <c r="F115" s="19" t="s">
        <v>8</v>
      </c>
      <c r="G115" s="19" t="s">
        <v>129</v>
      </c>
      <c r="H115" s="115" t="s">
        <v>16</v>
      </c>
      <c r="I115" s="43"/>
      <c r="J115" s="97"/>
      <c r="K115" s="10" t="s">
        <v>167</v>
      </c>
      <c r="L115" s="10" t="s">
        <v>168</v>
      </c>
      <c r="M115" s="98"/>
      <c r="N115" s="98"/>
      <c r="O115" s="99"/>
      <c r="Q115" s="76" t="str">
        <f t="shared" si="5"/>
        <v>PK_BioSampleID</v>
      </c>
      <c r="R115" s="8" t="str">
        <f t="shared" si="6"/>
        <v xml:space="preserve">ExternalAccession  </v>
      </c>
      <c r="S115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</v>
      </c>
      <c r="T115" s="119" t="str">
        <f t="shared" si="8"/>
        <v/>
      </c>
    </row>
    <row r="116" spans="1:20" ht="34.200000000000003" customHeight="1" x14ac:dyDescent="0.3">
      <c r="A116" s="191"/>
      <c r="B116" s="146"/>
      <c r="C116" s="143"/>
      <c r="D116" s="19" t="s">
        <v>382</v>
      </c>
      <c r="E116" s="19" t="s">
        <v>221</v>
      </c>
      <c r="F116" s="19" t="s">
        <v>40</v>
      </c>
      <c r="G116" s="19" t="s">
        <v>130</v>
      </c>
      <c r="H116" s="115" t="s">
        <v>16</v>
      </c>
      <c r="I116" s="43"/>
      <c r="J116" s="14"/>
      <c r="K116" s="10" t="s">
        <v>167</v>
      </c>
      <c r="L116" s="10" t="s">
        <v>169</v>
      </c>
      <c r="M116" s="10"/>
      <c r="N116" s="10"/>
      <c r="O116" s="15"/>
      <c r="Q116" s="76" t="str">
        <f t="shared" si="5"/>
        <v>PK_BioSampleID</v>
      </c>
      <c r="R116" s="8" t="str">
        <f t="shared" si="6"/>
        <v xml:space="preserve">ParentExternalAccession  </v>
      </c>
      <c r="S116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</v>
      </c>
      <c r="T116" s="119" t="str">
        <f t="shared" si="8"/>
        <v/>
      </c>
    </row>
    <row r="117" spans="1:20" ht="34.200000000000003" customHeight="1" x14ac:dyDescent="0.3">
      <c r="A117" s="191"/>
      <c r="B117" s="146"/>
      <c r="C117" s="143"/>
      <c r="D117" s="19" t="s">
        <v>383</v>
      </c>
      <c r="E117" s="19" t="s">
        <v>131</v>
      </c>
      <c r="F117" s="19" t="s">
        <v>222</v>
      </c>
      <c r="G117" s="19" t="s">
        <v>131</v>
      </c>
      <c r="H117" s="115" t="s">
        <v>11</v>
      </c>
      <c r="I117" s="43"/>
      <c r="J117" s="14"/>
      <c r="K117" s="10" t="s">
        <v>167</v>
      </c>
      <c r="L117" s="10" t="s">
        <v>170</v>
      </c>
      <c r="M117" s="10"/>
      <c r="N117" s="10"/>
      <c r="O117" s="15"/>
      <c r="Q117" s="76" t="str">
        <f t="shared" si="5"/>
        <v>PK_BioSampleID</v>
      </c>
      <c r="R117" s="8" t="str">
        <f t="shared" si="6"/>
        <v xml:space="preserve">CollectDate  </v>
      </c>
      <c r="S117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</v>
      </c>
      <c r="T117" s="119" t="str">
        <f t="shared" si="8"/>
        <v/>
      </c>
    </row>
    <row r="118" spans="1:20" ht="34.200000000000003" customHeight="1" x14ac:dyDescent="0.3">
      <c r="A118" s="191"/>
      <c r="B118" s="146"/>
      <c r="C118" s="143"/>
      <c r="D118" s="19" t="s">
        <v>384</v>
      </c>
      <c r="E118" s="19" t="s">
        <v>132</v>
      </c>
      <c r="F118" s="19" t="s">
        <v>222</v>
      </c>
      <c r="G118" s="19" t="s">
        <v>133</v>
      </c>
      <c r="H118" s="115" t="s">
        <v>134</v>
      </c>
      <c r="I118" s="43"/>
      <c r="J118" s="14"/>
      <c r="K118" s="10" t="s">
        <v>167</v>
      </c>
      <c r="L118" s="10" t="s">
        <v>416</v>
      </c>
      <c r="M118" s="10"/>
      <c r="N118" s="10"/>
      <c r="O118" s="15"/>
      <c r="Q118" s="76" t="str">
        <f t="shared" si="5"/>
        <v>PK_BioSampleID</v>
      </c>
      <c r="R118" s="8" t="str">
        <f t="shared" si="6"/>
        <v xml:space="preserve">SampleOrigin  </v>
      </c>
      <c r="S118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</v>
      </c>
      <c r="T118" s="119" t="str">
        <f t="shared" si="8"/>
        <v/>
      </c>
    </row>
    <row r="119" spans="1:20" ht="34.200000000000003" customHeight="1" x14ac:dyDescent="0.3">
      <c r="A119" s="191"/>
      <c r="B119" s="146"/>
      <c r="C119" s="143"/>
      <c r="D119" s="19" t="s">
        <v>385</v>
      </c>
      <c r="E119" s="19" t="s">
        <v>135</v>
      </c>
      <c r="F119" s="19" t="s">
        <v>222</v>
      </c>
      <c r="G119" s="19" t="s">
        <v>136</v>
      </c>
      <c r="H119" s="115" t="s">
        <v>224</v>
      </c>
      <c r="I119" s="43"/>
      <c r="J119" s="14"/>
      <c r="K119" s="10" t="s">
        <v>167</v>
      </c>
      <c r="L119" s="10" t="s">
        <v>415</v>
      </c>
      <c r="M119" s="10"/>
      <c r="N119" s="10"/>
      <c r="O119" s="15"/>
      <c r="Q119" s="76" t="str">
        <f t="shared" si="5"/>
        <v>PK_BioSampleID</v>
      </c>
      <c r="R119" s="8" t="str">
        <f t="shared" si="6"/>
        <v xml:space="preserve">SampleNature  </v>
      </c>
      <c r="S119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, 
SampleNature  </v>
      </c>
      <c r="T119" s="119" t="str">
        <f t="shared" si="8"/>
        <v/>
      </c>
    </row>
    <row r="120" spans="1:20" ht="34.200000000000003" customHeight="1" x14ac:dyDescent="0.3">
      <c r="A120" s="191"/>
      <c r="B120" s="146"/>
      <c r="C120" s="143"/>
      <c r="D120" s="19" t="s">
        <v>386</v>
      </c>
      <c r="E120" s="21" t="s">
        <v>137</v>
      </c>
      <c r="F120" s="19" t="s">
        <v>222</v>
      </c>
      <c r="G120" s="19" t="s">
        <v>138</v>
      </c>
      <c r="H120" s="116" t="s">
        <v>188</v>
      </c>
      <c r="I120" s="44"/>
      <c r="J120" s="14"/>
      <c r="K120" s="10" t="s">
        <v>167</v>
      </c>
      <c r="L120" s="31" t="s">
        <v>156</v>
      </c>
      <c r="M120" s="10"/>
      <c r="N120" s="10"/>
      <c r="O120" s="15"/>
      <c r="Q120" s="76" t="str">
        <f t="shared" si="5"/>
        <v>PK_BioSampleID</v>
      </c>
      <c r="R120" s="8" t="str">
        <f t="shared" si="6"/>
        <v xml:space="preserve">TopographyCode  </v>
      </c>
      <c r="S120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, 
SampleNature  , 
TopographyCode  </v>
      </c>
      <c r="T120" s="119" t="str">
        <f t="shared" si="8"/>
        <v/>
      </c>
    </row>
    <row r="121" spans="1:20" ht="34.200000000000003" customHeight="1" x14ac:dyDescent="0.3">
      <c r="A121" s="191"/>
      <c r="B121" s="146"/>
      <c r="C121" s="143"/>
      <c r="D121" s="19" t="s">
        <v>387</v>
      </c>
      <c r="E121" s="19" t="s">
        <v>139</v>
      </c>
      <c r="F121" s="19" t="s">
        <v>40</v>
      </c>
      <c r="G121" s="19" t="s">
        <v>140</v>
      </c>
      <c r="H121" s="115" t="s">
        <v>223</v>
      </c>
      <c r="I121" s="43"/>
      <c r="J121" s="14"/>
      <c r="K121" s="10" t="s">
        <v>167</v>
      </c>
      <c r="L121" s="10" t="s">
        <v>171</v>
      </c>
      <c r="M121" s="10"/>
      <c r="N121" s="10"/>
      <c r="O121" s="15"/>
      <c r="Q121" s="76" t="str">
        <f t="shared" si="5"/>
        <v>PK_BioSampleID</v>
      </c>
      <c r="R121" s="8" t="str">
        <f t="shared" si="6"/>
        <v xml:space="preserve">StorageTemperature  </v>
      </c>
      <c r="S121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, 
SampleNature  , 
TopographyCode  , 
StorageTemperature  </v>
      </c>
      <c r="T121" s="119" t="str">
        <f t="shared" si="8"/>
        <v/>
      </c>
    </row>
    <row r="122" spans="1:20" ht="34.200000000000003" customHeight="1" thickBot="1" x14ac:dyDescent="0.35">
      <c r="A122" s="191"/>
      <c r="B122" s="196"/>
      <c r="C122" s="139"/>
      <c r="D122" s="82" t="s">
        <v>388</v>
      </c>
      <c r="E122" s="82" t="s">
        <v>141</v>
      </c>
      <c r="F122" s="82" t="s">
        <v>222</v>
      </c>
      <c r="G122" s="82" t="s">
        <v>142</v>
      </c>
      <c r="H122" s="117" t="s">
        <v>143</v>
      </c>
      <c r="I122" s="43"/>
      <c r="J122" s="16"/>
      <c r="K122" s="17" t="s">
        <v>167</v>
      </c>
      <c r="L122" s="17" t="s">
        <v>172</v>
      </c>
      <c r="M122" s="17"/>
      <c r="N122" s="17"/>
      <c r="O122" s="18"/>
      <c r="Q122" s="76" t="str">
        <f t="shared" si="5"/>
        <v>PK_BioSampleID</v>
      </c>
      <c r="R122" s="8" t="str">
        <f t="shared" si="6"/>
        <v xml:space="preserve">TumorCellularity  </v>
      </c>
      <c r="S122" s="8" t="str">
        <f t="shared" si="7"/>
        <v xml:space="preserve">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, 
SampleNature  , 
TopographyCode  , 
StorageTemperature  , 
TumorCellularity  </v>
      </c>
      <c r="T122" s="119" t="str">
        <f t="shared" si="8"/>
        <v>CREATE TABLE BiologicalSample(
PK_BioSampleID INT GENERATED ALWAYS AS IDENTITY not null, 
TK_LoadProcID int not null, 
TD_CreationDate Timestamp not null, 
TD_UpdateDate Timestamp not null, 
FK_TumorPathoEventID int not null, 
FK_PatientID int not null, 
FK_ConsentID int not null, 
ExternalAccession  , 
ParentExternalAccession  , 
CollectDate  , 
SampleOrigin  , 
SampleNature  , 
TopographyCode  , 
StorageTemperature  , 
TumorCellularity  ,
CONSTRAINT BiologicalSample_Pkey Primary key(PK_BioSampleID)</v>
      </c>
    </row>
    <row r="123" spans="1:20" ht="27.6" x14ac:dyDescent="0.3">
      <c r="A123" s="213" t="s">
        <v>665</v>
      </c>
      <c r="B123" s="200" t="s">
        <v>666</v>
      </c>
      <c r="C123" s="138" t="s">
        <v>486</v>
      </c>
      <c r="D123" s="88" t="s">
        <v>762</v>
      </c>
      <c r="E123" s="22" t="s">
        <v>759</v>
      </c>
      <c r="F123" s="22" t="s">
        <v>8</v>
      </c>
      <c r="G123" s="22" t="s">
        <v>324</v>
      </c>
      <c r="H123" s="50" t="s">
        <v>238</v>
      </c>
      <c r="I123" s="43"/>
      <c r="J123" s="11" t="s">
        <v>241</v>
      </c>
      <c r="K123" s="12"/>
      <c r="L123" s="12" t="s">
        <v>761</v>
      </c>
      <c r="M123" s="12" t="s">
        <v>301</v>
      </c>
      <c r="N123" s="12" t="s">
        <v>236</v>
      </c>
      <c r="O123" s="13"/>
    </row>
    <row r="124" spans="1:20" ht="41.4" x14ac:dyDescent="0.3">
      <c r="A124" s="213"/>
      <c r="B124" s="201"/>
      <c r="C124" s="203"/>
      <c r="D124" s="19" t="s">
        <v>763</v>
      </c>
      <c r="E124" s="19" t="s">
        <v>426</v>
      </c>
      <c r="F124" s="19" t="s">
        <v>8</v>
      </c>
      <c r="G124" s="19" t="s">
        <v>242</v>
      </c>
      <c r="H124" s="51" t="s">
        <v>238</v>
      </c>
      <c r="I124" s="43"/>
      <c r="J124" s="14" t="s">
        <v>241</v>
      </c>
      <c r="K124" s="10"/>
      <c r="L124" s="10" t="s">
        <v>427</v>
      </c>
      <c r="M124" s="10" t="s">
        <v>235</v>
      </c>
      <c r="N124" s="10" t="s">
        <v>236</v>
      </c>
      <c r="O124" s="15"/>
    </row>
    <row r="125" spans="1:20" ht="27.6" x14ac:dyDescent="0.3">
      <c r="A125" s="213"/>
      <c r="B125" s="201"/>
      <c r="C125" s="203"/>
      <c r="D125" s="19" t="s">
        <v>764</v>
      </c>
      <c r="E125" s="19" t="s">
        <v>243</v>
      </c>
      <c r="F125" s="19" t="s">
        <v>8</v>
      </c>
      <c r="G125" s="19" t="s">
        <v>244</v>
      </c>
      <c r="H125" s="51" t="s">
        <v>245</v>
      </c>
      <c r="I125" s="43"/>
      <c r="J125" s="14" t="s">
        <v>241</v>
      </c>
      <c r="K125" s="10"/>
      <c r="L125" s="10" t="s">
        <v>266</v>
      </c>
      <c r="M125" s="10" t="s">
        <v>251</v>
      </c>
      <c r="N125" s="10" t="s">
        <v>236</v>
      </c>
      <c r="O125" s="15"/>
    </row>
    <row r="126" spans="1:20" ht="27.6" x14ac:dyDescent="0.3">
      <c r="A126" s="213"/>
      <c r="B126" s="201"/>
      <c r="C126" s="203"/>
      <c r="D126" s="19" t="s">
        <v>765</v>
      </c>
      <c r="E126" s="19" t="s">
        <v>250</v>
      </c>
      <c r="F126" s="19" t="s">
        <v>8</v>
      </c>
      <c r="G126" s="19" t="s">
        <v>254</v>
      </c>
      <c r="H126" s="51" t="s">
        <v>245</v>
      </c>
      <c r="I126" s="43"/>
      <c r="J126" s="14" t="s">
        <v>241</v>
      </c>
      <c r="K126" s="10"/>
      <c r="L126" s="10" t="s">
        <v>268</v>
      </c>
      <c r="M126" s="10" t="s">
        <v>251</v>
      </c>
      <c r="N126" s="10" t="s">
        <v>236</v>
      </c>
      <c r="O126" s="15"/>
    </row>
    <row r="127" spans="1:20" ht="13.8" x14ac:dyDescent="0.3">
      <c r="A127" s="213"/>
      <c r="B127" s="201"/>
      <c r="C127" s="203"/>
      <c r="D127" s="19" t="s">
        <v>766</v>
      </c>
      <c r="E127" s="19" t="s">
        <v>759</v>
      </c>
      <c r="F127" s="19" t="s">
        <v>8</v>
      </c>
      <c r="G127" s="19" t="s">
        <v>324</v>
      </c>
      <c r="H127" s="51" t="s">
        <v>238</v>
      </c>
      <c r="I127" s="43"/>
      <c r="J127" s="14" t="s">
        <v>241</v>
      </c>
      <c r="K127" s="10"/>
      <c r="L127" s="10" t="s">
        <v>760</v>
      </c>
      <c r="M127" s="10" t="s">
        <v>235</v>
      </c>
      <c r="N127" s="10" t="s">
        <v>236</v>
      </c>
      <c r="O127" s="15"/>
    </row>
    <row r="128" spans="1:20" ht="248.4" x14ac:dyDescent="0.3">
      <c r="A128" s="213"/>
      <c r="B128" s="201"/>
      <c r="C128" s="203"/>
      <c r="D128" s="19" t="s">
        <v>692</v>
      </c>
      <c r="E128" s="19" t="s">
        <v>487</v>
      </c>
      <c r="F128" s="19" t="s">
        <v>8</v>
      </c>
      <c r="G128" s="19" t="s">
        <v>488</v>
      </c>
      <c r="H128" s="115" t="s">
        <v>632</v>
      </c>
    </row>
    <row r="129" spans="1:15" ht="34.200000000000003" customHeight="1" x14ac:dyDescent="0.3">
      <c r="A129" s="213"/>
      <c r="B129" s="201"/>
      <c r="C129" s="143"/>
      <c r="D129" s="19" t="s">
        <v>693</v>
      </c>
      <c r="E129" s="19" t="s">
        <v>489</v>
      </c>
      <c r="F129" s="19" t="s">
        <v>827</v>
      </c>
      <c r="G129" s="19" t="s">
        <v>490</v>
      </c>
      <c r="H129" s="127" t="s">
        <v>491</v>
      </c>
    </row>
    <row r="130" spans="1:15" ht="34.200000000000003" customHeight="1" x14ac:dyDescent="0.3">
      <c r="A130" s="213"/>
      <c r="B130" s="201"/>
      <c r="C130" s="143"/>
      <c r="D130" s="19" t="s">
        <v>694</v>
      </c>
      <c r="E130" s="19" t="s">
        <v>492</v>
      </c>
      <c r="F130" s="19" t="s">
        <v>827</v>
      </c>
      <c r="G130" s="19" t="s">
        <v>493</v>
      </c>
      <c r="H130" s="127" t="s">
        <v>494</v>
      </c>
      <c r="K130" s="134" t="s">
        <v>830</v>
      </c>
      <c r="L130" s="134" t="s">
        <v>829</v>
      </c>
    </row>
    <row r="131" spans="1:15" ht="34.200000000000003" customHeight="1" x14ac:dyDescent="0.3">
      <c r="A131" s="213"/>
      <c r="B131" s="201"/>
      <c r="C131" s="143"/>
      <c r="D131" s="19" t="s">
        <v>695</v>
      </c>
      <c r="E131" s="19" t="s">
        <v>496</v>
      </c>
      <c r="F131" s="19" t="s">
        <v>495</v>
      </c>
      <c r="G131" s="19" t="s">
        <v>497</v>
      </c>
      <c r="H131" s="115" t="s">
        <v>629</v>
      </c>
      <c r="L131" s="8" t="s">
        <v>831</v>
      </c>
    </row>
    <row r="132" spans="1:15" ht="34.200000000000003" customHeight="1" thickBot="1" x14ac:dyDescent="0.35">
      <c r="A132" s="213"/>
      <c r="B132" s="202"/>
      <c r="C132" s="139"/>
      <c r="D132" s="82" t="s">
        <v>696</v>
      </c>
      <c r="E132" s="82" t="s">
        <v>498</v>
      </c>
      <c r="F132" s="82" t="s">
        <v>8</v>
      </c>
      <c r="G132" s="82" t="s">
        <v>499</v>
      </c>
      <c r="H132" s="117" t="s">
        <v>500</v>
      </c>
    </row>
    <row r="133" spans="1:15" ht="34.200000000000003" customHeight="1" x14ac:dyDescent="0.3">
      <c r="A133" s="213"/>
      <c r="B133" s="204" t="s">
        <v>667</v>
      </c>
      <c r="C133" s="138" t="s">
        <v>501</v>
      </c>
      <c r="D133" s="88" t="s">
        <v>767</v>
      </c>
      <c r="E133" s="22" t="s">
        <v>759</v>
      </c>
      <c r="F133" s="22" t="s">
        <v>8</v>
      </c>
      <c r="G133" s="22" t="s">
        <v>324</v>
      </c>
      <c r="H133" s="50" t="s">
        <v>238</v>
      </c>
      <c r="I133" s="43"/>
      <c r="J133" s="11" t="s">
        <v>241</v>
      </c>
      <c r="K133" s="12"/>
      <c r="L133" s="12" t="s">
        <v>761</v>
      </c>
      <c r="M133" s="12" t="s">
        <v>301</v>
      </c>
      <c r="N133" s="12" t="s">
        <v>236</v>
      </c>
      <c r="O133" s="13"/>
    </row>
    <row r="134" spans="1:15" ht="34.200000000000003" customHeight="1" x14ac:dyDescent="0.3">
      <c r="A134" s="213"/>
      <c r="B134" s="205"/>
      <c r="C134" s="203"/>
      <c r="D134" s="19" t="s">
        <v>768</v>
      </c>
      <c r="E134" s="19" t="s">
        <v>426</v>
      </c>
      <c r="F134" s="19" t="s">
        <v>8</v>
      </c>
      <c r="G134" s="19" t="s">
        <v>242</v>
      </c>
      <c r="H134" s="51" t="s">
        <v>238</v>
      </c>
      <c r="I134" s="43"/>
      <c r="J134" s="14" t="s">
        <v>241</v>
      </c>
      <c r="K134" s="10"/>
      <c r="L134" s="10" t="s">
        <v>427</v>
      </c>
      <c r="M134" s="10" t="s">
        <v>235</v>
      </c>
      <c r="N134" s="10" t="s">
        <v>236</v>
      </c>
      <c r="O134" s="15"/>
    </row>
    <row r="135" spans="1:15" ht="34.200000000000003" customHeight="1" x14ac:dyDescent="0.3">
      <c r="A135" s="213"/>
      <c r="B135" s="205"/>
      <c r="C135" s="203"/>
      <c r="D135" s="19" t="s">
        <v>769</v>
      </c>
      <c r="E135" s="19" t="s">
        <v>243</v>
      </c>
      <c r="F135" s="19" t="s">
        <v>8</v>
      </c>
      <c r="G135" s="19" t="s">
        <v>244</v>
      </c>
      <c r="H135" s="51" t="s">
        <v>245</v>
      </c>
      <c r="I135" s="43"/>
      <c r="J135" s="14" t="s">
        <v>241</v>
      </c>
      <c r="K135" s="10"/>
      <c r="L135" s="10" t="s">
        <v>266</v>
      </c>
      <c r="M135" s="10" t="s">
        <v>251</v>
      </c>
      <c r="N135" s="10" t="s">
        <v>236</v>
      </c>
      <c r="O135" s="15"/>
    </row>
    <row r="136" spans="1:15" ht="34.200000000000003" customHeight="1" x14ac:dyDescent="0.3">
      <c r="A136" s="213"/>
      <c r="B136" s="205"/>
      <c r="C136" s="203"/>
      <c r="D136" s="19" t="s">
        <v>770</v>
      </c>
      <c r="E136" s="19" t="s">
        <v>250</v>
      </c>
      <c r="F136" s="19" t="s">
        <v>8</v>
      </c>
      <c r="G136" s="19" t="s">
        <v>254</v>
      </c>
      <c r="H136" s="51" t="s">
        <v>245</v>
      </c>
      <c r="I136" s="43"/>
      <c r="J136" s="14" t="s">
        <v>241</v>
      </c>
      <c r="K136" s="10"/>
      <c r="L136" s="10" t="s">
        <v>268</v>
      </c>
      <c r="M136" s="10" t="s">
        <v>251</v>
      </c>
      <c r="N136" s="10" t="s">
        <v>236</v>
      </c>
      <c r="O136" s="15"/>
    </row>
    <row r="137" spans="1:15" ht="34.200000000000003" customHeight="1" x14ac:dyDescent="0.3">
      <c r="A137" s="213"/>
      <c r="B137" s="205"/>
      <c r="C137" s="203"/>
      <c r="D137" s="19" t="s">
        <v>771</v>
      </c>
      <c r="E137" s="19" t="s">
        <v>759</v>
      </c>
      <c r="F137" s="19" t="s">
        <v>8</v>
      </c>
      <c r="G137" s="19" t="s">
        <v>324</v>
      </c>
      <c r="H137" s="51" t="s">
        <v>238</v>
      </c>
      <c r="I137" s="43"/>
      <c r="J137" s="14" t="s">
        <v>241</v>
      </c>
      <c r="K137" s="10"/>
      <c r="L137" s="10" t="s">
        <v>760</v>
      </c>
      <c r="M137" s="10" t="s">
        <v>235</v>
      </c>
      <c r="N137" s="10" t="s">
        <v>236</v>
      </c>
      <c r="O137" s="15"/>
    </row>
    <row r="138" spans="1:15" ht="34.200000000000003" customHeight="1" x14ac:dyDescent="0.3">
      <c r="A138" s="213"/>
      <c r="B138" s="205"/>
      <c r="C138" s="203"/>
      <c r="D138" s="87" t="s">
        <v>697</v>
      </c>
      <c r="E138" s="87" t="s">
        <v>141</v>
      </c>
      <c r="F138" s="87" t="s">
        <v>40</v>
      </c>
      <c r="G138" s="87" t="s">
        <v>502</v>
      </c>
      <c r="H138" s="131" t="s">
        <v>503</v>
      </c>
    </row>
    <row r="139" spans="1:15" ht="34.200000000000003" customHeight="1" x14ac:dyDescent="0.3">
      <c r="A139" s="213"/>
      <c r="B139" s="205"/>
      <c r="C139" s="143"/>
      <c r="D139" s="19" t="s">
        <v>698</v>
      </c>
      <c r="E139" s="19" t="s">
        <v>504</v>
      </c>
      <c r="F139" s="19" t="s">
        <v>40</v>
      </c>
      <c r="G139" s="19" t="s">
        <v>505</v>
      </c>
      <c r="H139" s="115" t="s">
        <v>630</v>
      </c>
    </row>
    <row r="140" spans="1:15" ht="34.200000000000003" customHeight="1" thickBot="1" x14ac:dyDescent="0.35">
      <c r="A140" s="213"/>
      <c r="B140" s="206"/>
      <c r="C140" s="139"/>
      <c r="D140" s="82" t="s">
        <v>699</v>
      </c>
      <c r="E140" s="82" t="s">
        <v>506</v>
      </c>
      <c r="F140" s="82" t="s">
        <v>40</v>
      </c>
      <c r="G140" s="82" t="s">
        <v>507</v>
      </c>
      <c r="H140" s="117" t="s">
        <v>508</v>
      </c>
    </row>
    <row r="141" spans="1:15" ht="34.200000000000003" customHeight="1" x14ac:dyDescent="0.3">
      <c r="A141" s="213"/>
      <c r="B141" s="200" t="s">
        <v>668</v>
      </c>
      <c r="C141" s="207" t="s">
        <v>664</v>
      </c>
      <c r="D141" s="88" t="s">
        <v>772</v>
      </c>
      <c r="E141" s="22" t="s">
        <v>759</v>
      </c>
      <c r="F141" s="22" t="s">
        <v>8</v>
      </c>
      <c r="G141" s="22" t="s">
        <v>324</v>
      </c>
      <c r="H141" s="50" t="s">
        <v>238</v>
      </c>
      <c r="I141" s="43"/>
      <c r="J141" s="11" t="s">
        <v>241</v>
      </c>
      <c r="K141" s="12"/>
      <c r="L141" s="12" t="s">
        <v>761</v>
      </c>
      <c r="M141" s="12" t="s">
        <v>301</v>
      </c>
      <c r="N141" s="12" t="s">
        <v>236</v>
      </c>
      <c r="O141" s="13"/>
    </row>
    <row r="142" spans="1:15" ht="34.200000000000003" customHeight="1" x14ac:dyDescent="0.3">
      <c r="A142" s="213"/>
      <c r="B142" s="201"/>
      <c r="C142" s="208"/>
      <c r="D142" s="19" t="s">
        <v>773</v>
      </c>
      <c r="E142" s="19" t="s">
        <v>426</v>
      </c>
      <c r="F142" s="19" t="s">
        <v>8</v>
      </c>
      <c r="G142" s="19" t="s">
        <v>242</v>
      </c>
      <c r="H142" s="51" t="s">
        <v>238</v>
      </c>
      <c r="I142" s="43"/>
      <c r="J142" s="14" t="s">
        <v>241</v>
      </c>
      <c r="K142" s="10"/>
      <c r="L142" s="10" t="s">
        <v>427</v>
      </c>
      <c r="M142" s="10" t="s">
        <v>235</v>
      </c>
      <c r="N142" s="10" t="s">
        <v>236</v>
      </c>
      <c r="O142" s="15"/>
    </row>
    <row r="143" spans="1:15" ht="34.200000000000003" customHeight="1" x14ac:dyDescent="0.3">
      <c r="A143" s="213"/>
      <c r="B143" s="201"/>
      <c r="C143" s="208"/>
      <c r="D143" s="19" t="s">
        <v>774</v>
      </c>
      <c r="E143" s="19" t="s">
        <v>243</v>
      </c>
      <c r="F143" s="19" t="s">
        <v>8</v>
      </c>
      <c r="G143" s="19" t="s">
        <v>244</v>
      </c>
      <c r="H143" s="51" t="s">
        <v>245</v>
      </c>
      <c r="I143" s="43"/>
      <c r="J143" s="14" t="s">
        <v>241</v>
      </c>
      <c r="K143" s="10"/>
      <c r="L143" s="10" t="s">
        <v>266</v>
      </c>
      <c r="M143" s="10" t="s">
        <v>251</v>
      </c>
      <c r="N143" s="10" t="s">
        <v>236</v>
      </c>
      <c r="O143" s="15"/>
    </row>
    <row r="144" spans="1:15" ht="34.200000000000003" customHeight="1" x14ac:dyDescent="0.3">
      <c r="A144" s="213"/>
      <c r="B144" s="201"/>
      <c r="C144" s="208"/>
      <c r="D144" s="19" t="s">
        <v>775</v>
      </c>
      <c r="E144" s="19" t="s">
        <v>250</v>
      </c>
      <c r="F144" s="19" t="s">
        <v>8</v>
      </c>
      <c r="G144" s="19" t="s">
        <v>254</v>
      </c>
      <c r="H144" s="51" t="s">
        <v>245</v>
      </c>
      <c r="I144" s="43"/>
      <c r="J144" s="14" t="s">
        <v>241</v>
      </c>
      <c r="K144" s="10"/>
      <c r="L144" s="10" t="s">
        <v>268</v>
      </c>
      <c r="M144" s="10" t="s">
        <v>251</v>
      </c>
      <c r="N144" s="10" t="s">
        <v>236</v>
      </c>
      <c r="O144" s="15"/>
    </row>
    <row r="145" spans="1:15" ht="34.200000000000003" customHeight="1" x14ac:dyDescent="0.3">
      <c r="A145" s="213"/>
      <c r="B145" s="201"/>
      <c r="C145" s="208"/>
      <c r="D145" s="19" t="s">
        <v>776</v>
      </c>
      <c r="E145" s="19" t="s">
        <v>759</v>
      </c>
      <c r="F145" s="19" t="s">
        <v>8</v>
      </c>
      <c r="G145" s="19" t="s">
        <v>324</v>
      </c>
      <c r="H145" s="51" t="s">
        <v>238</v>
      </c>
      <c r="I145" s="43"/>
      <c r="J145" s="14" t="s">
        <v>241</v>
      </c>
      <c r="K145" s="10"/>
      <c r="L145" s="10" t="s">
        <v>760</v>
      </c>
      <c r="M145" s="10" t="s">
        <v>235</v>
      </c>
      <c r="N145" s="10" t="s">
        <v>236</v>
      </c>
      <c r="O145" s="15"/>
    </row>
    <row r="146" spans="1:15" ht="34.200000000000003" customHeight="1" x14ac:dyDescent="0.3">
      <c r="A146" s="213"/>
      <c r="B146" s="201"/>
      <c r="C146" s="208"/>
      <c r="D146" s="87" t="s">
        <v>700</v>
      </c>
      <c r="E146" s="87" t="s">
        <v>509</v>
      </c>
      <c r="F146" s="87" t="s">
        <v>8</v>
      </c>
      <c r="G146" s="87" t="s">
        <v>510</v>
      </c>
      <c r="H146" s="131" t="s">
        <v>631</v>
      </c>
    </row>
    <row r="147" spans="1:15" ht="34.200000000000003" customHeight="1" x14ac:dyDescent="0.3">
      <c r="A147" s="213"/>
      <c r="B147" s="201"/>
      <c r="C147" s="208"/>
      <c r="D147" s="19" t="s">
        <v>701</v>
      </c>
      <c r="E147" s="19" t="s">
        <v>634</v>
      </c>
      <c r="F147" s="19" t="s">
        <v>8</v>
      </c>
      <c r="G147" s="19" t="s">
        <v>635</v>
      </c>
      <c r="H147" s="115" t="s">
        <v>633</v>
      </c>
    </row>
    <row r="148" spans="1:15" ht="34.200000000000003" customHeight="1" x14ac:dyDescent="0.3">
      <c r="A148" s="213"/>
      <c r="B148" s="201"/>
      <c r="C148" s="208"/>
      <c r="D148" s="19" t="s">
        <v>702</v>
      </c>
      <c r="E148" s="19" t="s">
        <v>511</v>
      </c>
      <c r="F148" s="19" t="s">
        <v>8</v>
      </c>
      <c r="G148" s="19" t="s">
        <v>512</v>
      </c>
      <c r="H148" s="127" t="s">
        <v>513</v>
      </c>
    </row>
    <row r="149" spans="1:15" ht="34.200000000000003" customHeight="1" x14ac:dyDescent="0.3">
      <c r="A149" s="213"/>
      <c r="B149" s="201"/>
      <c r="C149" s="208"/>
      <c r="D149" s="19" t="s">
        <v>703</v>
      </c>
      <c r="E149" s="19" t="s">
        <v>514</v>
      </c>
      <c r="F149" s="19" t="s">
        <v>8</v>
      </c>
      <c r="G149" s="19" t="s">
        <v>515</v>
      </c>
      <c r="H149" s="115" t="s">
        <v>516</v>
      </c>
    </row>
    <row r="150" spans="1:15" ht="34.200000000000003" customHeight="1" x14ac:dyDescent="0.3">
      <c r="A150" s="213"/>
      <c r="B150" s="201"/>
      <c r="C150" s="208"/>
      <c r="D150" s="19" t="s">
        <v>704</v>
      </c>
      <c r="E150" s="19" t="s">
        <v>517</v>
      </c>
      <c r="F150" s="19" t="s">
        <v>8</v>
      </c>
      <c r="G150" s="19" t="s">
        <v>518</v>
      </c>
      <c r="H150" s="115" t="s">
        <v>516</v>
      </c>
    </row>
    <row r="151" spans="1:15" ht="34.200000000000003" customHeight="1" thickBot="1" x14ac:dyDescent="0.35">
      <c r="A151" s="213"/>
      <c r="B151" s="202"/>
      <c r="C151" s="209"/>
      <c r="D151" s="82" t="s">
        <v>705</v>
      </c>
      <c r="E151" s="82" t="s">
        <v>519</v>
      </c>
      <c r="F151" s="82" t="s">
        <v>40</v>
      </c>
      <c r="G151" s="82" t="s">
        <v>627</v>
      </c>
      <c r="H151" s="128" t="s">
        <v>520</v>
      </c>
    </row>
    <row r="152" spans="1:15" ht="34.200000000000003" customHeight="1" x14ac:dyDescent="0.3">
      <c r="A152" s="213"/>
      <c r="B152" s="204" t="s">
        <v>669</v>
      </c>
      <c r="C152" s="207" t="s">
        <v>636</v>
      </c>
      <c r="D152" s="88" t="s">
        <v>777</v>
      </c>
      <c r="E152" s="22" t="s">
        <v>759</v>
      </c>
      <c r="F152" s="22" t="s">
        <v>8</v>
      </c>
      <c r="G152" s="22" t="s">
        <v>324</v>
      </c>
      <c r="H152" s="50" t="s">
        <v>238</v>
      </c>
      <c r="I152" s="43"/>
      <c r="J152" s="11" t="s">
        <v>241</v>
      </c>
      <c r="K152" s="12"/>
      <c r="L152" s="12" t="s">
        <v>761</v>
      </c>
      <c r="M152" s="12" t="s">
        <v>301</v>
      </c>
      <c r="N152" s="12" t="s">
        <v>236</v>
      </c>
      <c r="O152" s="13"/>
    </row>
    <row r="153" spans="1:15" ht="34.200000000000003" customHeight="1" x14ac:dyDescent="0.3">
      <c r="A153" s="213"/>
      <c r="B153" s="205"/>
      <c r="C153" s="208"/>
      <c r="D153" s="19" t="s">
        <v>778</v>
      </c>
      <c r="E153" s="19" t="s">
        <v>426</v>
      </c>
      <c r="F153" s="19" t="s">
        <v>8</v>
      </c>
      <c r="G153" s="19" t="s">
        <v>242</v>
      </c>
      <c r="H153" s="51" t="s">
        <v>238</v>
      </c>
      <c r="I153" s="43"/>
      <c r="J153" s="14" t="s">
        <v>241</v>
      </c>
      <c r="K153" s="10"/>
      <c r="L153" s="10" t="s">
        <v>427</v>
      </c>
      <c r="M153" s="10" t="s">
        <v>235</v>
      </c>
      <c r="N153" s="10" t="s">
        <v>236</v>
      </c>
      <c r="O153" s="15"/>
    </row>
    <row r="154" spans="1:15" ht="34.200000000000003" customHeight="1" x14ac:dyDescent="0.3">
      <c r="A154" s="213"/>
      <c r="B154" s="205"/>
      <c r="C154" s="208"/>
      <c r="D154" s="19" t="s">
        <v>779</v>
      </c>
      <c r="E154" s="19" t="s">
        <v>243</v>
      </c>
      <c r="F154" s="19" t="s">
        <v>8</v>
      </c>
      <c r="G154" s="19" t="s">
        <v>244</v>
      </c>
      <c r="H154" s="51" t="s">
        <v>245</v>
      </c>
      <c r="I154" s="43"/>
      <c r="J154" s="14" t="s">
        <v>241</v>
      </c>
      <c r="K154" s="10"/>
      <c r="L154" s="10" t="s">
        <v>266</v>
      </c>
      <c r="M154" s="10" t="s">
        <v>251</v>
      </c>
      <c r="N154" s="10" t="s">
        <v>236</v>
      </c>
      <c r="O154" s="15"/>
    </row>
    <row r="155" spans="1:15" ht="34.200000000000003" customHeight="1" x14ac:dyDescent="0.3">
      <c r="A155" s="213"/>
      <c r="B155" s="205"/>
      <c r="C155" s="208"/>
      <c r="D155" s="19" t="s">
        <v>780</v>
      </c>
      <c r="E155" s="19" t="s">
        <v>250</v>
      </c>
      <c r="F155" s="19" t="s">
        <v>8</v>
      </c>
      <c r="G155" s="19" t="s">
        <v>254</v>
      </c>
      <c r="H155" s="51" t="s">
        <v>245</v>
      </c>
      <c r="I155" s="43"/>
      <c r="J155" s="14" t="s">
        <v>241</v>
      </c>
      <c r="K155" s="10"/>
      <c r="L155" s="10" t="s">
        <v>268</v>
      </c>
      <c r="M155" s="10" t="s">
        <v>251</v>
      </c>
      <c r="N155" s="10" t="s">
        <v>236</v>
      </c>
      <c r="O155" s="15"/>
    </row>
    <row r="156" spans="1:15" ht="34.200000000000003" customHeight="1" x14ac:dyDescent="0.3">
      <c r="A156" s="213"/>
      <c r="B156" s="205"/>
      <c r="C156" s="208"/>
      <c r="D156" s="19" t="s">
        <v>781</v>
      </c>
      <c r="E156" s="19" t="s">
        <v>759</v>
      </c>
      <c r="F156" s="19" t="s">
        <v>8</v>
      </c>
      <c r="G156" s="19" t="s">
        <v>324</v>
      </c>
      <c r="H156" s="51" t="s">
        <v>238</v>
      </c>
      <c r="I156" s="43"/>
      <c r="J156" s="14" t="s">
        <v>241</v>
      </c>
      <c r="K156" s="10"/>
      <c r="L156" s="10" t="s">
        <v>760</v>
      </c>
      <c r="M156" s="10" t="s">
        <v>235</v>
      </c>
      <c r="N156" s="10" t="s">
        <v>236</v>
      </c>
      <c r="O156" s="15"/>
    </row>
    <row r="157" spans="1:15" ht="34.200000000000003" customHeight="1" x14ac:dyDescent="0.3">
      <c r="A157" s="213"/>
      <c r="B157" s="205"/>
      <c r="C157" s="208"/>
      <c r="D157" s="87" t="s">
        <v>706</v>
      </c>
      <c r="E157" s="87" t="s">
        <v>521</v>
      </c>
      <c r="F157" s="87" t="s">
        <v>8</v>
      </c>
      <c r="G157" s="87" t="s">
        <v>522</v>
      </c>
      <c r="H157" s="131" t="s">
        <v>637</v>
      </c>
    </row>
    <row r="158" spans="1:15" ht="34.200000000000003" customHeight="1" x14ac:dyDescent="0.3">
      <c r="A158" s="213"/>
      <c r="B158" s="205"/>
      <c r="C158" s="208"/>
      <c r="D158" s="19" t="s">
        <v>707</v>
      </c>
      <c r="E158" s="19" t="s">
        <v>523</v>
      </c>
      <c r="F158" s="19" t="s">
        <v>8</v>
      </c>
      <c r="G158" s="19" t="s">
        <v>524</v>
      </c>
      <c r="H158" s="115" t="s">
        <v>638</v>
      </c>
    </row>
    <row r="159" spans="1:15" ht="34.200000000000003" customHeight="1" x14ac:dyDescent="0.3">
      <c r="A159" s="213"/>
      <c r="B159" s="205"/>
      <c r="C159" s="208"/>
      <c r="D159" s="19" t="s">
        <v>708</v>
      </c>
      <c r="E159" s="19" t="s">
        <v>525</v>
      </c>
      <c r="F159" s="19" t="s">
        <v>40</v>
      </c>
      <c r="G159" s="19" t="s">
        <v>526</v>
      </c>
      <c r="H159" s="115" t="s">
        <v>639</v>
      </c>
    </row>
    <row r="160" spans="1:15" ht="34.200000000000003" customHeight="1" x14ac:dyDescent="0.3">
      <c r="A160" s="213"/>
      <c r="B160" s="205"/>
      <c r="C160" s="208"/>
      <c r="D160" s="19" t="s">
        <v>709</v>
      </c>
      <c r="E160" s="19" t="s">
        <v>527</v>
      </c>
      <c r="F160" s="19" t="s">
        <v>8</v>
      </c>
      <c r="G160" s="19" t="s">
        <v>528</v>
      </c>
      <c r="H160" s="115" t="s">
        <v>500</v>
      </c>
    </row>
    <row r="161" spans="1:15" ht="34.200000000000003" customHeight="1" x14ac:dyDescent="0.3">
      <c r="A161" s="213"/>
      <c r="B161" s="205"/>
      <c r="C161" s="208"/>
      <c r="D161" s="19" t="s">
        <v>710</v>
      </c>
      <c r="E161" s="19" t="s">
        <v>529</v>
      </c>
      <c r="F161" s="19" t="s">
        <v>8</v>
      </c>
      <c r="G161" s="19" t="s">
        <v>530</v>
      </c>
      <c r="H161" s="115" t="s">
        <v>500</v>
      </c>
    </row>
    <row r="162" spans="1:15" ht="34.200000000000003" customHeight="1" x14ac:dyDescent="0.3">
      <c r="A162" s="213"/>
      <c r="B162" s="205"/>
      <c r="C162" s="208"/>
      <c r="D162" s="19" t="s">
        <v>711</v>
      </c>
      <c r="E162" s="19" t="s">
        <v>531</v>
      </c>
      <c r="F162" s="19" t="s">
        <v>8</v>
      </c>
      <c r="G162" s="19" t="s">
        <v>532</v>
      </c>
      <c r="H162" s="115" t="s">
        <v>508</v>
      </c>
    </row>
    <row r="163" spans="1:15" ht="34.200000000000003" customHeight="1" x14ac:dyDescent="0.3">
      <c r="A163" s="213"/>
      <c r="B163" s="205"/>
      <c r="C163" s="208"/>
      <c r="D163" s="19" t="s">
        <v>712</v>
      </c>
      <c r="E163" s="19" t="s">
        <v>533</v>
      </c>
      <c r="F163" s="19" t="s">
        <v>8</v>
      </c>
      <c r="G163" s="19" t="s">
        <v>534</v>
      </c>
      <c r="H163" s="115" t="s">
        <v>508</v>
      </c>
    </row>
    <row r="164" spans="1:15" ht="34.200000000000003" customHeight="1" thickBot="1" x14ac:dyDescent="0.35">
      <c r="A164" s="213"/>
      <c r="B164" s="206"/>
      <c r="C164" s="209"/>
      <c r="D164" s="82" t="s">
        <v>713</v>
      </c>
      <c r="E164" s="82" t="s">
        <v>535</v>
      </c>
      <c r="F164" s="82" t="s">
        <v>40</v>
      </c>
      <c r="G164" s="82" t="s">
        <v>536</v>
      </c>
      <c r="H164" s="117" t="s">
        <v>537</v>
      </c>
    </row>
    <row r="165" spans="1:15" ht="34.200000000000003" customHeight="1" x14ac:dyDescent="0.3">
      <c r="A165" s="213"/>
      <c r="B165" s="200" t="s">
        <v>670</v>
      </c>
      <c r="C165" s="207" t="s">
        <v>640</v>
      </c>
      <c r="D165" s="88" t="s">
        <v>782</v>
      </c>
      <c r="E165" s="22" t="s">
        <v>759</v>
      </c>
      <c r="F165" s="22" t="s">
        <v>8</v>
      </c>
      <c r="G165" s="22" t="s">
        <v>324</v>
      </c>
      <c r="H165" s="50" t="s">
        <v>238</v>
      </c>
      <c r="I165" s="43"/>
      <c r="J165" s="11" t="s">
        <v>241</v>
      </c>
      <c r="K165" s="12"/>
      <c r="L165" s="12" t="s">
        <v>761</v>
      </c>
      <c r="M165" s="12" t="s">
        <v>301</v>
      </c>
      <c r="N165" s="12" t="s">
        <v>236</v>
      </c>
      <c r="O165" s="13"/>
    </row>
    <row r="166" spans="1:15" ht="34.200000000000003" customHeight="1" x14ac:dyDescent="0.3">
      <c r="A166" s="213"/>
      <c r="B166" s="201"/>
      <c r="C166" s="208"/>
      <c r="D166" s="19" t="s">
        <v>783</v>
      </c>
      <c r="E166" s="19" t="s">
        <v>426</v>
      </c>
      <c r="F166" s="19" t="s">
        <v>8</v>
      </c>
      <c r="G166" s="19" t="s">
        <v>242</v>
      </c>
      <c r="H166" s="51" t="s">
        <v>238</v>
      </c>
      <c r="I166" s="43"/>
      <c r="J166" s="14" t="s">
        <v>241</v>
      </c>
      <c r="K166" s="10"/>
      <c r="L166" s="10" t="s">
        <v>427</v>
      </c>
      <c r="M166" s="10" t="s">
        <v>235</v>
      </c>
      <c r="N166" s="10" t="s">
        <v>236</v>
      </c>
      <c r="O166" s="15"/>
    </row>
    <row r="167" spans="1:15" ht="34.200000000000003" customHeight="1" x14ac:dyDescent="0.3">
      <c r="A167" s="213"/>
      <c r="B167" s="201"/>
      <c r="C167" s="208"/>
      <c r="D167" s="19" t="s">
        <v>784</v>
      </c>
      <c r="E167" s="19" t="s">
        <v>243</v>
      </c>
      <c r="F167" s="19" t="s">
        <v>8</v>
      </c>
      <c r="G167" s="19" t="s">
        <v>244</v>
      </c>
      <c r="H167" s="51" t="s">
        <v>245</v>
      </c>
      <c r="I167" s="43"/>
      <c r="J167" s="14" t="s">
        <v>241</v>
      </c>
      <c r="K167" s="10"/>
      <c r="L167" s="10" t="s">
        <v>266</v>
      </c>
      <c r="M167" s="10" t="s">
        <v>251</v>
      </c>
      <c r="N167" s="10" t="s">
        <v>236</v>
      </c>
      <c r="O167" s="15"/>
    </row>
    <row r="168" spans="1:15" ht="34.200000000000003" customHeight="1" x14ac:dyDescent="0.3">
      <c r="A168" s="213"/>
      <c r="B168" s="201"/>
      <c r="C168" s="208"/>
      <c r="D168" s="19" t="s">
        <v>785</v>
      </c>
      <c r="E168" s="19" t="s">
        <v>250</v>
      </c>
      <c r="F168" s="19" t="s">
        <v>8</v>
      </c>
      <c r="G168" s="19" t="s">
        <v>254</v>
      </c>
      <c r="H168" s="51" t="s">
        <v>245</v>
      </c>
      <c r="I168" s="43"/>
      <c r="J168" s="14" t="s">
        <v>241</v>
      </c>
      <c r="K168" s="10"/>
      <c r="L168" s="10" t="s">
        <v>268</v>
      </c>
      <c r="M168" s="10" t="s">
        <v>251</v>
      </c>
      <c r="N168" s="10" t="s">
        <v>236</v>
      </c>
      <c r="O168" s="15"/>
    </row>
    <row r="169" spans="1:15" ht="34.200000000000003" customHeight="1" x14ac:dyDescent="0.3">
      <c r="A169" s="213"/>
      <c r="B169" s="201"/>
      <c r="C169" s="208"/>
      <c r="D169" s="19" t="s">
        <v>786</v>
      </c>
      <c r="E169" s="19" t="s">
        <v>759</v>
      </c>
      <c r="F169" s="19" t="s">
        <v>8</v>
      </c>
      <c r="G169" s="19" t="s">
        <v>324</v>
      </c>
      <c r="H169" s="51" t="s">
        <v>238</v>
      </c>
      <c r="I169" s="43"/>
      <c r="J169" s="14" t="s">
        <v>241</v>
      </c>
      <c r="K169" s="10"/>
      <c r="L169" s="10" t="s">
        <v>760</v>
      </c>
      <c r="M169" s="10" t="s">
        <v>235</v>
      </c>
      <c r="N169" s="10" t="s">
        <v>236</v>
      </c>
      <c r="O169" s="15"/>
    </row>
    <row r="170" spans="1:15" ht="34.200000000000003" customHeight="1" x14ac:dyDescent="0.3">
      <c r="A170" s="213"/>
      <c r="B170" s="201"/>
      <c r="C170" s="208"/>
      <c r="D170" s="87" t="s">
        <v>714</v>
      </c>
      <c r="E170" s="87" t="s">
        <v>539</v>
      </c>
      <c r="F170" s="87" t="s">
        <v>8</v>
      </c>
      <c r="G170" s="87" t="s">
        <v>540</v>
      </c>
      <c r="H170" s="131" t="s">
        <v>641</v>
      </c>
    </row>
    <row r="171" spans="1:15" ht="34.200000000000003" customHeight="1" x14ac:dyDescent="0.3">
      <c r="A171" s="213"/>
      <c r="B171" s="201"/>
      <c r="C171" s="208"/>
      <c r="D171" s="19" t="s">
        <v>715</v>
      </c>
      <c r="E171" s="19" t="s">
        <v>538</v>
      </c>
      <c r="F171" s="19" t="s">
        <v>40</v>
      </c>
      <c r="G171" s="19" t="s">
        <v>541</v>
      </c>
      <c r="H171" s="115" t="s">
        <v>508</v>
      </c>
    </row>
    <row r="172" spans="1:15" ht="34.200000000000003" customHeight="1" x14ac:dyDescent="0.3">
      <c r="A172" s="213"/>
      <c r="B172" s="201"/>
      <c r="C172" s="208"/>
      <c r="D172" s="19" t="s">
        <v>716</v>
      </c>
      <c r="E172" s="19" t="s">
        <v>542</v>
      </c>
      <c r="F172" s="19" t="s">
        <v>8</v>
      </c>
      <c r="G172" s="19" t="s">
        <v>543</v>
      </c>
      <c r="H172" s="115" t="s">
        <v>544</v>
      </c>
    </row>
    <row r="173" spans="1:15" ht="34.200000000000003" customHeight="1" thickBot="1" x14ac:dyDescent="0.35">
      <c r="A173" s="213"/>
      <c r="B173" s="201"/>
      <c r="C173" s="209"/>
      <c r="D173" s="82" t="s">
        <v>717</v>
      </c>
      <c r="E173" s="82" t="s">
        <v>642</v>
      </c>
      <c r="F173" s="82" t="s">
        <v>40</v>
      </c>
      <c r="G173" s="82" t="s">
        <v>545</v>
      </c>
      <c r="H173" s="117" t="s">
        <v>537</v>
      </c>
    </row>
    <row r="174" spans="1:15" ht="34.200000000000003" customHeight="1" x14ac:dyDescent="0.3">
      <c r="A174" s="213"/>
      <c r="B174" s="204" t="s">
        <v>671</v>
      </c>
      <c r="C174" s="207" t="s">
        <v>644</v>
      </c>
      <c r="D174" s="88" t="s">
        <v>787</v>
      </c>
      <c r="E174" s="22" t="s">
        <v>759</v>
      </c>
      <c r="F174" s="22" t="s">
        <v>8</v>
      </c>
      <c r="G174" s="22" t="s">
        <v>324</v>
      </c>
      <c r="H174" s="50" t="s">
        <v>238</v>
      </c>
      <c r="I174" s="43"/>
      <c r="J174" s="11" t="s">
        <v>241</v>
      </c>
      <c r="K174" s="12"/>
      <c r="L174" s="12" t="s">
        <v>761</v>
      </c>
      <c r="M174" s="12" t="s">
        <v>301</v>
      </c>
      <c r="N174" s="12" t="s">
        <v>236</v>
      </c>
      <c r="O174" s="13"/>
    </row>
    <row r="175" spans="1:15" ht="34.200000000000003" customHeight="1" x14ac:dyDescent="0.3">
      <c r="A175" s="213"/>
      <c r="B175" s="205"/>
      <c r="C175" s="208"/>
      <c r="D175" s="19" t="s">
        <v>788</v>
      </c>
      <c r="E175" s="19" t="s">
        <v>426</v>
      </c>
      <c r="F175" s="19" t="s">
        <v>8</v>
      </c>
      <c r="G175" s="19" t="s">
        <v>242</v>
      </c>
      <c r="H175" s="51" t="s">
        <v>238</v>
      </c>
      <c r="I175" s="43"/>
      <c r="J175" s="14" t="s">
        <v>241</v>
      </c>
      <c r="K175" s="10"/>
      <c r="L175" s="10" t="s">
        <v>427</v>
      </c>
      <c r="M175" s="10" t="s">
        <v>235</v>
      </c>
      <c r="N175" s="10" t="s">
        <v>236</v>
      </c>
      <c r="O175" s="15"/>
    </row>
    <row r="176" spans="1:15" ht="34.200000000000003" customHeight="1" x14ac:dyDescent="0.3">
      <c r="A176" s="213"/>
      <c r="B176" s="205"/>
      <c r="C176" s="208"/>
      <c r="D176" s="19" t="s">
        <v>789</v>
      </c>
      <c r="E176" s="19" t="s">
        <v>243</v>
      </c>
      <c r="F176" s="19" t="s">
        <v>8</v>
      </c>
      <c r="G176" s="19" t="s">
        <v>244</v>
      </c>
      <c r="H176" s="51" t="s">
        <v>245</v>
      </c>
      <c r="I176" s="43"/>
      <c r="J176" s="14" t="s">
        <v>241</v>
      </c>
      <c r="K176" s="10"/>
      <c r="L176" s="10" t="s">
        <v>266</v>
      </c>
      <c r="M176" s="10" t="s">
        <v>251</v>
      </c>
      <c r="N176" s="10" t="s">
        <v>236</v>
      </c>
      <c r="O176" s="15"/>
    </row>
    <row r="177" spans="1:15" ht="34.200000000000003" customHeight="1" x14ac:dyDescent="0.3">
      <c r="A177" s="213"/>
      <c r="B177" s="205"/>
      <c r="C177" s="208"/>
      <c r="D177" s="19" t="s">
        <v>790</v>
      </c>
      <c r="E177" s="19" t="s">
        <v>250</v>
      </c>
      <c r="F177" s="19" t="s">
        <v>8</v>
      </c>
      <c r="G177" s="19" t="s">
        <v>254</v>
      </c>
      <c r="H177" s="51" t="s">
        <v>245</v>
      </c>
      <c r="I177" s="43"/>
      <c r="J177" s="14" t="s">
        <v>241</v>
      </c>
      <c r="K177" s="10"/>
      <c r="L177" s="10" t="s">
        <v>268</v>
      </c>
      <c r="M177" s="10" t="s">
        <v>251</v>
      </c>
      <c r="N177" s="10" t="s">
        <v>236</v>
      </c>
      <c r="O177" s="15"/>
    </row>
    <row r="178" spans="1:15" ht="34.200000000000003" customHeight="1" x14ac:dyDescent="0.3">
      <c r="A178" s="213"/>
      <c r="B178" s="205"/>
      <c r="C178" s="208"/>
      <c r="D178" s="19" t="s">
        <v>791</v>
      </c>
      <c r="E178" s="19" t="s">
        <v>759</v>
      </c>
      <c r="F178" s="19" t="s">
        <v>8</v>
      </c>
      <c r="G178" s="19" t="s">
        <v>324</v>
      </c>
      <c r="H178" s="51" t="s">
        <v>238</v>
      </c>
      <c r="I178" s="43"/>
      <c r="J178" s="14" t="s">
        <v>241</v>
      </c>
      <c r="K178" s="10"/>
      <c r="L178" s="10" t="s">
        <v>760</v>
      </c>
      <c r="M178" s="10" t="s">
        <v>235</v>
      </c>
      <c r="N178" s="10" t="s">
        <v>236</v>
      </c>
      <c r="O178" s="15"/>
    </row>
    <row r="179" spans="1:15" ht="34.200000000000003" customHeight="1" x14ac:dyDescent="0.3">
      <c r="A179" s="213"/>
      <c r="B179" s="205"/>
      <c r="C179" s="208"/>
      <c r="D179" s="132" t="s">
        <v>718</v>
      </c>
      <c r="E179" s="132" t="s">
        <v>546</v>
      </c>
      <c r="F179" s="132" t="s">
        <v>8</v>
      </c>
      <c r="G179" s="132" t="s">
        <v>547</v>
      </c>
      <c r="H179" s="133" t="s">
        <v>643</v>
      </c>
    </row>
    <row r="180" spans="1:15" ht="34.200000000000003" customHeight="1" thickBot="1" x14ac:dyDescent="0.35">
      <c r="A180" s="213"/>
      <c r="B180" s="206"/>
      <c r="C180" s="209"/>
      <c r="D180" s="82" t="s">
        <v>719</v>
      </c>
      <c r="E180" s="82" t="s">
        <v>549</v>
      </c>
      <c r="F180" s="82" t="s">
        <v>8</v>
      </c>
      <c r="G180" s="82" t="s">
        <v>550</v>
      </c>
      <c r="H180" s="117" t="s">
        <v>544</v>
      </c>
    </row>
    <row r="181" spans="1:15" ht="34.200000000000003" customHeight="1" x14ac:dyDescent="0.3">
      <c r="A181" s="213"/>
      <c r="B181" s="200" t="s">
        <v>672</v>
      </c>
      <c r="C181" s="207" t="s">
        <v>645</v>
      </c>
      <c r="D181" s="88" t="s">
        <v>792</v>
      </c>
      <c r="E181" s="22" t="s">
        <v>759</v>
      </c>
      <c r="F181" s="22" t="s">
        <v>8</v>
      </c>
      <c r="G181" s="22" t="s">
        <v>324</v>
      </c>
      <c r="H181" s="50" t="s">
        <v>238</v>
      </c>
      <c r="I181" s="43"/>
      <c r="J181" s="11" t="s">
        <v>241</v>
      </c>
      <c r="K181" s="12"/>
      <c r="L181" s="12" t="s">
        <v>761</v>
      </c>
      <c r="M181" s="12" t="s">
        <v>301</v>
      </c>
      <c r="N181" s="12" t="s">
        <v>236</v>
      </c>
      <c r="O181" s="13"/>
    </row>
    <row r="182" spans="1:15" ht="34.200000000000003" customHeight="1" x14ac:dyDescent="0.3">
      <c r="A182" s="213"/>
      <c r="B182" s="201"/>
      <c r="C182" s="208"/>
      <c r="D182" s="19" t="s">
        <v>793</v>
      </c>
      <c r="E182" s="19" t="s">
        <v>426</v>
      </c>
      <c r="F182" s="19" t="s">
        <v>8</v>
      </c>
      <c r="G182" s="19" t="s">
        <v>242</v>
      </c>
      <c r="H182" s="51" t="s">
        <v>238</v>
      </c>
      <c r="I182" s="43"/>
      <c r="J182" s="14" t="s">
        <v>241</v>
      </c>
      <c r="K182" s="10"/>
      <c r="L182" s="10" t="s">
        <v>427</v>
      </c>
      <c r="M182" s="10" t="s">
        <v>235</v>
      </c>
      <c r="N182" s="10" t="s">
        <v>236</v>
      </c>
      <c r="O182" s="15"/>
    </row>
    <row r="183" spans="1:15" ht="34.200000000000003" customHeight="1" x14ac:dyDescent="0.3">
      <c r="A183" s="213"/>
      <c r="B183" s="201"/>
      <c r="C183" s="208"/>
      <c r="D183" s="19" t="s">
        <v>794</v>
      </c>
      <c r="E183" s="19" t="s">
        <v>243</v>
      </c>
      <c r="F183" s="19" t="s">
        <v>8</v>
      </c>
      <c r="G183" s="19" t="s">
        <v>244</v>
      </c>
      <c r="H183" s="51" t="s">
        <v>245</v>
      </c>
      <c r="I183" s="43"/>
      <c r="J183" s="14" t="s">
        <v>241</v>
      </c>
      <c r="K183" s="10"/>
      <c r="L183" s="10" t="s">
        <v>266</v>
      </c>
      <c r="M183" s="10" t="s">
        <v>251</v>
      </c>
      <c r="N183" s="10" t="s">
        <v>236</v>
      </c>
      <c r="O183" s="15"/>
    </row>
    <row r="184" spans="1:15" ht="34.200000000000003" customHeight="1" x14ac:dyDescent="0.3">
      <c r="A184" s="213"/>
      <c r="B184" s="201"/>
      <c r="C184" s="208"/>
      <c r="D184" s="19" t="s">
        <v>795</v>
      </c>
      <c r="E184" s="19" t="s">
        <v>250</v>
      </c>
      <c r="F184" s="19" t="s">
        <v>8</v>
      </c>
      <c r="G184" s="19" t="s">
        <v>254</v>
      </c>
      <c r="H184" s="51" t="s">
        <v>245</v>
      </c>
      <c r="I184" s="43"/>
      <c r="J184" s="14" t="s">
        <v>241</v>
      </c>
      <c r="K184" s="10"/>
      <c r="L184" s="10" t="s">
        <v>268</v>
      </c>
      <c r="M184" s="10" t="s">
        <v>251</v>
      </c>
      <c r="N184" s="10" t="s">
        <v>236</v>
      </c>
      <c r="O184" s="15"/>
    </row>
    <row r="185" spans="1:15" ht="34.200000000000003" customHeight="1" x14ac:dyDescent="0.3">
      <c r="A185" s="213"/>
      <c r="B185" s="201"/>
      <c r="C185" s="208"/>
      <c r="D185" s="19" t="s">
        <v>796</v>
      </c>
      <c r="E185" s="19" t="s">
        <v>759</v>
      </c>
      <c r="F185" s="19" t="s">
        <v>8</v>
      </c>
      <c r="G185" s="19" t="s">
        <v>324</v>
      </c>
      <c r="H185" s="51" t="s">
        <v>238</v>
      </c>
      <c r="I185" s="43"/>
      <c r="J185" s="14" t="s">
        <v>241</v>
      </c>
      <c r="K185" s="10"/>
      <c r="L185" s="10" t="s">
        <v>760</v>
      </c>
      <c r="M185" s="10" t="s">
        <v>235</v>
      </c>
      <c r="N185" s="10" t="s">
        <v>236</v>
      </c>
      <c r="O185" s="15"/>
    </row>
    <row r="186" spans="1:15" ht="34.200000000000003" customHeight="1" x14ac:dyDescent="0.3">
      <c r="A186" s="213"/>
      <c r="B186" s="201"/>
      <c r="C186" s="208"/>
      <c r="D186" s="87" t="s">
        <v>720</v>
      </c>
      <c r="E186" s="87" t="s">
        <v>551</v>
      </c>
      <c r="F186" s="87" t="s">
        <v>40</v>
      </c>
      <c r="G186" s="87" t="s">
        <v>552</v>
      </c>
      <c r="H186" s="131" t="s">
        <v>646</v>
      </c>
    </row>
    <row r="187" spans="1:15" ht="34.200000000000003" customHeight="1" x14ac:dyDescent="0.3">
      <c r="A187" s="213"/>
      <c r="B187" s="201"/>
      <c r="C187" s="208"/>
      <c r="D187" s="19" t="s">
        <v>721</v>
      </c>
      <c r="E187" s="19" t="s">
        <v>647</v>
      </c>
      <c r="F187" s="19" t="s">
        <v>8</v>
      </c>
      <c r="G187" s="19" t="s">
        <v>553</v>
      </c>
      <c r="H187" s="127" t="s">
        <v>554</v>
      </c>
    </row>
    <row r="188" spans="1:15" ht="34.200000000000003" customHeight="1" x14ac:dyDescent="0.3">
      <c r="A188" s="213"/>
      <c r="B188" s="201"/>
      <c r="C188" s="208"/>
      <c r="D188" s="19" t="s">
        <v>722</v>
      </c>
      <c r="E188" s="19" t="s">
        <v>648</v>
      </c>
      <c r="F188" s="19" t="s">
        <v>40</v>
      </c>
      <c r="G188" s="19" t="s">
        <v>555</v>
      </c>
      <c r="H188" s="115" t="s">
        <v>500</v>
      </c>
    </row>
    <row r="189" spans="1:15" ht="34.200000000000003" customHeight="1" x14ac:dyDescent="0.3">
      <c r="A189" s="213"/>
      <c r="B189" s="201"/>
      <c r="C189" s="208"/>
      <c r="D189" s="19" t="s">
        <v>723</v>
      </c>
      <c r="E189" s="19" t="s">
        <v>556</v>
      </c>
      <c r="F189" s="19" t="s">
        <v>8</v>
      </c>
      <c r="G189" s="19" t="s">
        <v>557</v>
      </c>
      <c r="H189" s="115" t="s">
        <v>500</v>
      </c>
    </row>
    <row r="190" spans="1:15" ht="34.200000000000003" customHeight="1" x14ac:dyDescent="0.3">
      <c r="A190" s="213"/>
      <c r="B190" s="201"/>
      <c r="C190" s="208"/>
      <c r="D190" s="19" t="s">
        <v>724</v>
      </c>
      <c r="E190" s="19" t="s">
        <v>649</v>
      </c>
      <c r="F190" s="19" t="s">
        <v>8</v>
      </c>
      <c r="G190" s="19" t="s">
        <v>558</v>
      </c>
      <c r="H190" s="115" t="s">
        <v>559</v>
      </c>
    </row>
    <row r="191" spans="1:15" ht="34.200000000000003" customHeight="1" x14ac:dyDescent="0.3">
      <c r="A191" s="213"/>
      <c r="B191" s="201"/>
      <c r="C191" s="208"/>
      <c r="D191" s="19" t="s">
        <v>725</v>
      </c>
      <c r="E191" s="19" t="s">
        <v>560</v>
      </c>
      <c r="F191" s="19" t="s">
        <v>8</v>
      </c>
      <c r="G191" s="19" t="s">
        <v>561</v>
      </c>
      <c r="H191" s="115" t="s">
        <v>508</v>
      </c>
    </row>
    <row r="192" spans="1:15" ht="34.200000000000003" customHeight="1" x14ac:dyDescent="0.3">
      <c r="A192" s="213"/>
      <c r="B192" s="201"/>
      <c r="C192" s="208"/>
      <c r="D192" s="19" t="s">
        <v>726</v>
      </c>
      <c r="E192" s="19" t="s">
        <v>650</v>
      </c>
      <c r="F192" s="19" t="s">
        <v>8</v>
      </c>
      <c r="G192" s="19" t="s">
        <v>562</v>
      </c>
      <c r="H192" s="127" t="s">
        <v>554</v>
      </c>
    </row>
    <row r="193" spans="1:15" ht="34.200000000000003" customHeight="1" x14ac:dyDescent="0.3">
      <c r="A193" s="213"/>
      <c r="B193" s="201"/>
      <c r="C193" s="208"/>
      <c r="D193" s="19" t="s">
        <v>727</v>
      </c>
      <c r="E193" s="19" t="s">
        <v>691</v>
      </c>
      <c r="F193" s="19" t="s">
        <v>40</v>
      </c>
      <c r="G193" s="19" t="s">
        <v>563</v>
      </c>
      <c r="H193" s="115" t="s">
        <v>500</v>
      </c>
    </row>
    <row r="194" spans="1:15" ht="34.200000000000003" customHeight="1" x14ac:dyDescent="0.3">
      <c r="A194" s="213"/>
      <c r="B194" s="201"/>
      <c r="C194" s="208"/>
      <c r="D194" s="19" t="s">
        <v>728</v>
      </c>
      <c r="E194" s="19" t="s">
        <v>564</v>
      </c>
      <c r="F194" s="19" t="s">
        <v>8</v>
      </c>
      <c r="G194" s="19" t="s">
        <v>565</v>
      </c>
      <c r="H194" s="115" t="s">
        <v>500</v>
      </c>
    </row>
    <row r="195" spans="1:15" ht="34.200000000000003" customHeight="1" x14ac:dyDescent="0.3">
      <c r="A195" s="213"/>
      <c r="B195" s="201"/>
      <c r="C195" s="208"/>
      <c r="D195" s="19" t="s">
        <v>729</v>
      </c>
      <c r="E195" s="19" t="s">
        <v>651</v>
      </c>
      <c r="F195" s="19" t="s">
        <v>8</v>
      </c>
      <c r="G195" s="19" t="s">
        <v>558</v>
      </c>
      <c r="H195" s="115" t="s">
        <v>559</v>
      </c>
    </row>
    <row r="196" spans="1:15" ht="34.200000000000003" customHeight="1" x14ac:dyDescent="0.3">
      <c r="A196" s="213"/>
      <c r="B196" s="201"/>
      <c r="C196" s="208"/>
      <c r="D196" s="19" t="s">
        <v>730</v>
      </c>
      <c r="E196" s="19" t="s">
        <v>560</v>
      </c>
      <c r="F196" s="19" t="s">
        <v>8</v>
      </c>
      <c r="G196" s="19" t="s">
        <v>566</v>
      </c>
      <c r="H196" s="115" t="s">
        <v>508</v>
      </c>
    </row>
    <row r="197" spans="1:15" ht="34.200000000000003" customHeight="1" x14ac:dyDescent="0.3">
      <c r="A197" s="213"/>
      <c r="B197" s="201"/>
      <c r="C197" s="208"/>
      <c r="D197" s="19" t="s">
        <v>731</v>
      </c>
      <c r="E197" s="19" t="s">
        <v>567</v>
      </c>
      <c r="F197" s="19" t="s">
        <v>40</v>
      </c>
      <c r="G197" s="19" t="s">
        <v>568</v>
      </c>
      <c r="H197" s="115" t="s">
        <v>537</v>
      </c>
    </row>
    <row r="198" spans="1:15" ht="34.200000000000003" customHeight="1" x14ac:dyDescent="0.3">
      <c r="A198" s="213"/>
      <c r="B198" s="201"/>
      <c r="C198" s="208"/>
      <c r="D198" s="19" t="s">
        <v>732</v>
      </c>
      <c r="E198" s="19" t="s">
        <v>569</v>
      </c>
      <c r="F198" s="19" t="s">
        <v>8</v>
      </c>
      <c r="G198" s="19" t="s">
        <v>570</v>
      </c>
      <c r="H198" s="115" t="s">
        <v>508</v>
      </c>
    </row>
    <row r="199" spans="1:15" ht="34.200000000000003" customHeight="1" thickBot="1" x14ac:dyDescent="0.35">
      <c r="A199" s="213"/>
      <c r="B199" s="202"/>
      <c r="C199" s="209"/>
      <c r="D199" s="82" t="s">
        <v>733</v>
      </c>
      <c r="E199" s="129" t="s">
        <v>571</v>
      </c>
      <c r="F199" s="82" t="s">
        <v>8</v>
      </c>
      <c r="G199" s="82" t="s">
        <v>572</v>
      </c>
      <c r="H199" s="117" t="s">
        <v>508</v>
      </c>
    </row>
    <row r="200" spans="1:15" ht="34.200000000000003" customHeight="1" x14ac:dyDescent="0.3">
      <c r="A200" s="213"/>
      <c r="B200" s="204" t="s">
        <v>673</v>
      </c>
      <c r="C200" s="207" t="s">
        <v>653</v>
      </c>
      <c r="D200" s="88" t="s">
        <v>797</v>
      </c>
      <c r="E200" s="22" t="s">
        <v>759</v>
      </c>
      <c r="F200" s="22" t="s">
        <v>8</v>
      </c>
      <c r="G200" s="22" t="s">
        <v>324</v>
      </c>
      <c r="H200" s="50" t="s">
        <v>238</v>
      </c>
      <c r="I200" s="43"/>
      <c r="J200" s="11" t="s">
        <v>241</v>
      </c>
      <c r="K200" s="12"/>
      <c r="L200" s="12" t="s">
        <v>761</v>
      </c>
      <c r="M200" s="12" t="s">
        <v>301</v>
      </c>
      <c r="N200" s="12" t="s">
        <v>236</v>
      </c>
      <c r="O200" s="13"/>
    </row>
    <row r="201" spans="1:15" ht="34.200000000000003" customHeight="1" x14ac:dyDescent="0.3">
      <c r="A201" s="213"/>
      <c r="B201" s="205"/>
      <c r="C201" s="208"/>
      <c r="D201" s="19" t="s">
        <v>798</v>
      </c>
      <c r="E201" s="19" t="s">
        <v>426</v>
      </c>
      <c r="F201" s="19" t="s">
        <v>8</v>
      </c>
      <c r="G201" s="19" t="s">
        <v>242</v>
      </c>
      <c r="H201" s="51" t="s">
        <v>238</v>
      </c>
      <c r="I201" s="43"/>
      <c r="J201" s="14" t="s">
        <v>241</v>
      </c>
      <c r="K201" s="10"/>
      <c r="L201" s="10" t="s">
        <v>427</v>
      </c>
      <c r="M201" s="10" t="s">
        <v>235</v>
      </c>
      <c r="N201" s="10" t="s">
        <v>236</v>
      </c>
      <c r="O201" s="15"/>
    </row>
    <row r="202" spans="1:15" ht="34.200000000000003" customHeight="1" x14ac:dyDescent="0.3">
      <c r="A202" s="213"/>
      <c r="B202" s="205"/>
      <c r="C202" s="208"/>
      <c r="D202" s="19" t="s">
        <v>799</v>
      </c>
      <c r="E202" s="19" t="s">
        <v>243</v>
      </c>
      <c r="F202" s="19" t="s">
        <v>8</v>
      </c>
      <c r="G202" s="19" t="s">
        <v>244</v>
      </c>
      <c r="H202" s="51" t="s">
        <v>245</v>
      </c>
      <c r="I202" s="43"/>
      <c r="J202" s="14" t="s">
        <v>241</v>
      </c>
      <c r="K202" s="10"/>
      <c r="L202" s="10" t="s">
        <v>266</v>
      </c>
      <c r="M202" s="10" t="s">
        <v>251</v>
      </c>
      <c r="N202" s="10" t="s">
        <v>236</v>
      </c>
      <c r="O202" s="15"/>
    </row>
    <row r="203" spans="1:15" ht="34.200000000000003" customHeight="1" x14ac:dyDescent="0.3">
      <c r="A203" s="213"/>
      <c r="B203" s="205"/>
      <c r="C203" s="208"/>
      <c r="D203" s="19" t="s">
        <v>800</v>
      </c>
      <c r="E203" s="19" t="s">
        <v>250</v>
      </c>
      <c r="F203" s="19" t="s">
        <v>8</v>
      </c>
      <c r="G203" s="19" t="s">
        <v>254</v>
      </c>
      <c r="H203" s="51" t="s">
        <v>245</v>
      </c>
      <c r="I203" s="43"/>
      <c r="J203" s="14" t="s">
        <v>241</v>
      </c>
      <c r="K203" s="10"/>
      <c r="L203" s="10" t="s">
        <v>268</v>
      </c>
      <c r="M203" s="10" t="s">
        <v>251</v>
      </c>
      <c r="N203" s="10" t="s">
        <v>236</v>
      </c>
      <c r="O203" s="15"/>
    </row>
    <row r="204" spans="1:15" ht="34.200000000000003" customHeight="1" x14ac:dyDescent="0.3">
      <c r="A204" s="213"/>
      <c r="B204" s="205"/>
      <c r="C204" s="208"/>
      <c r="D204" s="19" t="s">
        <v>801</v>
      </c>
      <c r="E204" s="19" t="s">
        <v>759</v>
      </c>
      <c r="F204" s="19" t="s">
        <v>8</v>
      </c>
      <c r="G204" s="19" t="s">
        <v>324</v>
      </c>
      <c r="H204" s="51" t="s">
        <v>238</v>
      </c>
      <c r="I204" s="43"/>
      <c r="J204" s="14" t="s">
        <v>241</v>
      </c>
      <c r="K204" s="10"/>
      <c r="L204" s="10" t="s">
        <v>760</v>
      </c>
      <c r="M204" s="10" t="s">
        <v>235</v>
      </c>
      <c r="N204" s="10" t="s">
        <v>236</v>
      </c>
      <c r="O204" s="15"/>
    </row>
    <row r="205" spans="1:15" ht="34.200000000000003" customHeight="1" x14ac:dyDescent="0.3">
      <c r="A205" s="213"/>
      <c r="B205" s="205"/>
      <c r="C205" s="208"/>
      <c r="D205" s="87" t="s">
        <v>734</v>
      </c>
      <c r="E205" s="87" t="s">
        <v>573</v>
      </c>
      <c r="F205" s="87" t="s">
        <v>8</v>
      </c>
      <c r="G205" s="87" t="s">
        <v>574</v>
      </c>
      <c r="H205" s="131" t="s">
        <v>652</v>
      </c>
    </row>
    <row r="206" spans="1:15" ht="34.200000000000003" customHeight="1" x14ac:dyDescent="0.3">
      <c r="A206" s="213"/>
      <c r="B206" s="205"/>
      <c r="C206" s="208"/>
      <c r="D206" s="19" t="s">
        <v>735</v>
      </c>
      <c r="E206" s="19" t="s">
        <v>575</v>
      </c>
      <c r="F206" s="19" t="s">
        <v>8</v>
      </c>
      <c r="G206" s="19" t="s">
        <v>576</v>
      </c>
      <c r="H206" s="115" t="s">
        <v>654</v>
      </c>
    </row>
    <row r="207" spans="1:15" ht="34.200000000000003" customHeight="1" x14ac:dyDescent="0.3">
      <c r="A207" s="213"/>
      <c r="B207" s="205"/>
      <c r="C207" s="208"/>
      <c r="D207" s="19" t="s">
        <v>736</v>
      </c>
      <c r="E207" s="19" t="s">
        <v>577</v>
      </c>
      <c r="F207" s="19" t="s">
        <v>8</v>
      </c>
      <c r="G207" s="19" t="s">
        <v>578</v>
      </c>
      <c r="H207" s="115" t="s">
        <v>500</v>
      </c>
    </row>
    <row r="208" spans="1:15" ht="34.200000000000003" customHeight="1" thickBot="1" x14ac:dyDescent="0.35">
      <c r="A208" s="213"/>
      <c r="B208" s="205"/>
      <c r="C208" s="209"/>
      <c r="D208" s="82" t="s">
        <v>737</v>
      </c>
      <c r="E208" s="82" t="s">
        <v>579</v>
      </c>
      <c r="F208" s="82" t="s">
        <v>828</v>
      </c>
      <c r="G208" s="82" t="s">
        <v>580</v>
      </c>
      <c r="H208" s="128" t="s">
        <v>554</v>
      </c>
    </row>
    <row r="209" spans="1:15" ht="34.200000000000003" customHeight="1" x14ac:dyDescent="0.3">
      <c r="A209" s="213"/>
      <c r="B209" s="200" t="s">
        <v>674</v>
      </c>
      <c r="C209" s="207" t="s">
        <v>655</v>
      </c>
      <c r="D209" s="88" t="s">
        <v>802</v>
      </c>
      <c r="E209" s="22" t="s">
        <v>759</v>
      </c>
      <c r="F209" s="22" t="s">
        <v>8</v>
      </c>
      <c r="G209" s="22" t="s">
        <v>324</v>
      </c>
      <c r="H209" s="50" t="s">
        <v>238</v>
      </c>
      <c r="I209" s="43"/>
      <c r="J209" s="11" t="s">
        <v>241</v>
      </c>
      <c r="K209" s="12"/>
      <c r="L209" s="12" t="s">
        <v>761</v>
      </c>
      <c r="M209" s="12" t="s">
        <v>301</v>
      </c>
      <c r="N209" s="12" t="s">
        <v>236</v>
      </c>
      <c r="O209" s="13"/>
    </row>
    <row r="210" spans="1:15" ht="34.200000000000003" customHeight="1" x14ac:dyDescent="0.3">
      <c r="A210" s="213"/>
      <c r="B210" s="201"/>
      <c r="C210" s="208"/>
      <c r="D210" s="19" t="s">
        <v>803</v>
      </c>
      <c r="E210" s="19" t="s">
        <v>426</v>
      </c>
      <c r="F210" s="19" t="s">
        <v>8</v>
      </c>
      <c r="G210" s="19" t="s">
        <v>242</v>
      </c>
      <c r="H210" s="51" t="s">
        <v>238</v>
      </c>
      <c r="I210" s="43"/>
      <c r="J210" s="14" t="s">
        <v>241</v>
      </c>
      <c r="K210" s="10"/>
      <c r="L210" s="10" t="s">
        <v>427</v>
      </c>
      <c r="M210" s="10" t="s">
        <v>235</v>
      </c>
      <c r="N210" s="10" t="s">
        <v>236</v>
      </c>
      <c r="O210" s="15"/>
    </row>
    <row r="211" spans="1:15" ht="34.200000000000003" customHeight="1" x14ac:dyDescent="0.3">
      <c r="A211" s="213"/>
      <c r="B211" s="201"/>
      <c r="C211" s="208"/>
      <c r="D211" s="19" t="s">
        <v>804</v>
      </c>
      <c r="E211" s="19" t="s">
        <v>243</v>
      </c>
      <c r="F211" s="19" t="s">
        <v>8</v>
      </c>
      <c r="G211" s="19" t="s">
        <v>244</v>
      </c>
      <c r="H211" s="51" t="s">
        <v>245</v>
      </c>
      <c r="I211" s="43"/>
      <c r="J211" s="14" t="s">
        <v>241</v>
      </c>
      <c r="K211" s="10"/>
      <c r="L211" s="10" t="s">
        <v>266</v>
      </c>
      <c r="M211" s="10" t="s">
        <v>251</v>
      </c>
      <c r="N211" s="10" t="s">
        <v>236</v>
      </c>
      <c r="O211" s="15"/>
    </row>
    <row r="212" spans="1:15" ht="34.200000000000003" customHeight="1" x14ac:dyDescent="0.3">
      <c r="A212" s="213"/>
      <c r="B212" s="201"/>
      <c r="C212" s="208"/>
      <c r="D212" s="19" t="s">
        <v>805</v>
      </c>
      <c r="E212" s="19" t="s">
        <v>250</v>
      </c>
      <c r="F212" s="19" t="s">
        <v>8</v>
      </c>
      <c r="G212" s="19" t="s">
        <v>254</v>
      </c>
      <c r="H212" s="51" t="s">
        <v>245</v>
      </c>
      <c r="I212" s="43"/>
      <c r="J212" s="14" t="s">
        <v>241</v>
      </c>
      <c r="K212" s="10"/>
      <c r="L212" s="10" t="s">
        <v>268</v>
      </c>
      <c r="M212" s="10" t="s">
        <v>251</v>
      </c>
      <c r="N212" s="10" t="s">
        <v>236</v>
      </c>
      <c r="O212" s="15"/>
    </row>
    <row r="213" spans="1:15" ht="34.200000000000003" customHeight="1" x14ac:dyDescent="0.3">
      <c r="A213" s="213"/>
      <c r="B213" s="201"/>
      <c r="C213" s="208"/>
      <c r="D213" s="19" t="s">
        <v>806</v>
      </c>
      <c r="E213" s="19" t="s">
        <v>759</v>
      </c>
      <c r="F213" s="19" t="s">
        <v>8</v>
      </c>
      <c r="G213" s="19" t="s">
        <v>324</v>
      </c>
      <c r="H213" s="51" t="s">
        <v>238</v>
      </c>
      <c r="I213" s="43"/>
      <c r="J213" s="14" t="s">
        <v>241</v>
      </c>
      <c r="K213" s="10"/>
      <c r="L213" s="10" t="s">
        <v>760</v>
      </c>
      <c r="M213" s="10" t="s">
        <v>235</v>
      </c>
      <c r="N213" s="10" t="s">
        <v>236</v>
      </c>
      <c r="O213" s="15"/>
    </row>
    <row r="214" spans="1:15" ht="34.200000000000003" customHeight="1" x14ac:dyDescent="0.3">
      <c r="A214" s="213"/>
      <c r="B214" s="201"/>
      <c r="C214" s="208"/>
      <c r="D214" s="87" t="s">
        <v>738</v>
      </c>
      <c r="E214" s="87" t="s">
        <v>581</v>
      </c>
      <c r="F214" s="87" t="s">
        <v>8</v>
      </c>
      <c r="G214" s="87" t="s">
        <v>656</v>
      </c>
      <c r="H214" s="131" t="s">
        <v>582</v>
      </c>
    </row>
    <row r="215" spans="1:15" ht="34.200000000000003" customHeight="1" x14ac:dyDescent="0.3">
      <c r="A215" s="213"/>
      <c r="B215" s="201"/>
      <c r="C215" s="208"/>
      <c r="D215" s="19" t="s">
        <v>739</v>
      </c>
      <c r="E215" s="19" t="s">
        <v>583</v>
      </c>
      <c r="F215" s="19" t="s">
        <v>8</v>
      </c>
      <c r="G215" s="19" t="s">
        <v>584</v>
      </c>
      <c r="H215" s="115" t="s">
        <v>500</v>
      </c>
    </row>
    <row r="216" spans="1:15" ht="34.200000000000003" customHeight="1" x14ac:dyDescent="0.3">
      <c r="A216" s="213"/>
      <c r="B216" s="201"/>
      <c r="C216" s="208"/>
      <c r="D216" s="19" t="s">
        <v>740</v>
      </c>
      <c r="E216" s="19" t="s">
        <v>585</v>
      </c>
      <c r="F216" s="19" t="s">
        <v>40</v>
      </c>
      <c r="G216" s="19" t="s">
        <v>586</v>
      </c>
      <c r="H216" s="115" t="s">
        <v>500</v>
      </c>
    </row>
    <row r="217" spans="1:15" ht="34.200000000000003" customHeight="1" x14ac:dyDescent="0.3">
      <c r="A217" s="213"/>
      <c r="B217" s="201"/>
      <c r="C217" s="208"/>
      <c r="D217" s="19" t="s">
        <v>741</v>
      </c>
      <c r="E217" s="19" t="s">
        <v>587</v>
      </c>
      <c r="F217" s="19" t="s">
        <v>40</v>
      </c>
      <c r="G217" s="19" t="s">
        <v>588</v>
      </c>
      <c r="H217" s="115" t="s">
        <v>628</v>
      </c>
    </row>
    <row r="218" spans="1:15" ht="34.200000000000003" customHeight="1" thickBot="1" x14ac:dyDescent="0.35">
      <c r="A218" s="213"/>
      <c r="B218" s="202"/>
      <c r="C218" s="209"/>
      <c r="D218" s="82" t="s">
        <v>742</v>
      </c>
      <c r="E218" s="82" t="s">
        <v>589</v>
      </c>
      <c r="F218" s="82" t="s">
        <v>40</v>
      </c>
      <c r="G218" s="82" t="s">
        <v>590</v>
      </c>
      <c r="H218" s="117" t="s">
        <v>628</v>
      </c>
    </row>
    <row r="219" spans="1:15" ht="34.200000000000003" customHeight="1" x14ac:dyDescent="0.3">
      <c r="A219" s="213"/>
      <c r="B219" s="204" t="s">
        <v>675</v>
      </c>
      <c r="C219" s="207" t="s">
        <v>591</v>
      </c>
      <c r="D219" s="88" t="s">
        <v>807</v>
      </c>
      <c r="E219" s="22" t="s">
        <v>759</v>
      </c>
      <c r="F219" s="22" t="s">
        <v>8</v>
      </c>
      <c r="G219" s="22" t="s">
        <v>324</v>
      </c>
      <c r="H219" s="50" t="s">
        <v>238</v>
      </c>
      <c r="I219" s="43"/>
      <c r="J219" s="11" t="s">
        <v>241</v>
      </c>
      <c r="K219" s="12"/>
      <c r="L219" s="12" t="s">
        <v>761</v>
      </c>
      <c r="M219" s="12" t="s">
        <v>301</v>
      </c>
      <c r="N219" s="12" t="s">
        <v>236</v>
      </c>
      <c r="O219" s="13"/>
    </row>
    <row r="220" spans="1:15" ht="34.200000000000003" customHeight="1" x14ac:dyDescent="0.3">
      <c r="A220" s="213"/>
      <c r="B220" s="205"/>
      <c r="C220" s="208"/>
      <c r="D220" s="19" t="s">
        <v>808</v>
      </c>
      <c r="E220" s="19" t="s">
        <v>426</v>
      </c>
      <c r="F220" s="19" t="s">
        <v>8</v>
      </c>
      <c r="G220" s="19" t="s">
        <v>242</v>
      </c>
      <c r="H220" s="51" t="s">
        <v>238</v>
      </c>
      <c r="I220" s="43"/>
      <c r="J220" s="14" t="s">
        <v>241</v>
      </c>
      <c r="K220" s="10"/>
      <c r="L220" s="10" t="s">
        <v>427</v>
      </c>
      <c r="M220" s="10" t="s">
        <v>235</v>
      </c>
      <c r="N220" s="10" t="s">
        <v>236</v>
      </c>
      <c r="O220" s="15"/>
    </row>
    <row r="221" spans="1:15" ht="34.200000000000003" customHeight="1" x14ac:dyDescent="0.3">
      <c r="A221" s="213"/>
      <c r="B221" s="205"/>
      <c r="C221" s="208"/>
      <c r="D221" s="19" t="s">
        <v>809</v>
      </c>
      <c r="E221" s="19" t="s">
        <v>243</v>
      </c>
      <c r="F221" s="19" t="s">
        <v>8</v>
      </c>
      <c r="G221" s="19" t="s">
        <v>244</v>
      </c>
      <c r="H221" s="51" t="s">
        <v>245</v>
      </c>
      <c r="I221" s="43"/>
      <c r="J221" s="14" t="s">
        <v>241</v>
      </c>
      <c r="K221" s="10"/>
      <c r="L221" s="10" t="s">
        <v>266</v>
      </c>
      <c r="M221" s="10" t="s">
        <v>251</v>
      </c>
      <c r="N221" s="10" t="s">
        <v>236</v>
      </c>
      <c r="O221" s="15"/>
    </row>
    <row r="222" spans="1:15" ht="34.200000000000003" customHeight="1" x14ac:dyDescent="0.3">
      <c r="A222" s="213"/>
      <c r="B222" s="205"/>
      <c r="C222" s="208"/>
      <c r="D222" s="19" t="s">
        <v>810</v>
      </c>
      <c r="E222" s="19" t="s">
        <v>250</v>
      </c>
      <c r="F222" s="19" t="s">
        <v>8</v>
      </c>
      <c r="G222" s="19" t="s">
        <v>254</v>
      </c>
      <c r="H222" s="51" t="s">
        <v>245</v>
      </c>
      <c r="I222" s="43"/>
      <c r="J222" s="14" t="s">
        <v>241</v>
      </c>
      <c r="K222" s="10"/>
      <c r="L222" s="10" t="s">
        <v>268</v>
      </c>
      <c r="M222" s="10" t="s">
        <v>251</v>
      </c>
      <c r="N222" s="10" t="s">
        <v>236</v>
      </c>
      <c r="O222" s="15"/>
    </row>
    <row r="223" spans="1:15" ht="34.200000000000003" customHeight="1" x14ac:dyDescent="0.3">
      <c r="A223" s="213"/>
      <c r="B223" s="205"/>
      <c r="C223" s="208"/>
      <c r="D223" s="19" t="s">
        <v>811</v>
      </c>
      <c r="E223" s="19" t="s">
        <v>759</v>
      </c>
      <c r="F223" s="19" t="s">
        <v>8</v>
      </c>
      <c r="G223" s="19" t="s">
        <v>324</v>
      </c>
      <c r="H223" s="51" t="s">
        <v>238</v>
      </c>
      <c r="I223" s="43"/>
      <c r="J223" s="14" t="s">
        <v>241</v>
      </c>
      <c r="K223" s="10"/>
      <c r="L223" s="10" t="s">
        <v>760</v>
      </c>
      <c r="M223" s="10" t="s">
        <v>235</v>
      </c>
      <c r="N223" s="10" t="s">
        <v>236</v>
      </c>
      <c r="O223" s="15"/>
    </row>
    <row r="224" spans="1:15" ht="34.200000000000003" customHeight="1" x14ac:dyDescent="0.3">
      <c r="A224" s="213"/>
      <c r="B224" s="205"/>
      <c r="C224" s="208"/>
      <c r="D224" s="87" t="s">
        <v>743</v>
      </c>
      <c r="E224" s="87" t="s">
        <v>592</v>
      </c>
      <c r="F224" s="87" t="s">
        <v>8</v>
      </c>
      <c r="G224" s="87" t="s">
        <v>593</v>
      </c>
      <c r="H224" s="131" t="s">
        <v>657</v>
      </c>
    </row>
    <row r="225" spans="1:15" ht="34.200000000000003" customHeight="1" x14ac:dyDescent="0.3">
      <c r="A225" s="213"/>
      <c r="B225" s="205"/>
      <c r="C225" s="208"/>
      <c r="D225" s="19" t="s">
        <v>744</v>
      </c>
      <c r="E225" s="19" t="s">
        <v>583</v>
      </c>
      <c r="F225" s="19" t="s">
        <v>8</v>
      </c>
      <c r="G225" s="19" t="s">
        <v>594</v>
      </c>
      <c r="H225" s="115" t="s">
        <v>500</v>
      </c>
    </row>
    <row r="226" spans="1:15" ht="34.200000000000003" customHeight="1" thickBot="1" x14ac:dyDescent="0.35">
      <c r="A226" s="213"/>
      <c r="B226" s="206"/>
      <c r="C226" s="209"/>
      <c r="D226" s="82" t="s">
        <v>745</v>
      </c>
      <c r="E226" s="82" t="s">
        <v>595</v>
      </c>
      <c r="F226" s="82" t="s">
        <v>40</v>
      </c>
      <c r="G226" s="82" t="s">
        <v>596</v>
      </c>
      <c r="H226" s="117" t="s">
        <v>628</v>
      </c>
    </row>
    <row r="227" spans="1:15" ht="34.200000000000003" customHeight="1" x14ac:dyDescent="0.3">
      <c r="A227" s="213"/>
      <c r="B227" s="200" t="s">
        <v>676</v>
      </c>
      <c r="C227" s="138" t="s">
        <v>597</v>
      </c>
      <c r="D227" s="88" t="s">
        <v>812</v>
      </c>
      <c r="E227" s="22" t="s">
        <v>759</v>
      </c>
      <c r="F227" s="22" t="s">
        <v>8</v>
      </c>
      <c r="G227" s="22" t="s">
        <v>324</v>
      </c>
      <c r="H227" s="50" t="s">
        <v>238</v>
      </c>
      <c r="I227" s="43"/>
      <c r="J227" s="11" t="s">
        <v>241</v>
      </c>
      <c r="K227" s="12"/>
      <c r="L227" s="12" t="s">
        <v>761</v>
      </c>
      <c r="M227" s="12" t="s">
        <v>301</v>
      </c>
      <c r="N227" s="12" t="s">
        <v>236</v>
      </c>
      <c r="O227" s="13"/>
    </row>
    <row r="228" spans="1:15" ht="34.200000000000003" customHeight="1" x14ac:dyDescent="0.3">
      <c r="A228" s="213"/>
      <c r="B228" s="201"/>
      <c r="C228" s="203"/>
      <c r="D228" s="19" t="s">
        <v>813</v>
      </c>
      <c r="E228" s="19" t="s">
        <v>426</v>
      </c>
      <c r="F228" s="19" t="s">
        <v>8</v>
      </c>
      <c r="G228" s="19" t="s">
        <v>242</v>
      </c>
      <c r="H228" s="51" t="s">
        <v>238</v>
      </c>
      <c r="I228" s="43"/>
      <c r="J228" s="14" t="s">
        <v>241</v>
      </c>
      <c r="K228" s="10"/>
      <c r="L228" s="10" t="s">
        <v>427</v>
      </c>
      <c r="M228" s="10" t="s">
        <v>235</v>
      </c>
      <c r="N228" s="10" t="s">
        <v>236</v>
      </c>
      <c r="O228" s="15"/>
    </row>
    <row r="229" spans="1:15" ht="34.200000000000003" customHeight="1" x14ac:dyDescent="0.3">
      <c r="A229" s="213"/>
      <c r="B229" s="201"/>
      <c r="C229" s="203"/>
      <c r="D229" s="19" t="s">
        <v>814</v>
      </c>
      <c r="E229" s="19" t="s">
        <v>243</v>
      </c>
      <c r="F229" s="19" t="s">
        <v>8</v>
      </c>
      <c r="G229" s="19" t="s">
        <v>244</v>
      </c>
      <c r="H229" s="51" t="s">
        <v>245</v>
      </c>
      <c r="I229" s="43"/>
      <c r="J229" s="14" t="s">
        <v>241</v>
      </c>
      <c r="K229" s="10"/>
      <c r="L229" s="10" t="s">
        <v>266</v>
      </c>
      <c r="M229" s="10" t="s">
        <v>251</v>
      </c>
      <c r="N229" s="10" t="s">
        <v>236</v>
      </c>
      <c r="O229" s="15"/>
    </row>
    <row r="230" spans="1:15" ht="34.200000000000003" customHeight="1" x14ac:dyDescent="0.3">
      <c r="A230" s="213"/>
      <c r="B230" s="201"/>
      <c r="C230" s="203"/>
      <c r="D230" s="19" t="s">
        <v>815</v>
      </c>
      <c r="E230" s="19" t="s">
        <v>250</v>
      </c>
      <c r="F230" s="19" t="s">
        <v>8</v>
      </c>
      <c r="G230" s="19" t="s">
        <v>254</v>
      </c>
      <c r="H230" s="51" t="s">
        <v>245</v>
      </c>
      <c r="I230" s="43"/>
      <c r="J230" s="14" t="s">
        <v>241</v>
      </c>
      <c r="K230" s="10"/>
      <c r="L230" s="10" t="s">
        <v>268</v>
      </c>
      <c r="M230" s="10" t="s">
        <v>251</v>
      </c>
      <c r="N230" s="10" t="s">
        <v>236</v>
      </c>
      <c r="O230" s="15"/>
    </row>
    <row r="231" spans="1:15" ht="34.200000000000003" customHeight="1" x14ac:dyDescent="0.3">
      <c r="A231" s="213"/>
      <c r="B231" s="201"/>
      <c r="C231" s="203"/>
      <c r="D231" s="19" t="s">
        <v>816</v>
      </c>
      <c r="E231" s="19" t="s">
        <v>759</v>
      </c>
      <c r="F231" s="19" t="s">
        <v>8</v>
      </c>
      <c r="G231" s="19" t="s">
        <v>324</v>
      </c>
      <c r="H231" s="51" t="s">
        <v>238</v>
      </c>
      <c r="I231" s="43"/>
      <c r="J231" s="14" t="s">
        <v>241</v>
      </c>
      <c r="K231" s="10"/>
      <c r="L231" s="10" t="s">
        <v>760</v>
      </c>
      <c r="M231" s="10" t="s">
        <v>235</v>
      </c>
      <c r="N231" s="10" t="s">
        <v>236</v>
      </c>
      <c r="O231" s="15"/>
    </row>
    <row r="232" spans="1:15" ht="34.200000000000003" customHeight="1" x14ac:dyDescent="0.3">
      <c r="A232" s="213"/>
      <c r="B232" s="201"/>
      <c r="C232" s="203"/>
      <c r="D232" s="87" t="s">
        <v>746</v>
      </c>
      <c r="E232" s="87" t="s">
        <v>598</v>
      </c>
      <c r="F232" s="87" t="s">
        <v>8</v>
      </c>
      <c r="G232" s="87" t="s">
        <v>599</v>
      </c>
      <c r="H232" s="131" t="s">
        <v>600</v>
      </c>
    </row>
    <row r="233" spans="1:15" ht="34.200000000000003" customHeight="1" x14ac:dyDescent="0.3">
      <c r="A233" s="213"/>
      <c r="B233" s="201"/>
      <c r="C233" s="143"/>
      <c r="D233" s="19" t="s">
        <v>747</v>
      </c>
      <c r="E233" s="19" t="s">
        <v>601</v>
      </c>
      <c r="F233" s="19" t="s">
        <v>8</v>
      </c>
      <c r="G233" s="19" t="s">
        <v>602</v>
      </c>
      <c r="H233" s="115" t="s">
        <v>500</v>
      </c>
    </row>
    <row r="234" spans="1:15" ht="34.200000000000003" customHeight="1" x14ac:dyDescent="0.3">
      <c r="A234" s="213"/>
      <c r="B234" s="201"/>
      <c r="C234" s="143"/>
      <c r="D234" s="19" t="s">
        <v>748</v>
      </c>
      <c r="E234" s="19" t="s">
        <v>603</v>
      </c>
      <c r="F234" s="19" t="s">
        <v>40</v>
      </c>
      <c r="G234" s="19" t="s">
        <v>604</v>
      </c>
      <c r="H234" s="115" t="s">
        <v>628</v>
      </c>
    </row>
    <row r="235" spans="1:15" ht="34.200000000000003" customHeight="1" x14ac:dyDescent="0.3">
      <c r="A235" s="213"/>
      <c r="B235" s="201"/>
      <c r="C235" s="143"/>
      <c r="D235" s="19" t="s">
        <v>749</v>
      </c>
      <c r="E235" s="19" t="s">
        <v>605</v>
      </c>
      <c r="F235" s="19" t="s">
        <v>40</v>
      </c>
      <c r="G235" s="130" t="s">
        <v>606</v>
      </c>
      <c r="H235" s="115" t="s">
        <v>607</v>
      </c>
    </row>
    <row r="236" spans="1:15" ht="34.200000000000003" customHeight="1" thickBot="1" x14ac:dyDescent="0.35">
      <c r="A236" s="213"/>
      <c r="B236" s="202"/>
      <c r="C236" s="139"/>
      <c r="D236" s="82" t="s">
        <v>750</v>
      </c>
      <c r="E236" s="82" t="s">
        <v>608</v>
      </c>
      <c r="F236" s="82" t="s">
        <v>40</v>
      </c>
      <c r="G236" s="82" t="s">
        <v>609</v>
      </c>
      <c r="H236" s="117" t="s">
        <v>500</v>
      </c>
    </row>
    <row r="237" spans="1:15" ht="34.200000000000003" customHeight="1" x14ac:dyDescent="0.3">
      <c r="A237" s="213"/>
      <c r="B237" s="214" t="s">
        <v>677</v>
      </c>
      <c r="C237" s="138" t="s">
        <v>610</v>
      </c>
      <c r="D237" s="88" t="s">
        <v>817</v>
      </c>
      <c r="E237" s="22" t="s">
        <v>759</v>
      </c>
      <c r="F237" s="22" t="s">
        <v>8</v>
      </c>
      <c r="G237" s="22" t="s">
        <v>324</v>
      </c>
      <c r="H237" s="50" t="s">
        <v>238</v>
      </c>
      <c r="I237" s="43"/>
      <c r="J237" s="11" t="s">
        <v>241</v>
      </c>
      <c r="K237" s="12"/>
      <c r="L237" s="12" t="s">
        <v>761</v>
      </c>
      <c r="M237" s="12" t="s">
        <v>301</v>
      </c>
      <c r="N237" s="12" t="s">
        <v>236</v>
      </c>
      <c r="O237" s="13"/>
    </row>
    <row r="238" spans="1:15" ht="34.200000000000003" customHeight="1" x14ac:dyDescent="0.3">
      <c r="A238" s="213"/>
      <c r="B238" s="215"/>
      <c r="C238" s="203"/>
      <c r="D238" s="19" t="s">
        <v>818</v>
      </c>
      <c r="E238" s="19" t="s">
        <v>426</v>
      </c>
      <c r="F238" s="19" t="s">
        <v>8</v>
      </c>
      <c r="G238" s="19" t="s">
        <v>242</v>
      </c>
      <c r="H238" s="51" t="s">
        <v>238</v>
      </c>
      <c r="I238" s="43"/>
      <c r="J238" s="14" t="s">
        <v>241</v>
      </c>
      <c r="K238" s="10"/>
      <c r="L238" s="10" t="s">
        <v>427</v>
      </c>
      <c r="M238" s="10" t="s">
        <v>235</v>
      </c>
      <c r="N238" s="10" t="s">
        <v>236</v>
      </c>
      <c r="O238" s="15"/>
    </row>
    <row r="239" spans="1:15" ht="34.200000000000003" customHeight="1" x14ac:dyDescent="0.3">
      <c r="A239" s="213"/>
      <c r="B239" s="215"/>
      <c r="C239" s="203"/>
      <c r="D239" s="19" t="s">
        <v>819</v>
      </c>
      <c r="E239" s="19" t="s">
        <v>243</v>
      </c>
      <c r="F239" s="19" t="s">
        <v>8</v>
      </c>
      <c r="G239" s="19" t="s">
        <v>244</v>
      </c>
      <c r="H239" s="51" t="s">
        <v>245</v>
      </c>
      <c r="I239" s="43"/>
      <c r="J239" s="14" t="s">
        <v>241</v>
      </c>
      <c r="K239" s="10"/>
      <c r="L239" s="10" t="s">
        <v>266</v>
      </c>
      <c r="M239" s="10" t="s">
        <v>251</v>
      </c>
      <c r="N239" s="10" t="s">
        <v>236</v>
      </c>
      <c r="O239" s="15"/>
    </row>
    <row r="240" spans="1:15" ht="34.200000000000003" customHeight="1" x14ac:dyDescent="0.3">
      <c r="A240" s="213"/>
      <c r="B240" s="215"/>
      <c r="C240" s="203"/>
      <c r="D240" s="19" t="s">
        <v>820</v>
      </c>
      <c r="E240" s="19" t="s">
        <v>250</v>
      </c>
      <c r="F240" s="19" t="s">
        <v>8</v>
      </c>
      <c r="G240" s="19" t="s">
        <v>254</v>
      </c>
      <c r="H240" s="51" t="s">
        <v>245</v>
      </c>
      <c r="I240" s="43"/>
      <c r="J240" s="14" t="s">
        <v>241</v>
      </c>
      <c r="K240" s="10"/>
      <c r="L240" s="10" t="s">
        <v>268</v>
      </c>
      <c r="M240" s="10" t="s">
        <v>251</v>
      </c>
      <c r="N240" s="10" t="s">
        <v>236</v>
      </c>
      <c r="O240" s="15"/>
    </row>
    <row r="241" spans="1:15" ht="34.200000000000003" customHeight="1" x14ac:dyDescent="0.3">
      <c r="A241" s="213"/>
      <c r="B241" s="215"/>
      <c r="C241" s="203"/>
      <c r="D241" s="19" t="s">
        <v>821</v>
      </c>
      <c r="E241" s="19" t="s">
        <v>759</v>
      </c>
      <c r="F241" s="19" t="s">
        <v>8</v>
      </c>
      <c r="G241" s="19" t="s">
        <v>324</v>
      </c>
      <c r="H241" s="51" t="s">
        <v>238</v>
      </c>
      <c r="I241" s="43"/>
      <c r="J241" s="14" t="s">
        <v>241</v>
      </c>
      <c r="K241" s="10"/>
      <c r="L241" s="10" t="s">
        <v>760</v>
      </c>
      <c r="M241" s="10" t="s">
        <v>235</v>
      </c>
      <c r="N241" s="10" t="s">
        <v>236</v>
      </c>
      <c r="O241" s="15"/>
    </row>
    <row r="242" spans="1:15" ht="34.200000000000003" customHeight="1" x14ac:dyDescent="0.3">
      <c r="A242" s="213"/>
      <c r="B242" s="215"/>
      <c r="C242" s="203"/>
      <c r="D242" s="87" t="s">
        <v>751</v>
      </c>
      <c r="E242" s="87" t="s">
        <v>611</v>
      </c>
      <c r="F242" s="87" t="s">
        <v>8</v>
      </c>
      <c r="G242" s="87" t="s">
        <v>612</v>
      </c>
      <c r="H242" s="131" t="s">
        <v>658</v>
      </c>
    </row>
    <row r="243" spans="1:15" ht="34.200000000000003" customHeight="1" x14ac:dyDescent="0.3">
      <c r="A243" s="213"/>
      <c r="B243" s="215"/>
      <c r="C243" s="143"/>
      <c r="D243" s="19" t="s">
        <v>752</v>
      </c>
      <c r="E243" s="19" t="s">
        <v>613</v>
      </c>
      <c r="F243" s="19" t="s">
        <v>8</v>
      </c>
      <c r="G243" s="19" t="s">
        <v>659</v>
      </c>
      <c r="H243" s="115" t="s">
        <v>614</v>
      </c>
    </row>
    <row r="244" spans="1:15" ht="34.200000000000003" customHeight="1" thickBot="1" x14ac:dyDescent="0.35">
      <c r="A244" s="213"/>
      <c r="B244" s="216"/>
      <c r="C244" s="139"/>
      <c r="D244" s="82" t="s">
        <v>753</v>
      </c>
      <c r="E244" s="82" t="s">
        <v>615</v>
      </c>
      <c r="F244" s="82" t="s">
        <v>40</v>
      </c>
      <c r="G244" s="82" t="s">
        <v>616</v>
      </c>
      <c r="H244" s="117" t="s">
        <v>500</v>
      </c>
    </row>
    <row r="245" spans="1:15" ht="34.200000000000003" customHeight="1" x14ac:dyDescent="0.3">
      <c r="A245" s="213"/>
      <c r="B245" s="210" t="s">
        <v>678</v>
      </c>
      <c r="C245" s="207" t="s">
        <v>662</v>
      </c>
      <c r="D245" s="88" t="s">
        <v>822</v>
      </c>
      <c r="E245" s="22" t="s">
        <v>759</v>
      </c>
      <c r="F245" s="22" t="s">
        <v>8</v>
      </c>
      <c r="G245" s="22" t="s">
        <v>324</v>
      </c>
      <c r="H245" s="50" t="s">
        <v>238</v>
      </c>
      <c r="I245" s="43"/>
      <c r="J245" s="11" t="s">
        <v>241</v>
      </c>
      <c r="K245" s="12"/>
      <c r="L245" s="12" t="s">
        <v>761</v>
      </c>
      <c r="M245" s="12" t="s">
        <v>301</v>
      </c>
      <c r="N245" s="12" t="s">
        <v>236</v>
      </c>
      <c r="O245" s="13"/>
    </row>
    <row r="246" spans="1:15" ht="34.200000000000003" customHeight="1" x14ac:dyDescent="0.3">
      <c r="A246" s="213"/>
      <c r="B246" s="211"/>
      <c r="C246" s="208"/>
      <c r="D246" s="19" t="s">
        <v>823</v>
      </c>
      <c r="E246" s="19" t="s">
        <v>426</v>
      </c>
      <c r="F246" s="19" t="s">
        <v>8</v>
      </c>
      <c r="G246" s="19" t="s">
        <v>242</v>
      </c>
      <c r="H246" s="51" t="s">
        <v>238</v>
      </c>
      <c r="I246" s="43"/>
      <c r="J246" s="14" t="s">
        <v>241</v>
      </c>
      <c r="K246" s="10"/>
      <c r="L246" s="10" t="s">
        <v>427</v>
      </c>
      <c r="M246" s="10" t="s">
        <v>235</v>
      </c>
      <c r="N246" s="10" t="s">
        <v>236</v>
      </c>
      <c r="O246" s="15"/>
    </row>
    <row r="247" spans="1:15" ht="34.200000000000003" customHeight="1" x14ac:dyDescent="0.3">
      <c r="A247" s="213"/>
      <c r="B247" s="211"/>
      <c r="C247" s="208"/>
      <c r="D247" s="19" t="s">
        <v>824</v>
      </c>
      <c r="E247" s="19" t="s">
        <v>243</v>
      </c>
      <c r="F247" s="19" t="s">
        <v>8</v>
      </c>
      <c r="G247" s="19" t="s">
        <v>244</v>
      </c>
      <c r="H247" s="51" t="s">
        <v>245</v>
      </c>
      <c r="I247" s="43"/>
      <c r="J247" s="14" t="s">
        <v>241</v>
      </c>
      <c r="K247" s="10"/>
      <c r="L247" s="10" t="s">
        <v>266</v>
      </c>
      <c r="M247" s="10" t="s">
        <v>251</v>
      </c>
      <c r="N247" s="10" t="s">
        <v>236</v>
      </c>
      <c r="O247" s="15"/>
    </row>
    <row r="248" spans="1:15" ht="34.200000000000003" customHeight="1" x14ac:dyDescent="0.3">
      <c r="A248" s="213"/>
      <c r="B248" s="211"/>
      <c r="C248" s="208"/>
      <c r="D248" s="19" t="s">
        <v>825</v>
      </c>
      <c r="E248" s="19" t="s">
        <v>250</v>
      </c>
      <c r="F248" s="19" t="s">
        <v>8</v>
      </c>
      <c r="G248" s="19" t="s">
        <v>254</v>
      </c>
      <c r="H248" s="51" t="s">
        <v>245</v>
      </c>
      <c r="I248" s="43"/>
      <c r="J248" s="14" t="s">
        <v>241</v>
      </c>
      <c r="K248" s="10"/>
      <c r="L248" s="10" t="s">
        <v>268</v>
      </c>
      <c r="M248" s="10" t="s">
        <v>251</v>
      </c>
      <c r="N248" s="10" t="s">
        <v>236</v>
      </c>
      <c r="O248" s="15"/>
    </row>
    <row r="249" spans="1:15" ht="34.200000000000003" customHeight="1" x14ac:dyDescent="0.3">
      <c r="A249" s="213"/>
      <c r="B249" s="211"/>
      <c r="C249" s="208"/>
      <c r="D249" s="19" t="s">
        <v>826</v>
      </c>
      <c r="E249" s="19" t="s">
        <v>759</v>
      </c>
      <c r="F249" s="19" t="s">
        <v>8</v>
      </c>
      <c r="G249" s="19" t="s">
        <v>324</v>
      </c>
      <c r="H249" s="51" t="s">
        <v>238</v>
      </c>
      <c r="I249" s="43"/>
      <c r="J249" s="14" t="s">
        <v>241</v>
      </c>
      <c r="K249" s="10"/>
      <c r="L249" s="10" t="s">
        <v>760</v>
      </c>
      <c r="M249" s="10" t="s">
        <v>235</v>
      </c>
      <c r="N249" s="10" t="s">
        <v>236</v>
      </c>
      <c r="O249" s="15"/>
    </row>
    <row r="250" spans="1:15" ht="34.200000000000003" customHeight="1" x14ac:dyDescent="0.3">
      <c r="A250" s="213"/>
      <c r="B250" s="211"/>
      <c r="C250" s="208"/>
      <c r="D250" s="87" t="s">
        <v>754</v>
      </c>
      <c r="E250" s="87" t="s">
        <v>617</v>
      </c>
      <c r="F250" s="87" t="s">
        <v>40</v>
      </c>
      <c r="G250" s="87" t="s">
        <v>618</v>
      </c>
      <c r="H250" s="131" t="s">
        <v>660</v>
      </c>
    </row>
    <row r="251" spans="1:15" ht="34.200000000000003" customHeight="1" x14ac:dyDescent="0.3">
      <c r="A251" s="213"/>
      <c r="B251" s="211"/>
      <c r="C251" s="208"/>
      <c r="D251" s="19" t="s">
        <v>755</v>
      </c>
      <c r="E251" s="19" t="s">
        <v>661</v>
      </c>
      <c r="F251" s="19" t="s">
        <v>40</v>
      </c>
      <c r="G251" s="19" t="s">
        <v>619</v>
      </c>
      <c r="H251" s="115" t="s">
        <v>548</v>
      </c>
    </row>
    <row r="252" spans="1:15" ht="34.200000000000003" customHeight="1" x14ac:dyDescent="0.3">
      <c r="A252" s="213"/>
      <c r="B252" s="211"/>
      <c r="C252" s="208"/>
      <c r="D252" s="19" t="s">
        <v>756</v>
      </c>
      <c r="E252" s="19" t="s">
        <v>620</v>
      </c>
      <c r="F252" s="19" t="s">
        <v>40</v>
      </c>
      <c r="G252" s="19" t="s">
        <v>621</v>
      </c>
      <c r="H252" s="115" t="s">
        <v>663</v>
      </c>
    </row>
    <row r="253" spans="1:15" ht="34.200000000000003" customHeight="1" x14ac:dyDescent="0.3">
      <c r="A253" s="213"/>
      <c r="B253" s="211"/>
      <c r="C253" s="208"/>
      <c r="D253" s="19" t="s">
        <v>757</v>
      </c>
      <c r="E253" s="19" t="s">
        <v>622</v>
      </c>
      <c r="F253" s="19" t="s">
        <v>40</v>
      </c>
      <c r="G253" s="19" t="s">
        <v>623</v>
      </c>
      <c r="H253" s="115" t="s">
        <v>624</v>
      </c>
    </row>
    <row r="254" spans="1:15" ht="34.200000000000003" customHeight="1" thickBot="1" x14ac:dyDescent="0.35">
      <c r="A254" s="213"/>
      <c r="B254" s="212"/>
      <c r="C254" s="209"/>
      <c r="D254" s="82" t="s">
        <v>758</v>
      </c>
      <c r="E254" s="82" t="s">
        <v>625</v>
      </c>
      <c r="F254" s="82" t="s">
        <v>40</v>
      </c>
      <c r="G254" s="82" t="s">
        <v>626</v>
      </c>
      <c r="H254" s="117" t="s">
        <v>537</v>
      </c>
    </row>
  </sheetData>
  <autoFilter ref="A2:U122" xr:uid="{C2392915-EA4E-438C-8BFB-FABF2394F15A}"/>
  <mergeCells count="65">
    <mergeCell ref="B245:B254"/>
    <mergeCell ref="C245:C254"/>
    <mergeCell ref="A123:A254"/>
    <mergeCell ref="B219:B226"/>
    <mergeCell ref="C219:C226"/>
    <mergeCell ref="B227:B236"/>
    <mergeCell ref="C227:C236"/>
    <mergeCell ref="B237:B244"/>
    <mergeCell ref="C237:C244"/>
    <mergeCell ref="B200:B208"/>
    <mergeCell ref="C200:C208"/>
    <mergeCell ref="B209:B218"/>
    <mergeCell ref="C209:C218"/>
    <mergeCell ref="B181:B199"/>
    <mergeCell ref="C181:C199"/>
    <mergeCell ref="B152:B164"/>
    <mergeCell ref="C152:C164"/>
    <mergeCell ref="B165:B173"/>
    <mergeCell ref="C165:C173"/>
    <mergeCell ref="B174:B180"/>
    <mergeCell ref="C174:C180"/>
    <mergeCell ref="B123:B132"/>
    <mergeCell ref="C123:C132"/>
    <mergeCell ref="B133:B140"/>
    <mergeCell ref="C133:C140"/>
    <mergeCell ref="B141:B151"/>
    <mergeCell ref="C141:C151"/>
    <mergeCell ref="A3:A14"/>
    <mergeCell ref="B3:B14"/>
    <mergeCell ref="C3:C14"/>
    <mergeCell ref="A15:A122"/>
    <mergeCell ref="C79:C81"/>
    <mergeCell ref="B79:B81"/>
    <mergeCell ref="B108:B122"/>
    <mergeCell ref="C108:C122"/>
    <mergeCell ref="B84:B99"/>
    <mergeCell ref="C84:C99"/>
    <mergeCell ref="B82:B83"/>
    <mergeCell ref="C82:C83"/>
    <mergeCell ref="B104:B107"/>
    <mergeCell ref="C104:C107"/>
    <mergeCell ref="B100:B103"/>
    <mergeCell ref="C100:C103"/>
    <mergeCell ref="Q1:T1"/>
    <mergeCell ref="B36:B43"/>
    <mergeCell ref="C36:C43"/>
    <mergeCell ref="C44:C50"/>
    <mergeCell ref="C51:C64"/>
    <mergeCell ref="B15:B21"/>
    <mergeCell ref="C15:C21"/>
    <mergeCell ref="J1:O1"/>
    <mergeCell ref="B29:B31"/>
    <mergeCell ref="C29:C31"/>
    <mergeCell ref="B32:B35"/>
    <mergeCell ref="B44:B50"/>
    <mergeCell ref="C32:C34"/>
    <mergeCell ref="B22:B28"/>
    <mergeCell ref="C22:C28"/>
    <mergeCell ref="A1:H1"/>
    <mergeCell ref="B51:B75"/>
    <mergeCell ref="C72:C73"/>
    <mergeCell ref="C74:C75"/>
    <mergeCell ref="C65:C71"/>
    <mergeCell ref="B76:B78"/>
    <mergeCell ref="C76:C78"/>
  </mergeCells>
  <phoneticPr fontId="8" type="noConversion"/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Physical_Data_Model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Vidal</dc:creator>
  <cp:lastModifiedBy>JOBARD Aurelien</cp:lastModifiedBy>
  <cp:lastPrinted>2023-09-15T15:23:19Z</cp:lastPrinted>
  <dcterms:created xsi:type="dcterms:W3CDTF">2023-09-14T14:46:15Z</dcterms:created>
  <dcterms:modified xsi:type="dcterms:W3CDTF">2023-10-23T10:31:41Z</dcterms:modified>
</cp:coreProperties>
</file>