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jobard\Desktop\"/>
    </mc:Choice>
  </mc:AlternateContent>
  <xr:revisionPtr revIDLastSave="0" documentId="13_ncr:1_{2239E845-14B3-4A21-991A-A11A4222BC1E}" xr6:coauthVersionLast="47" xr6:coauthVersionMax="47" xr10:uidLastSave="{00000000-0000-0000-0000-000000000000}"/>
  <bookViews>
    <workbookView xWindow="1464" yWindow="1464" windowWidth="17280" windowHeight="8964" xr2:uid="{2C0CF2FB-44AF-46CF-93B5-37C66B0D8771}"/>
  </bookViews>
  <sheets>
    <sheet name="PhysicalDataModel_Clin&amp;Geno" sheetId="1" r:id="rId1"/>
  </sheets>
  <definedNames>
    <definedName name="_xlnm._FilterDatabase" localSheetId="0" hidden="1">'PhysicalDataModel_Clin&amp;Geno'!$A$2:$Y$261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261" i="1" l="1"/>
  <c r="W261" i="1" s="1"/>
  <c r="R261" i="1"/>
  <c r="V260" i="1"/>
  <c r="W260" i="1" s="1"/>
  <c r="T260" i="1"/>
  <c r="R260" i="1"/>
  <c r="V259" i="1"/>
  <c r="W259" i="1" s="1"/>
  <c r="T259" i="1"/>
  <c r="R259" i="1"/>
  <c r="S259" i="1" s="1"/>
  <c r="V258" i="1"/>
  <c r="W258" i="1" s="1"/>
  <c r="R258" i="1"/>
  <c r="V257" i="1"/>
  <c r="W257" i="1" s="1"/>
  <c r="T257" i="1"/>
  <c r="R257" i="1"/>
  <c r="S257" i="1" s="1"/>
  <c r="V256" i="1"/>
  <c r="W256" i="1" s="1"/>
  <c r="R256" i="1"/>
  <c r="V255" i="1"/>
  <c r="W255" i="1" s="1"/>
  <c r="T255" i="1"/>
  <c r="R255" i="1"/>
  <c r="V254" i="1"/>
  <c r="W254" i="1" s="1"/>
  <c r="T254" i="1"/>
  <c r="R254" i="1"/>
  <c r="V253" i="1"/>
  <c r="W253" i="1" s="1"/>
  <c r="T253" i="1"/>
  <c r="R253" i="1"/>
  <c r="V252" i="1"/>
  <c r="W252" i="1" s="1"/>
  <c r="T252" i="1"/>
  <c r="R252" i="1"/>
  <c r="S252" i="1" s="1"/>
  <c r="Q252" i="1"/>
  <c r="Q253" i="1" s="1"/>
  <c r="Q254" i="1" s="1"/>
  <c r="Q255" i="1" s="1"/>
  <c r="Q256" i="1" s="1"/>
  <c r="Q257" i="1" s="1"/>
  <c r="Q258" i="1" s="1"/>
  <c r="Q259" i="1" s="1"/>
  <c r="Q260" i="1" s="1"/>
  <c r="Q261" i="1" s="1"/>
  <c r="V251" i="1"/>
  <c r="W251" i="1" s="1"/>
  <c r="R251" i="1"/>
  <c r="V250" i="1"/>
  <c r="W250" i="1" s="1"/>
  <c r="T250" i="1"/>
  <c r="R250" i="1"/>
  <c r="V249" i="1"/>
  <c r="W249" i="1" s="1"/>
  <c r="T249" i="1"/>
  <c r="R249" i="1"/>
  <c r="S249" i="1" s="1"/>
  <c r="V248" i="1"/>
  <c r="W248" i="1" s="1"/>
  <c r="R248" i="1"/>
  <c r="V247" i="1"/>
  <c r="W247" i="1" s="1"/>
  <c r="T247" i="1"/>
  <c r="R247" i="1"/>
  <c r="V246" i="1"/>
  <c r="W246" i="1" s="1"/>
  <c r="T246" i="1"/>
  <c r="R246" i="1"/>
  <c r="V245" i="1"/>
  <c r="W245" i="1" s="1"/>
  <c r="T245" i="1"/>
  <c r="R245" i="1"/>
  <c r="V244" i="1"/>
  <c r="W244" i="1" s="1"/>
  <c r="T244" i="1"/>
  <c r="R244" i="1"/>
  <c r="S244" i="1" s="1"/>
  <c r="Q244" i="1"/>
  <c r="Q245" i="1" s="1"/>
  <c r="Q246" i="1" s="1"/>
  <c r="Q247" i="1" s="1"/>
  <c r="Q248" i="1" s="1"/>
  <c r="Q249" i="1" s="1"/>
  <c r="Q250" i="1" s="1"/>
  <c r="Q251" i="1" s="1"/>
  <c r="V243" i="1"/>
  <c r="W243" i="1" s="1"/>
  <c r="R243" i="1"/>
  <c r="V242" i="1"/>
  <c r="W242" i="1" s="1"/>
  <c r="T242" i="1"/>
  <c r="R242" i="1"/>
  <c r="V241" i="1"/>
  <c r="W241" i="1" s="1"/>
  <c r="T241" i="1"/>
  <c r="R241" i="1"/>
  <c r="V240" i="1"/>
  <c r="W240" i="1" s="1"/>
  <c r="T240" i="1"/>
  <c r="R240" i="1"/>
  <c r="V239" i="1"/>
  <c r="W239" i="1" s="1"/>
  <c r="T239" i="1"/>
  <c r="R239" i="1"/>
  <c r="S239" i="1" s="1"/>
  <c r="V238" i="1"/>
  <c r="W238" i="1" s="1"/>
  <c r="R238" i="1"/>
  <c r="V237" i="1"/>
  <c r="W237" i="1" s="1"/>
  <c r="T237" i="1"/>
  <c r="R237" i="1"/>
  <c r="V236" i="1"/>
  <c r="W236" i="1" s="1"/>
  <c r="T236" i="1"/>
  <c r="R236" i="1"/>
  <c r="V235" i="1"/>
  <c r="W235" i="1" s="1"/>
  <c r="T235" i="1"/>
  <c r="R235" i="1"/>
  <c r="V234" i="1"/>
  <c r="W234" i="1" s="1"/>
  <c r="T234" i="1"/>
  <c r="R234" i="1"/>
  <c r="S234" i="1" s="1"/>
  <c r="Q234" i="1"/>
  <c r="Q235" i="1" s="1"/>
  <c r="Q236" i="1" s="1"/>
  <c r="Q237" i="1" s="1"/>
  <c r="Q238" i="1" s="1"/>
  <c r="Q239" i="1" s="1"/>
  <c r="Q240" i="1" s="1"/>
  <c r="Q241" i="1" s="1"/>
  <c r="Q242" i="1" s="1"/>
  <c r="Q243" i="1" s="1"/>
  <c r="V233" i="1"/>
  <c r="W233" i="1" s="1"/>
  <c r="R233" i="1"/>
  <c r="V232" i="1"/>
  <c r="W232" i="1" s="1"/>
  <c r="T232" i="1"/>
  <c r="R232" i="1"/>
  <c r="V231" i="1"/>
  <c r="W231" i="1" s="1"/>
  <c r="T231" i="1"/>
  <c r="R231" i="1"/>
  <c r="V230" i="1"/>
  <c r="W230" i="1" s="1"/>
  <c r="R230" i="1"/>
  <c r="V229" i="1"/>
  <c r="W229" i="1" s="1"/>
  <c r="T229" i="1"/>
  <c r="R229" i="1"/>
  <c r="V228" i="1"/>
  <c r="W228" i="1" s="1"/>
  <c r="T228" i="1"/>
  <c r="R228" i="1"/>
  <c r="V227" i="1"/>
  <c r="W227" i="1" s="1"/>
  <c r="T227" i="1"/>
  <c r="R227" i="1"/>
  <c r="V226" i="1"/>
  <c r="W226" i="1" s="1"/>
  <c r="T226" i="1"/>
  <c r="R226" i="1"/>
  <c r="S226" i="1" s="1"/>
  <c r="S227" i="1" s="1"/>
  <c r="Q226" i="1"/>
  <c r="Q227" i="1" s="1"/>
  <c r="Q228" i="1" s="1"/>
  <c r="Q229" i="1" s="1"/>
  <c r="Q230" i="1" s="1"/>
  <c r="Q231" i="1" s="1"/>
  <c r="Q232" i="1" s="1"/>
  <c r="Q233" i="1" s="1"/>
  <c r="V225" i="1"/>
  <c r="W225" i="1" s="1"/>
  <c r="R225" i="1"/>
  <c r="V224" i="1"/>
  <c r="W224" i="1" s="1"/>
  <c r="T224" i="1"/>
  <c r="R224" i="1"/>
  <c r="V223" i="1"/>
  <c r="W223" i="1" s="1"/>
  <c r="T223" i="1"/>
  <c r="R223" i="1"/>
  <c r="V222" i="1"/>
  <c r="W222" i="1" s="1"/>
  <c r="T222" i="1"/>
  <c r="R222" i="1"/>
  <c r="V221" i="1"/>
  <c r="W221" i="1" s="1"/>
  <c r="T221" i="1"/>
  <c r="R221" i="1"/>
  <c r="V220" i="1"/>
  <c r="W220" i="1" s="1"/>
  <c r="R220" i="1"/>
  <c r="V219" i="1"/>
  <c r="W219" i="1" s="1"/>
  <c r="T219" i="1"/>
  <c r="R219" i="1"/>
  <c r="V218" i="1"/>
  <c r="W218" i="1" s="1"/>
  <c r="T218" i="1"/>
  <c r="R218" i="1"/>
  <c r="V217" i="1"/>
  <c r="W217" i="1" s="1"/>
  <c r="T217" i="1"/>
  <c r="R217" i="1"/>
  <c r="V216" i="1"/>
  <c r="W216" i="1" s="1"/>
  <c r="T216" i="1"/>
  <c r="R216" i="1"/>
  <c r="V215" i="1"/>
  <c r="W215" i="1" s="1"/>
  <c r="R215" i="1"/>
  <c r="V214" i="1"/>
  <c r="W214" i="1" s="1"/>
  <c r="T214" i="1"/>
  <c r="R214" i="1"/>
  <c r="V213" i="1"/>
  <c r="W213" i="1" s="1"/>
  <c r="T213" i="1"/>
  <c r="R213" i="1"/>
  <c r="V212" i="1"/>
  <c r="W212" i="1" s="1"/>
  <c r="T212" i="1"/>
  <c r="R212" i="1"/>
  <c r="V211" i="1"/>
  <c r="W211" i="1" s="1"/>
  <c r="R211" i="1"/>
  <c r="V210" i="1"/>
  <c r="W210" i="1" s="1"/>
  <c r="T210" i="1"/>
  <c r="R210" i="1"/>
  <c r="V209" i="1"/>
  <c r="W209" i="1" s="1"/>
  <c r="T209" i="1"/>
  <c r="R209" i="1"/>
  <c r="V208" i="1"/>
  <c r="W208" i="1" s="1"/>
  <c r="T208" i="1"/>
  <c r="R208" i="1"/>
  <c r="V207" i="1"/>
  <c r="W207" i="1" s="1"/>
  <c r="T207" i="1"/>
  <c r="R207" i="1"/>
  <c r="S207" i="1" s="1"/>
  <c r="Q207" i="1"/>
  <c r="Q208" i="1" s="1"/>
  <c r="Q209" i="1" s="1"/>
  <c r="Q210" i="1" s="1"/>
  <c r="Q211" i="1" s="1"/>
  <c r="Q212" i="1" s="1"/>
  <c r="Q213" i="1" s="1"/>
  <c r="Q214" i="1" s="1"/>
  <c r="Q215" i="1" s="1"/>
  <c r="Q216" i="1" s="1"/>
  <c r="Q217" i="1" s="1"/>
  <c r="Q218" i="1" s="1"/>
  <c r="Q219" i="1" s="1"/>
  <c r="Q220" i="1" s="1"/>
  <c r="Q221" i="1" s="1"/>
  <c r="Q222" i="1" s="1"/>
  <c r="Q223" i="1" s="1"/>
  <c r="Q224" i="1" s="1"/>
  <c r="Q225" i="1" s="1"/>
  <c r="V206" i="1"/>
  <c r="W206" i="1" s="1"/>
  <c r="R206" i="1"/>
  <c r="V205" i="1"/>
  <c r="W205" i="1" s="1"/>
  <c r="T205" i="1"/>
  <c r="R205" i="1"/>
  <c r="V204" i="1"/>
  <c r="W204" i="1" s="1"/>
  <c r="T204" i="1"/>
  <c r="R204" i="1"/>
  <c r="V203" i="1"/>
  <c r="W203" i="1" s="1"/>
  <c r="T203" i="1"/>
  <c r="R203" i="1"/>
  <c r="V202" i="1"/>
  <c r="W202" i="1" s="1"/>
  <c r="T202" i="1"/>
  <c r="R202" i="1"/>
  <c r="V201" i="1"/>
  <c r="W201" i="1" s="1"/>
  <c r="T201" i="1"/>
  <c r="R201" i="1"/>
  <c r="V200" i="1"/>
  <c r="W200" i="1" s="1"/>
  <c r="T200" i="1"/>
  <c r="R200" i="1"/>
  <c r="V199" i="1"/>
  <c r="W199" i="1" s="1"/>
  <c r="T199" i="1"/>
  <c r="R199" i="1"/>
  <c r="V198" i="1"/>
  <c r="W198" i="1" s="1"/>
  <c r="T198" i="1"/>
  <c r="R198" i="1"/>
  <c r="V197" i="1"/>
  <c r="W197" i="1" s="1"/>
  <c r="T197" i="1"/>
  <c r="R197" i="1"/>
  <c r="V196" i="1"/>
  <c r="W196" i="1" s="1"/>
  <c r="T196" i="1"/>
  <c r="R196" i="1"/>
  <c r="V195" i="1"/>
  <c r="W195" i="1" s="1"/>
  <c r="T195" i="1"/>
  <c r="R195" i="1"/>
  <c r="V194" i="1"/>
  <c r="W194" i="1" s="1"/>
  <c r="T194" i="1"/>
  <c r="R194" i="1"/>
  <c r="V193" i="1"/>
  <c r="W193" i="1" s="1"/>
  <c r="T193" i="1"/>
  <c r="R193" i="1"/>
  <c r="V192" i="1"/>
  <c r="W192" i="1" s="1"/>
  <c r="R192" i="1"/>
  <c r="V191" i="1"/>
  <c r="W191" i="1" s="1"/>
  <c r="T191" i="1"/>
  <c r="R191" i="1"/>
  <c r="V190" i="1"/>
  <c r="W190" i="1" s="1"/>
  <c r="T190" i="1"/>
  <c r="R190" i="1"/>
  <c r="V189" i="1"/>
  <c r="W189" i="1" s="1"/>
  <c r="T189" i="1"/>
  <c r="R189" i="1"/>
  <c r="V188" i="1"/>
  <c r="W188" i="1" s="1"/>
  <c r="R188" i="1"/>
  <c r="S188" i="1" s="1"/>
  <c r="Q188" i="1"/>
  <c r="Q189" i="1" s="1"/>
  <c r="Q190" i="1" s="1"/>
  <c r="Q191" i="1" s="1"/>
  <c r="Q192" i="1" s="1"/>
  <c r="Q193" i="1" s="1"/>
  <c r="Q194" i="1" s="1"/>
  <c r="Q195" i="1" s="1"/>
  <c r="Q196" i="1" s="1"/>
  <c r="Q197" i="1" s="1"/>
  <c r="Q198" i="1" s="1"/>
  <c r="Q199" i="1" s="1"/>
  <c r="Q200" i="1" s="1"/>
  <c r="Q201" i="1" s="1"/>
  <c r="Q202" i="1" s="1"/>
  <c r="Q203" i="1" s="1"/>
  <c r="Q204" i="1" s="1"/>
  <c r="Q205" i="1" s="1"/>
  <c r="Q206" i="1" s="1"/>
  <c r="V187" i="1"/>
  <c r="W187" i="1" s="1"/>
  <c r="R187" i="1"/>
  <c r="V186" i="1"/>
  <c r="W186" i="1" s="1"/>
  <c r="T186" i="1"/>
  <c r="R186" i="1"/>
  <c r="S186" i="1" s="1"/>
  <c r="V185" i="1"/>
  <c r="W185" i="1" s="1"/>
  <c r="R185" i="1"/>
  <c r="V184" i="1"/>
  <c r="W184" i="1" s="1"/>
  <c r="T184" i="1"/>
  <c r="R184" i="1"/>
  <c r="V183" i="1"/>
  <c r="W183" i="1" s="1"/>
  <c r="T183" i="1"/>
  <c r="R183" i="1"/>
  <c r="V182" i="1"/>
  <c r="W182" i="1" s="1"/>
  <c r="T182" i="1"/>
  <c r="R182" i="1"/>
  <c r="V181" i="1"/>
  <c r="W181" i="1" s="1"/>
  <c r="T181" i="1"/>
  <c r="R181" i="1"/>
  <c r="S181" i="1" s="1"/>
  <c r="S182" i="1" s="1"/>
  <c r="Q181" i="1"/>
  <c r="Q182" i="1" s="1"/>
  <c r="Q183" i="1" s="1"/>
  <c r="Q184" i="1" s="1"/>
  <c r="Q185" i="1" s="1"/>
  <c r="Q186" i="1" s="1"/>
  <c r="Q187" i="1" s="1"/>
  <c r="V180" i="1"/>
  <c r="W180" i="1" s="1"/>
  <c r="R180" i="1"/>
  <c r="V179" i="1"/>
  <c r="W179" i="1" s="1"/>
  <c r="T179" i="1"/>
  <c r="R179" i="1"/>
  <c r="V178" i="1"/>
  <c r="W178" i="1" s="1"/>
  <c r="T178" i="1"/>
  <c r="R178" i="1"/>
  <c r="V177" i="1"/>
  <c r="W177" i="1" s="1"/>
  <c r="T177" i="1"/>
  <c r="R177" i="1"/>
  <c r="V176" i="1"/>
  <c r="W176" i="1" s="1"/>
  <c r="R176" i="1"/>
  <c r="V175" i="1"/>
  <c r="W175" i="1" s="1"/>
  <c r="T175" i="1"/>
  <c r="R175" i="1"/>
  <c r="V174" i="1"/>
  <c r="W174" i="1" s="1"/>
  <c r="T174" i="1"/>
  <c r="R174" i="1"/>
  <c r="V173" i="1"/>
  <c r="W173" i="1" s="1"/>
  <c r="R173" i="1"/>
  <c r="Q173" i="1"/>
  <c r="Q174" i="1" s="1"/>
  <c r="Q175" i="1" s="1"/>
  <c r="Q176" i="1" s="1"/>
  <c r="Q177" i="1" s="1"/>
  <c r="Q178" i="1" s="1"/>
  <c r="Q179" i="1" s="1"/>
  <c r="Q180" i="1" s="1"/>
  <c r="V172" i="1"/>
  <c r="W172" i="1" s="1"/>
  <c r="R172" i="1"/>
  <c r="S172" i="1" s="1"/>
  <c r="T172" i="1" s="1"/>
  <c r="Q172" i="1"/>
  <c r="V171" i="1"/>
  <c r="W171" i="1" s="1"/>
  <c r="R171" i="1"/>
  <c r="V170" i="1"/>
  <c r="W170" i="1" s="1"/>
  <c r="T170" i="1"/>
  <c r="R170" i="1"/>
  <c r="V169" i="1"/>
  <c r="W169" i="1" s="1"/>
  <c r="T169" i="1"/>
  <c r="R169" i="1"/>
  <c r="S169" i="1" s="1"/>
  <c r="V168" i="1"/>
  <c r="W168" i="1" s="1"/>
  <c r="R168" i="1"/>
  <c r="V167" i="1"/>
  <c r="W167" i="1" s="1"/>
  <c r="T167" i="1"/>
  <c r="R167" i="1"/>
  <c r="S167" i="1" s="1"/>
  <c r="V166" i="1"/>
  <c r="W166" i="1" s="1"/>
  <c r="R166" i="1"/>
  <c r="V165" i="1"/>
  <c r="W165" i="1" s="1"/>
  <c r="T165" i="1"/>
  <c r="R165" i="1"/>
  <c r="V164" i="1"/>
  <c r="W164" i="1" s="1"/>
  <c r="T164" i="1"/>
  <c r="R164" i="1"/>
  <c r="V163" i="1"/>
  <c r="W163" i="1" s="1"/>
  <c r="T163" i="1"/>
  <c r="R163" i="1"/>
  <c r="V162" i="1"/>
  <c r="W162" i="1" s="1"/>
  <c r="T162" i="1"/>
  <c r="R162" i="1"/>
  <c r="V161" i="1"/>
  <c r="W161" i="1" s="1"/>
  <c r="T161" i="1"/>
  <c r="R161" i="1"/>
  <c r="V160" i="1"/>
  <c r="W160" i="1" s="1"/>
  <c r="T160" i="1"/>
  <c r="R160" i="1"/>
  <c r="V159" i="1"/>
  <c r="W159" i="1" s="1"/>
  <c r="T159" i="1"/>
  <c r="R159" i="1"/>
  <c r="S159" i="1" s="1"/>
  <c r="S160" i="1" s="1"/>
  <c r="Q159" i="1"/>
  <c r="Q160" i="1" s="1"/>
  <c r="Q161" i="1" s="1"/>
  <c r="Q162" i="1" s="1"/>
  <c r="Q163" i="1" s="1"/>
  <c r="Q164" i="1" s="1"/>
  <c r="Q165" i="1" s="1"/>
  <c r="Q166" i="1" s="1"/>
  <c r="Q167" i="1" s="1"/>
  <c r="Q168" i="1" s="1"/>
  <c r="Q169" i="1" s="1"/>
  <c r="Q170" i="1" s="1"/>
  <c r="Q171" i="1" s="1"/>
  <c r="V158" i="1"/>
  <c r="W158" i="1" s="1"/>
  <c r="R158" i="1"/>
  <c r="V157" i="1"/>
  <c r="W157" i="1" s="1"/>
  <c r="T157" i="1"/>
  <c r="R157" i="1"/>
  <c r="V156" i="1"/>
  <c r="W156" i="1" s="1"/>
  <c r="T156" i="1"/>
  <c r="R156" i="1"/>
  <c r="V155" i="1"/>
  <c r="W155" i="1" s="1"/>
  <c r="T155" i="1"/>
  <c r="R155" i="1"/>
  <c r="V154" i="1"/>
  <c r="W154" i="1" s="1"/>
  <c r="T154" i="1"/>
  <c r="R154" i="1"/>
  <c r="V153" i="1"/>
  <c r="W153" i="1" s="1"/>
  <c r="T153" i="1"/>
  <c r="R153" i="1"/>
  <c r="V152" i="1"/>
  <c r="W152" i="1" s="1"/>
  <c r="T152" i="1"/>
  <c r="R152" i="1"/>
  <c r="V151" i="1"/>
  <c r="W151" i="1" s="1"/>
  <c r="T151" i="1"/>
  <c r="R151" i="1"/>
  <c r="V150" i="1"/>
  <c r="W150" i="1" s="1"/>
  <c r="T150" i="1"/>
  <c r="R150" i="1"/>
  <c r="V149" i="1"/>
  <c r="W149" i="1" s="1"/>
  <c r="T149" i="1"/>
  <c r="R149" i="1"/>
  <c r="V148" i="1"/>
  <c r="W148" i="1" s="1"/>
  <c r="T148" i="1"/>
  <c r="R148" i="1"/>
  <c r="S148" i="1" s="1"/>
  <c r="Q148" i="1"/>
  <c r="Q149" i="1" s="1"/>
  <c r="Q150" i="1" s="1"/>
  <c r="Q151" i="1" s="1"/>
  <c r="Q152" i="1" s="1"/>
  <c r="Q153" i="1" s="1"/>
  <c r="Q154" i="1" s="1"/>
  <c r="Q155" i="1" s="1"/>
  <c r="Q156" i="1" s="1"/>
  <c r="Q157" i="1" s="1"/>
  <c r="Q158" i="1" s="1"/>
  <c r="V147" i="1"/>
  <c r="W147" i="1" s="1"/>
  <c r="R147" i="1"/>
  <c r="V146" i="1"/>
  <c r="W146" i="1" s="1"/>
  <c r="T146" i="1"/>
  <c r="R146" i="1"/>
  <c r="V145" i="1"/>
  <c r="W145" i="1" s="1"/>
  <c r="T145" i="1"/>
  <c r="R145" i="1"/>
  <c r="V144" i="1"/>
  <c r="W144" i="1" s="1"/>
  <c r="T144" i="1"/>
  <c r="R144" i="1"/>
  <c r="V143" i="1"/>
  <c r="W143" i="1" s="1"/>
  <c r="T143" i="1"/>
  <c r="R143" i="1"/>
  <c r="V142" i="1"/>
  <c r="W142" i="1" s="1"/>
  <c r="T142" i="1"/>
  <c r="R142" i="1"/>
  <c r="V141" i="1"/>
  <c r="W141" i="1" s="1"/>
  <c r="T141" i="1"/>
  <c r="R141" i="1"/>
  <c r="V140" i="1"/>
  <c r="W140" i="1" s="1"/>
  <c r="T140" i="1"/>
  <c r="R140" i="1"/>
  <c r="V139" i="1"/>
  <c r="W139" i="1" s="1"/>
  <c r="T139" i="1"/>
  <c r="R139" i="1"/>
  <c r="V138" i="1"/>
  <c r="W138" i="1" s="1"/>
  <c r="T138" i="1"/>
  <c r="R138" i="1"/>
  <c r="V137" i="1"/>
  <c r="W137" i="1" s="1"/>
  <c r="T137" i="1"/>
  <c r="R137" i="1"/>
  <c r="V136" i="1"/>
  <c r="W136" i="1" s="1"/>
  <c r="T136" i="1"/>
  <c r="R136" i="1"/>
  <c r="S136" i="1" s="1"/>
  <c r="Q136" i="1"/>
  <c r="Q137" i="1" s="1"/>
  <c r="Q138" i="1" s="1"/>
  <c r="Q139" i="1" s="1"/>
  <c r="Q140" i="1" s="1"/>
  <c r="Q141" i="1" s="1"/>
  <c r="Q142" i="1" s="1"/>
  <c r="Q143" i="1" s="1"/>
  <c r="Q144" i="1" s="1"/>
  <c r="Q145" i="1" s="1"/>
  <c r="Q146" i="1" s="1"/>
  <c r="Q147" i="1" s="1"/>
  <c r="V135" i="1"/>
  <c r="W135" i="1" s="1"/>
  <c r="R135" i="1"/>
  <c r="V134" i="1"/>
  <c r="W134" i="1" s="1"/>
  <c r="T134" i="1"/>
  <c r="R134" i="1"/>
  <c r="V133" i="1"/>
  <c r="W133" i="1" s="1"/>
  <c r="T133" i="1"/>
  <c r="R133" i="1"/>
  <c r="V132" i="1"/>
  <c r="W132" i="1" s="1"/>
  <c r="T132" i="1"/>
  <c r="R132" i="1"/>
  <c r="V131" i="1"/>
  <c r="W131" i="1" s="1"/>
  <c r="T131" i="1"/>
  <c r="R131" i="1"/>
  <c r="V130" i="1"/>
  <c r="W130" i="1" s="1"/>
  <c r="T130" i="1"/>
  <c r="R130" i="1"/>
  <c r="V129" i="1"/>
  <c r="W129" i="1" s="1"/>
  <c r="T129" i="1"/>
  <c r="R129" i="1"/>
  <c r="V128" i="1"/>
  <c r="W128" i="1" s="1"/>
  <c r="T128" i="1"/>
  <c r="R128" i="1"/>
  <c r="V127" i="1"/>
  <c r="W127" i="1" s="1"/>
  <c r="T127" i="1"/>
  <c r="R127" i="1"/>
  <c r="V126" i="1"/>
  <c r="W126" i="1" s="1"/>
  <c r="T126" i="1"/>
  <c r="R126" i="1"/>
  <c r="V125" i="1"/>
  <c r="W125" i="1" s="1"/>
  <c r="T125" i="1"/>
  <c r="R125" i="1"/>
  <c r="V124" i="1"/>
  <c r="W124" i="1" s="1"/>
  <c r="T124" i="1"/>
  <c r="R124" i="1"/>
  <c r="V123" i="1"/>
  <c r="W123" i="1" s="1"/>
  <c r="T123" i="1"/>
  <c r="R123" i="1"/>
  <c r="V122" i="1"/>
  <c r="W122" i="1" s="1"/>
  <c r="T122" i="1"/>
  <c r="R122" i="1"/>
  <c r="V121" i="1"/>
  <c r="W121" i="1" s="1"/>
  <c r="T121" i="1"/>
  <c r="R121" i="1"/>
  <c r="S121" i="1" s="1"/>
  <c r="Q121" i="1"/>
  <c r="Q122" i="1" s="1"/>
  <c r="Q123" i="1" s="1"/>
  <c r="Q124" i="1" s="1"/>
  <c r="Q125" i="1" s="1"/>
  <c r="Q126" i="1" s="1"/>
  <c r="Q127" i="1" s="1"/>
  <c r="Q128" i="1" s="1"/>
  <c r="Q129" i="1" s="1"/>
  <c r="Q130" i="1" s="1"/>
  <c r="Q131" i="1" s="1"/>
  <c r="Q132" i="1" s="1"/>
  <c r="Q133" i="1" s="1"/>
  <c r="Q134" i="1" s="1"/>
  <c r="Q135" i="1" s="1"/>
  <c r="V120" i="1"/>
  <c r="W120" i="1" s="1"/>
  <c r="R120" i="1"/>
  <c r="V119" i="1"/>
  <c r="W119" i="1" s="1"/>
  <c r="T119" i="1"/>
  <c r="R119" i="1"/>
  <c r="V118" i="1"/>
  <c r="W118" i="1" s="1"/>
  <c r="T118" i="1"/>
  <c r="R118" i="1"/>
  <c r="V117" i="1"/>
  <c r="W117" i="1" s="1"/>
  <c r="T117" i="1"/>
  <c r="R117" i="1"/>
  <c r="V116" i="1"/>
  <c r="W116" i="1" s="1"/>
  <c r="T116" i="1"/>
  <c r="R116" i="1"/>
  <c r="V115" i="1"/>
  <c r="W115" i="1" s="1"/>
  <c r="T115" i="1"/>
  <c r="R115" i="1"/>
  <c r="V114" i="1"/>
  <c r="W114" i="1" s="1"/>
  <c r="T114" i="1"/>
  <c r="R114" i="1"/>
  <c r="V113" i="1"/>
  <c r="W113" i="1" s="1"/>
  <c r="T113" i="1"/>
  <c r="R113" i="1"/>
  <c r="V112" i="1"/>
  <c r="W112" i="1" s="1"/>
  <c r="T112" i="1"/>
  <c r="R112" i="1"/>
  <c r="V111" i="1"/>
  <c r="W111" i="1" s="1"/>
  <c r="T111" i="1"/>
  <c r="R111" i="1"/>
  <c r="S111" i="1" s="1"/>
  <c r="Q111" i="1"/>
  <c r="Q112" i="1" s="1"/>
  <c r="Q113" i="1" s="1"/>
  <c r="Q114" i="1" s="1"/>
  <c r="Q115" i="1" s="1"/>
  <c r="Q116" i="1" s="1"/>
  <c r="Q117" i="1" s="1"/>
  <c r="Q118" i="1" s="1"/>
  <c r="Q119" i="1" s="1"/>
  <c r="Q120" i="1" s="1"/>
  <c r="V110" i="1"/>
  <c r="W110" i="1" s="1"/>
  <c r="R110" i="1"/>
  <c r="V109" i="1"/>
  <c r="W109" i="1" s="1"/>
  <c r="T109" i="1"/>
  <c r="R109" i="1"/>
  <c r="V108" i="1"/>
  <c r="W108" i="1" s="1"/>
  <c r="T108" i="1"/>
  <c r="R108" i="1"/>
  <c r="V107" i="1"/>
  <c r="W107" i="1" s="1"/>
  <c r="T107" i="1"/>
  <c r="R107" i="1"/>
  <c r="V106" i="1"/>
  <c r="W106" i="1" s="1"/>
  <c r="T106" i="1"/>
  <c r="R106" i="1"/>
  <c r="V105" i="1"/>
  <c r="W105" i="1" s="1"/>
  <c r="T105" i="1"/>
  <c r="R105" i="1"/>
  <c r="V104" i="1"/>
  <c r="W104" i="1" s="1"/>
  <c r="T104" i="1"/>
  <c r="R104" i="1"/>
  <c r="S104" i="1" s="1"/>
  <c r="V103" i="1"/>
  <c r="W103" i="1" s="1"/>
  <c r="R103" i="1"/>
  <c r="V102" i="1"/>
  <c r="W102" i="1" s="1"/>
  <c r="T102" i="1"/>
  <c r="R102" i="1"/>
  <c r="V101" i="1"/>
  <c r="W101" i="1" s="1"/>
  <c r="T101" i="1"/>
  <c r="R101" i="1"/>
  <c r="V100" i="1"/>
  <c r="W100" i="1" s="1"/>
  <c r="T100" i="1"/>
  <c r="R100" i="1"/>
  <c r="S100" i="1" s="1"/>
  <c r="Q100" i="1"/>
  <c r="Q101" i="1" s="1"/>
  <c r="Q102" i="1" s="1"/>
  <c r="Q103" i="1" s="1"/>
  <c r="Q104" i="1" s="1"/>
  <c r="Q105" i="1" s="1"/>
  <c r="Q106" i="1" s="1"/>
  <c r="Q107" i="1" s="1"/>
  <c r="Q108" i="1" s="1"/>
  <c r="Q109" i="1" s="1"/>
  <c r="Q110" i="1" s="1"/>
  <c r="V99" i="1"/>
  <c r="W99" i="1" s="1"/>
  <c r="R99" i="1"/>
  <c r="V98" i="1"/>
  <c r="W98" i="1" s="1"/>
  <c r="T98" i="1"/>
  <c r="R98" i="1"/>
  <c r="V97" i="1"/>
  <c r="W97" i="1" s="1"/>
  <c r="T97" i="1"/>
  <c r="R97" i="1"/>
  <c r="V96" i="1"/>
  <c r="W96" i="1" s="1"/>
  <c r="T96" i="1"/>
  <c r="R96" i="1"/>
  <c r="V95" i="1"/>
  <c r="W95" i="1" s="1"/>
  <c r="T95" i="1"/>
  <c r="R95" i="1"/>
  <c r="V94" i="1"/>
  <c r="W94" i="1" s="1"/>
  <c r="T94" i="1"/>
  <c r="R94" i="1"/>
  <c r="V93" i="1"/>
  <c r="W93" i="1" s="1"/>
  <c r="T93" i="1"/>
  <c r="R93" i="1"/>
  <c r="V92" i="1"/>
  <c r="W92" i="1" s="1"/>
  <c r="T92" i="1"/>
  <c r="R92" i="1"/>
  <c r="V91" i="1"/>
  <c r="W91" i="1" s="1"/>
  <c r="T91" i="1"/>
  <c r="R91" i="1"/>
  <c r="V90" i="1"/>
  <c r="W90" i="1" s="1"/>
  <c r="T90" i="1"/>
  <c r="R90" i="1"/>
  <c r="V89" i="1"/>
  <c r="W89" i="1" s="1"/>
  <c r="T89" i="1"/>
  <c r="R89" i="1"/>
  <c r="V88" i="1"/>
  <c r="W88" i="1" s="1"/>
  <c r="T88" i="1"/>
  <c r="R88" i="1"/>
  <c r="V87" i="1"/>
  <c r="W87" i="1" s="1"/>
  <c r="T87" i="1"/>
  <c r="R87" i="1"/>
  <c r="V86" i="1"/>
  <c r="W86" i="1" s="1"/>
  <c r="T86" i="1"/>
  <c r="R86" i="1"/>
  <c r="V85" i="1"/>
  <c r="W85" i="1" s="1"/>
  <c r="T85" i="1"/>
  <c r="R85" i="1"/>
  <c r="V84" i="1"/>
  <c r="W84" i="1" s="1"/>
  <c r="T84" i="1"/>
  <c r="R84" i="1"/>
  <c r="S84" i="1" s="1"/>
  <c r="Q84" i="1"/>
  <c r="Q85" i="1" s="1"/>
  <c r="Q86" i="1" s="1"/>
  <c r="Q87" i="1" s="1"/>
  <c r="Q88" i="1" s="1"/>
  <c r="Q89" i="1" s="1"/>
  <c r="Q90" i="1" s="1"/>
  <c r="Q91" i="1" s="1"/>
  <c r="Q92" i="1" s="1"/>
  <c r="Q93" i="1" s="1"/>
  <c r="Q94" i="1" s="1"/>
  <c r="Q95" i="1" s="1"/>
  <c r="Q96" i="1" s="1"/>
  <c r="Q97" i="1" s="1"/>
  <c r="Q98" i="1" s="1"/>
  <c r="Q99" i="1" s="1"/>
  <c r="V83" i="1"/>
  <c r="W83" i="1" s="1"/>
  <c r="R83" i="1"/>
  <c r="V82" i="1"/>
  <c r="W82" i="1" s="1"/>
  <c r="T82" i="1"/>
  <c r="R82" i="1"/>
  <c r="S82" i="1" s="1"/>
  <c r="V81" i="1"/>
  <c r="W81" i="1" s="1"/>
  <c r="R81" i="1"/>
  <c r="V80" i="1"/>
  <c r="W80" i="1" s="1"/>
  <c r="T80" i="1"/>
  <c r="R80" i="1"/>
  <c r="V79" i="1"/>
  <c r="W79" i="1" s="1"/>
  <c r="T79" i="1"/>
  <c r="R79" i="1"/>
  <c r="V78" i="1"/>
  <c r="W78" i="1" s="1"/>
  <c r="T78" i="1"/>
  <c r="R78" i="1"/>
  <c r="V77" i="1"/>
  <c r="W77" i="1" s="1"/>
  <c r="T77" i="1"/>
  <c r="R77" i="1"/>
  <c r="V76" i="1"/>
  <c r="W76" i="1" s="1"/>
  <c r="T76" i="1"/>
  <c r="R76" i="1"/>
  <c r="V75" i="1"/>
  <c r="W75" i="1" s="1"/>
  <c r="T75" i="1"/>
  <c r="R75" i="1"/>
  <c r="V74" i="1"/>
  <c r="W74" i="1" s="1"/>
  <c r="T74" i="1"/>
  <c r="R74" i="1"/>
  <c r="V73" i="1"/>
  <c r="W73" i="1" s="1"/>
  <c r="T73" i="1"/>
  <c r="R73" i="1"/>
  <c r="V72" i="1"/>
  <c r="W72" i="1" s="1"/>
  <c r="T72" i="1"/>
  <c r="R72" i="1"/>
  <c r="V71" i="1"/>
  <c r="W71" i="1" s="1"/>
  <c r="T71" i="1"/>
  <c r="R71" i="1"/>
  <c r="V70" i="1"/>
  <c r="W70" i="1" s="1"/>
  <c r="T70" i="1"/>
  <c r="R70" i="1"/>
  <c r="V69" i="1"/>
  <c r="W69" i="1" s="1"/>
  <c r="T69" i="1"/>
  <c r="R69" i="1"/>
  <c r="V68" i="1"/>
  <c r="W68" i="1" s="1"/>
  <c r="T68" i="1"/>
  <c r="R68" i="1"/>
  <c r="V67" i="1"/>
  <c r="W67" i="1" s="1"/>
  <c r="T67" i="1"/>
  <c r="R67" i="1"/>
  <c r="V66" i="1"/>
  <c r="W66" i="1" s="1"/>
  <c r="T66" i="1"/>
  <c r="R66" i="1"/>
  <c r="V65" i="1"/>
  <c r="W65" i="1" s="1"/>
  <c r="T65" i="1"/>
  <c r="R65" i="1"/>
  <c r="S65" i="1" s="1"/>
  <c r="Q65" i="1"/>
  <c r="Q66" i="1" s="1"/>
  <c r="Q67" i="1" s="1"/>
  <c r="Q68" i="1" s="1"/>
  <c r="Q69" i="1" s="1"/>
  <c r="Q70" i="1" s="1"/>
  <c r="Q71" i="1" s="1"/>
  <c r="Q72" i="1" s="1"/>
  <c r="Q73" i="1" s="1"/>
  <c r="Q74" i="1" s="1"/>
  <c r="Q75" i="1" s="1"/>
  <c r="Q76" i="1" s="1"/>
  <c r="Q77" i="1" s="1"/>
  <c r="Q78" i="1" s="1"/>
  <c r="Q79" i="1" s="1"/>
  <c r="Q80" i="1" s="1"/>
  <c r="Q81" i="1" s="1"/>
  <c r="Q82" i="1" s="1"/>
  <c r="Q83" i="1" s="1"/>
  <c r="V64" i="1"/>
  <c r="W64" i="1" s="1"/>
  <c r="R64" i="1"/>
  <c r="V63" i="1"/>
  <c r="W63" i="1" s="1"/>
  <c r="T63" i="1"/>
  <c r="R63" i="1"/>
  <c r="V62" i="1"/>
  <c r="W62" i="1" s="1"/>
  <c r="T62" i="1"/>
  <c r="R62" i="1"/>
  <c r="V61" i="1"/>
  <c r="W61" i="1" s="1"/>
  <c r="T61" i="1"/>
  <c r="R61" i="1"/>
  <c r="V60" i="1"/>
  <c r="W60" i="1" s="1"/>
  <c r="T60" i="1"/>
  <c r="R60" i="1"/>
  <c r="V59" i="1"/>
  <c r="W59" i="1" s="1"/>
  <c r="T59" i="1"/>
  <c r="R59" i="1"/>
  <c r="V58" i="1"/>
  <c r="W58" i="1" s="1"/>
  <c r="T58" i="1"/>
  <c r="R58" i="1"/>
  <c r="V57" i="1"/>
  <c r="W57" i="1" s="1"/>
  <c r="T57" i="1"/>
  <c r="R57" i="1"/>
  <c r="V56" i="1"/>
  <c r="W56" i="1" s="1"/>
  <c r="T56" i="1"/>
  <c r="R56" i="1"/>
  <c r="V55" i="1"/>
  <c r="W55" i="1" s="1"/>
  <c r="T55" i="1"/>
  <c r="R55" i="1"/>
  <c r="V54" i="1"/>
  <c r="W54" i="1" s="1"/>
  <c r="T54" i="1"/>
  <c r="R54" i="1"/>
  <c r="V53" i="1"/>
  <c r="W53" i="1" s="1"/>
  <c r="T53" i="1"/>
  <c r="R53" i="1"/>
  <c r="V52" i="1"/>
  <c r="W52" i="1" s="1"/>
  <c r="T52" i="1"/>
  <c r="R52" i="1"/>
  <c r="V51" i="1"/>
  <c r="W51" i="1" s="1"/>
  <c r="T51" i="1"/>
  <c r="R51" i="1"/>
  <c r="S51" i="1" s="1"/>
  <c r="Q51" i="1"/>
  <c r="Q52" i="1" s="1"/>
  <c r="Q53" i="1" s="1"/>
  <c r="Q54" i="1" s="1"/>
  <c r="Q55" i="1" s="1"/>
  <c r="Q56" i="1" s="1"/>
  <c r="Q57" i="1" s="1"/>
  <c r="Q58" i="1" s="1"/>
  <c r="Q59" i="1" s="1"/>
  <c r="Q60" i="1" s="1"/>
  <c r="Q61" i="1" s="1"/>
  <c r="Q62" i="1" s="1"/>
  <c r="Q63" i="1" s="1"/>
  <c r="Q64" i="1" s="1"/>
  <c r="V50" i="1"/>
  <c r="W50" i="1" s="1"/>
  <c r="R50" i="1"/>
  <c r="V49" i="1"/>
  <c r="W49" i="1" s="1"/>
  <c r="R49" i="1"/>
  <c r="V48" i="1"/>
  <c r="W48" i="1" s="1"/>
  <c r="R48" i="1"/>
  <c r="V47" i="1"/>
  <c r="W47" i="1" s="1"/>
  <c r="R47" i="1"/>
  <c r="V46" i="1"/>
  <c r="W46" i="1" s="1"/>
  <c r="T46" i="1"/>
  <c r="R46" i="1"/>
  <c r="V45" i="1"/>
  <c r="W45" i="1" s="1"/>
  <c r="T45" i="1"/>
  <c r="R45" i="1"/>
  <c r="V44" i="1"/>
  <c r="W44" i="1" s="1"/>
  <c r="R44" i="1"/>
  <c r="S44" i="1" s="1"/>
  <c r="Q44" i="1"/>
  <c r="Q45" i="1" s="1"/>
  <c r="Q46" i="1" s="1"/>
  <c r="Q47" i="1" s="1"/>
  <c r="Q48" i="1" s="1"/>
  <c r="Q49" i="1" s="1"/>
  <c r="Q50" i="1" s="1"/>
  <c r="V43" i="1"/>
  <c r="W43" i="1" s="1"/>
  <c r="R43" i="1"/>
  <c r="V42" i="1"/>
  <c r="W42" i="1" s="1"/>
  <c r="T42" i="1"/>
  <c r="R42" i="1"/>
  <c r="V41" i="1"/>
  <c r="W41" i="1" s="1"/>
  <c r="T41" i="1"/>
  <c r="R41" i="1"/>
  <c r="V40" i="1"/>
  <c r="W40" i="1" s="1"/>
  <c r="T40" i="1"/>
  <c r="R40" i="1"/>
  <c r="V39" i="1"/>
  <c r="W39" i="1" s="1"/>
  <c r="T39" i="1"/>
  <c r="R39" i="1"/>
  <c r="V38" i="1"/>
  <c r="W38" i="1" s="1"/>
  <c r="T38" i="1"/>
  <c r="R38" i="1"/>
  <c r="V37" i="1"/>
  <c r="W37" i="1" s="1"/>
  <c r="T37" i="1"/>
  <c r="R37" i="1"/>
  <c r="V36" i="1"/>
  <c r="W36" i="1" s="1"/>
  <c r="T36" i="1"/>
  <c r="R36" i="1"/>
  <c r="S36" i="1" s="1"/>
  <c r="Q36" i="1"/>
  <c r="Q37" i="1" s="1"/>
  <c r="Q38" i="1" s="1"/>
  <c r="Q39" i="1" s="1"/>
  <c r="Q40" i="1" s="1"/>
  <c r="Q41" i="1" s="1"/>
  <c r="Q42" i="1" s="1"/>
  <c r="Q43" i="1" s="1"/>
  <c r="V35" i="1"/>
  <c r="W35" i="1" s="1"/>
  <c r="R35" i="1"/>
  <c r="V34" i="1"/>
  <c r="W34" i="1" s="1"/>
  <c r="T34" i="1"/>
  <c r="R34" i="1"/>
  <c r="V33" i="1"/>
  <c r="W33" i="1" s="1"/>
  <c r="T33" i="1"/>
  <c r="R33" i="1"/>
  <c r="V32" i="1"/>
  <c r="W32" i="1" s="1"/>
  <c r="T32" i="1"/>
  <c r="R32" i="1"/>
  <c r="V31" i="1"/>
  <c r="W31" i="1" s="1"/>
  <c r="T31" i="1"/>
  <c r="R31" i="1"/>
  <c r="V30" i="1"/>
  <c r="W30" i="1" s="1"/>
  <c r="T30" i="1"/>
  <c r="R30" i="1"/>
  <c r="V29" i="1"/>
  <c r="W29" i="1" s="1"/>
  <c r="T29" i="1"/>
  <c r="R29" i="1"/>
  <c r="V28" i="1"/>
  <c r="W28" i="1" s="1"/>
  <c r="T28" i="1"/>
  <c r="R28" i="1"/>
  <c r="V27" i="1"/>
  <c r="W27" i="1" s="1"/>
  <c r="T27" i="1"/>
  <c r="R27" i="1"/>
  <c r="V26" i="1"/>
  <c r="W26" i="1" s="1"/>
  <c r="T26" i="1"/>
  <c r="R26" i="1"/>
  <c r="V25" i="1"/>
  <c r="W25" i="1" s="1"/>
  <c r="T25" i="1"/>
  <c r="R25" i="1"/>
  <c r="V24" i="1"/>
  <c r="W24" i="1" s="1"/>
  <c r="T24" i="1"/>
  <c r="R24" i="1"/>
  <c r="V23" i="1"/>
  <c r="W23" i="1" s="1"/>
  <c r="T23" i="1"/>
  <c r="R23" i="1"/>
  <c r="V22" i="1"/>
  <c r="W22" i="1" s="1"/>
  <c r="T22" i="1"/>
  <c r="R22" i="1"/>
  <c r="S22" i="1" s="1"/>
  <c r="Q22" i="1"/>
  <c r="Q23" i="1" s="1"/>
  <c r="Q24" i="1" s="1"/>
  <c r="Q25" i="1" s="1"/>
  <c r="Q26" i="1" s="1"/>
  <c r="Q27" i="1" s="1"/>
  <c r="Q28" i="1" s="1"/>
  <c r="Q29" i="1" s="1"/>
  <c r="Q30" i="1" s="1"/>
  <c r="Q31" i="1" s="1"/>
  <c r="Q32" i="1" s="1"/>
  <c r="Q33" i="1" s="1"/>
  <c r="Q34" i="1" s="1"/>
  <c r="Q35" i="1" s="1"/>
  <c r="V21" i="1"/>
  <c r="W21" i="1" s="1"/>
  <c r="R21" i="1"/>
  <c r="V20" i="1"/>
  <c r="W20" i="1" s="1"/>
  <c r="T20" i="1"/>
  <c r="R20" i="1"/>
  <c r="V19" i="1"/>
  <c r="W19" i="1" s="1"/>
  <c r="T19" i="1"/>
  <c r="R19" i="1"/>
  <c r="V18" i="1"/>
  <c r="W18" i="1" s="1"/>
  <c r="T18" i="1"/>
  <c r="R18" i="1"/>
  <c r="V17" i="1"/>
  <c r="W17" i="1" s="1"/>
  <c r="T17" i="1"/>
  <c r="R17" i="1"/>
  <c r="V16" i="1"/>
  <c r="W16" i="1" s="1"/>
  <c r="T16" i="1"/>
  <c r="R16" i="1"/>
  <c r="V15" i="1"/>
  <c r="W15" i="1" s="1"/>
  <c r="T15" i="1"/>
  <c r="R15" i="1"/>
  <c r="S15" i="1" s="1"/>
  <c r="Q15" i="1"/>
  <c r="Q16" i="1" s="1"/>
  <c r="Q17" i="1" s="1"/>
  <c r="Q18" i="1" s="1"/>
  <c r="Q19" i="1" s="1"/>
  <c r="Q20" i="1" s="1"/>
  <c r="Q21" i="1" s="1"/>
  <c r="V14" i="1"/>
  <c r="W14" i="1" s="1"/>
  <c r="R14" i="1"/>
  <c r="V13" i="1"/>
  <c r="W13" i="1" s="1"/>
  <c r="T13" i="1"/>
  <c r="R13" i="1"/>
  <c r="V12" i="1"/>
  <c r="W12" i="1" s="1"/>
  <c r="T12" i="1"/>
  <c r="R12" i="1"/>
  <c r="V11" i="1"/>
  <c r="W11" i="1" s="1"/>
  <c r="T11" i="1"/>
  <c r="R11" i="1"/>
  <c r="V10" i="1"/>
  <c r="W10" i="1" s="1"/>
  <c r="T10" i="1"/>
  <c r="R10" i="1"/>
  <c r="V9" i="1"/>
  <c r="W9" i="1" s="1"/>
  <c r="T9" i="1"/>
  <c r="R9" i="1"/>
  <c r="V8" i="1"/>
  <c r="W8" i="1" s="1"/>
  <c r="T8" i="1"/>
  <c r="R8" i="1"/>
  <c r="V7" i="1"/>
  <c r="W7" i="1" s="1"/>
  <c r="T7" i="1"/>
  <c r="R7" i="1"/>
  <c r="V6" i="1"/>
  <c r="W6" i="1" s="1"/>
  <c r="T6" i="1"/>
  <c r="R6" i="1"/>
  <c r="V5" i="1"/>
  <c r="W5" i="1" s="1"/>
  <c r="T5" i="1"/>
  <c r="R5" i="1"/>
  <c r="T4" i="1"/>
  <c r="T3" i="1"/>
  <c r="S183" i="1" l="1"/>
  <c r="S184" i="1" s="1"/>
  <c r="S185" i="1" s="1"/>
  <c r="S161" i="1"/>
  <c r="S162" i="1" s="1"/>
  <c r="S163" i="1" s="1"/>
  <c r="S164" i="1" s="1"/>
  <c r="S83" i="1"/>
  <c r="S105" i="1"/>
  <c r="S106" i="1" s="1"/>
  <c r="S107" i="1" s="1"/>
  <c r="S108" i="1" s="1"/>
  <c r="S109" i="1" s="1"/>
  <c r="S110" i="1" s="1"/>
  <c r="T110" i="1" s="1"/>
  <c r="S137" i="1"/>
  <c r="S208" i="1"/>
  <c r="S258" i="1"/>
  <c r="T258" i="1" s="1"/>
  <c r="S138" i="1"/>
  <c r="S209" i="1"/>
  <c r="S210" i="1" s="1"/>
  <c r="S211" i="1" s="1"/>
  <c r="S212" i="1" s="1"/>
  <c r="S213" i="1" s="1"/>
  <c r="S214" i="1" s="1"/>
  <c r="S215" i="1" s="1"/>
  <c r="T215" i="1" s="1"/>
  <c r="S173" i="1"/>
  <c r="S37" i="1"/>
  <c r="S38" i="1" s="1"/>
  <c r="S39" i="1" s="1"/>
  <c r="S40" i="1" s="1"/>
  <c r="S41" i="1" s="1"/>
  <c r="S42" i="1" s="1"/>
  <c r="S43" i="1" s="1"/>
  <c r="T43" i="1" s="1"/>
  <c r="S45" i="1"/>
  <c r="S46" i="1" s="1"/>
  <c r="S47" i="1" s="1"/>
  <c r="S253" i="1"/>
  <c r="S254" i="1" s="1"/>
  <c r="S255" i="1" s="1"/>
  <c r="S256" i="1" s="1"/>
  <c r="T256" i="1" s="1"/>
  <c r="S260" i="1"/>
  <c r="S261" i="1" s="1"/>
  <c r="T261" i="1" s="1"/>
  <c r="S16" i="1"/>
  <c r="S245" i="1"/>
  <c r="S246" i="1" s="1"/>
  <c r="S247" i="1" s="1"/>
  <c r="S248" i="1" s="1"/>
  <c r="T248" i="1" s="1"/>
  <c r="S66" i="1"/>
  <c r="S67" i="1" s="1"/>
  <c r="S68" i="1" s="1"/>
  <c r="S69" i="1" s="1"/>
  <c r="S70" i="1" s="1"/>
  <c r="S71" i="1" s="1"/>
  <c r="S72" i="1" s="1"/>
  <c r="S73" i="1" s="1"/>
  <c r="S74" i="1" s="1"/>
  <c r="S75" i="1" s="1"/>
  <c r="S76" i="1" s="1"/>
  <c r="S77" i="1" s="1"/>
  <c r="S78" i="1" s="1"/>
  <c r="S79" i="1" s="1"/>
  <c r="S80" i="1" s="1"/>
  <c r="S81" i="1" s="1"/>
  <c r="T81" i="1" s="1"/>
  <c r="S122" i="1"/>
  <c r="S123" i="1" s="1"/>
  <c r="S124" i="1" s="1"/>
  <c r="S125" i="1" s="1"/>
  <c r="S126" i="1" s="1"/>
  <c r="S127" i="1" s="1"/>
  <c r="S128" i="1" s="1"/>
  <c r="S129" i="1" s="1"/>
  <c r="S130" i="1" s="1"/>
  <c r="S131" i="1" s="1"/>
  <c r="S132" i="1" s="1"/>
  <c r="S133" i="1" s="1"/>
  <c r="S134" i="1" s="1"/>
  <c r="S135" i="1" s="1"/>
  <c r="T135" i="1" s="1"/>
  <c r="S101" i="1"/>
  <c r="S102" i="1" s="1"/>
  <c r="S103" i="1" s="1"/>
  <c r="T103" i="1" s="1"/>
  <c r="S112" i="1"/>
  <c r="S113" i="1" s="1"/>
  <c r="S114" i="1" s="1"/>
  <c r="S115" i="1" s="1"/>
  <c r="S116" i="1" s="1"/>
  <c r="S117" i="1" s="1"/>
  <c r="S118" i="1" s="1"/>
  <c r="S119" i="1" s="1"/>
  <c r="S120" i="1" s="1"/>
  <c r="T120" i="1" s="1"/>
  <c r="S149" i="1"/>
  <c r="S150" i="1" s="1"/>
  <c r="S151" i="1" s="1"/>
  <c r="S152" i="1" s="1"/>
  <c r="S153" i="1" s="1"/>
  <c r="S154" i="1" s="1"/>
  <c r="S155" i="1" s="1"/>
  <c r="S156" i="1" s="1"/>
  <c r="S157" i="1" s="1"/>
  <c r="S158" i="1" s="1"/>
  <c r="T158" i="1" s="1"/>
  <c r="T44" i="1"/>
  <c r="S52" i="1"/>
  <c r="S53" i="1" s="1"/>
  <c r="S54" i="1" s="1"/>
  <c r="S55" i="1" s="1"/>
  <c r="S56" i="1" s="1"/>
  <c r="S57" i="1" s="1"/>
  <c r="S58" i="1" s="1"/>
  <c r="S59" i="1" s="1"/>
  <c r="S60" i="1" s="1"/>
  <c r="S61" i="1" s="1"/>
  <c r="S62" i="1" s="1"/>
  <c r="S63" i="1" s="1"/>
  <c r="S64" i="1" s="1"/>
  <c r="T64" i="1" s="1"/>
  <c r="S168" i="1"/>
  <c r="T168" i="1" s="1"/>
  <c r="S17" i="1"/>
  <c r="S18" i="1" s="1"/>
  <c r="S19" i="1" s="1"/>
  <c r="S20" i="1" s="1"/>
  <c r="S21" i="1" s="1"/>
  <c r="T21" i="1" s="1"/>
  <c r="S23" i="1"/>
  <c r="S24" i="1" s="1"/>
  <c r="S25" i="1" s="1"/>
  <c r="S26" i="1" s="1"/>
  <c r="S27" i="1" s="1"/>
  <c r="S28" i="1" s="1"/>
  <c r="S29" i="1" s="1"/>
  <c r="S30" i="1" s="1"/>
  <c r="S31" i="1" s="1"/>
  <c r="S32" i="1" s="1"/>
  <c r="S33" i="1" s="1"/>
  <c r="S34" i="1" s="1"/>
  <c r="S35" i="1" s="1"/>
  <c r="T35" i="1" s="1"/>
  <c r="S235" i="1"/>
  <c r="S236" i="1" s="1"/>
  <c r="S237" i="1" s="1"/>
  <c r="S238" i="1" s="1"/>
  <c r="T238" i="1" s="1"/>
  <c r="S189" i="1"/>
  <c r="S190" i="1" s="1"/>
  <c r="S191" i="1" s="1"/>
  <c r="S192" i="1" s="1"/>
  <c r="S250" i="1"/>
  <c r="S251" i="1" s="1"/>
  <c r="T251" i="1" s="1"/>
  <c r="S240" i="1"/>
  <c r="S241" i="1" s="1"/>
  <c r="S242" i="1" s="1"/>
  <c r="S243" i="1" s="1"/>
  <c r="T243" i="1" s="1"/>
  <c r="S187" i="1"/>
  <c r="T187" i="1" s="1"/>
  <c r="S170" i="1"/>
  <c r="S171" i="1" s="1"/>
  <c r="T171" i="1" s="1"/>
  <c r="S165" i="1"/>
  <c r="S166" i="1" s="1"/>
  <c r="T166" i="1" s="1"/>
  <c r="S139" i="1"/>
  <c r="S140" i="1" s="1"/>
  <c r="S141" i="1" s="1"/>
  <c r="S142" i="1" s="1"/>
  <c r="S143" i="1" s="1"/>
  <c r="S144" i="1" s="1"/>
  <c r="S145" i="1" s="1"/>
  <c r="S146" i="1" s="1"/>
  <c r="S147" i="1" s="1"/>
  <c r="T147" i="1" s="1"/>
  <c r="S228" i="1"/>
  <c r="S229" i="1" s="1"/>
  <c r="S230" i="1" s="1"/>
  <c r="T230" i="1" s="1"/>
  <c r="S85" i="1"/>
  <c r="S86" i="1" s="1"/>
  <c r="S87" i="1" s="1"/>
  <c r="S88" i="1" s="1"/>
  <c r="S89" i="1" s="1"/>
  <c r="S90" i="1" s="1"/>
  <c r="S91" i="1" s="1"/>
  <c r="S92" i="1" s="1"/>
  <c r="S93" i="1" s="1"/>
  <c r="S94" i="1" s="1"/>
  <c r="S95" i="1" s="1"/>
  <c r="S96" i="1" s="1"/>
  <c r="S97" i="1" s="1"/>
  <c r="S98" i="1" s="1"/>
  <c r="S99" i="1" s="1"/>
  <c r="T99" i="1" s="1"/>
  <c r="T188" i="1"/>
  <c r="T211" i="1"/>
  <c r="T185" i="1"/>
  <c r="T83" i="1"/>
  <c r="S174" i="1" l="1"/>
  <c r="S175" i="1" s="1"/>
  <c r="S176" i="1" s="1"/>
  <c r="T173" i="1"/>
  <c r="S231" i="1"/>
  <c r="S232" i="1" s="1"/>
  <c r="S233" i="1" s="1"/>
  <c r="T233" i="1" s="1"/>
  <c r="S216" i="1"/>
  <c r="S217" i="1" s="1"/>
  <c r="S218" i="1" s="1"/>
  <c r="S219" i="1" s="1"/>
  <c r="S220" i="1" s="1"/>
  <c r="T220" i="1" s="1"/>
  <c r="S48" i="1"/>
  <c r="T47" i="1"/>
  <c r="T192" i="1"/>
  <c r="S193" i="1"/>
  <c r="S194" i="1" s="1"/>
  <c r="S195" i="1" s="1"/>
  <c r="S196" i="1" s="1"/>
  <c r="S197" i="1" s="1"/>
  <c r="S198" i="1" s="1"/>
  <c r="S199" i="1" s="1"/>
  <c r="S200" i="1" s="1"/>
  <c r="S201" i="1" s="1"/>
  <c r="S202" i="1" s="1"/>
  <c r="S203" i="1" s="1"/>
  <c r="S204" i="1" s="1"/>
  <c r="S205" i="1" s="1"/>
  <c r="S206" i="1" s="1"/>
  <c r="T206" i="1" s="1"/>
  <c r="V4" i="1"/>
  <c r="W4" i="1" s="1"/>
  <c r="V3" i="1"/>
  <c r="W3" i="1" s="1"/>
  <c r="R4" i="1"/>
  <c r="Q3" i="1"/>
  <c r="Q4" i="1" s="1"/>
  <c r="Q5" i="1" s="1"/>
  <c r="Q6" i="1" s="1"/>
  <c r="Q7" i="1" s="1"/>
  <c r="Q8" i="1" s="1"/>
  <c r="Q9" i="1" s="1"/>
  <c r="Q10" i="1" s="1"/>
  <c r="Q11" i="1" s="1"/>
  <c r="Q12" i="1" s="1"/>
  <c r="Q13" i="1" s="1"/>
  <c r="Q14" i="1" s="1"/>
  <c r="R3" i="1"/>
  <c r="S3" i="1" s="1"/>
  <c r="T176" i="1" l="1"/>
  <c r="S177" i="1"/>
  <c r="S178" i="1" s="1"/>
  <c r="S179" i="1" s="1"/>
  <c r="S180" i="1" s="1"/>
  <c r="T180" i="1" s="1"/>
  <c r="S221" i="1"/>
  <c r="S222" i="1" s="1"/>
  <c r="S223" i="1" s="1"/>
  <c r="S224" i="1" s="1"/>
  <c r="S225" i="1" s="1"/>
  <c r="T225" i="1" s="1"/>
  <c r="S49" i="1"/>
  <c r="T48" i="1"/>
  <c r="S4" i="1"/>
  <c r="S5" i="1" s="1"/>
  <c r="S6" i="1" s="1"/>
  <c r="S7" i="1" s="1"/>
  <c r="S8" i="1" s="1"/>
  <c r="S9" i="1" s="1"/>
  <c r="S10" i="1" s="1"/>
  <c r="S11" i="1" s="1"/>
  <c r="S12" i="1" s="1"/>
  <c r="S13" i="1" s="1"/>
  <c r="S14" i="1" s="1"/>
  <c r="T14" i="1" s="1"/>
  <c r="S50" i="1" l="1"/>
  <c r="T50" i="1" s="1"/>
  <c r="T49" i="1"/>
</calcChain>
</file>

<file path=xl/sharedStrings.xml><?xml version="1.0" encoding="utf-8"?>
<sst xmlns="http://schemas.openxmlformats.org/spreadsheetml/2006/main" count="2512" uniqueCount="985">
  <si>
    <t xml:space="preserve">Item Group </t>
  </si>
  <si>
    <t xml:space="preserve">Objective(s) </t>
  </si>
  <si>
    <t xml:space="preserve">Item n° </t>
  </si>
  <si>
    <t xml:space="preserve">Collection status </t>
  </si>
  <si>
    <t xml:space="preserve">Item </t>
  </si>
  <si>
    <t xml:space="preserve">Item definition </t>
  </si>
  <si>
    <t xml:space="preserve">Expected value </t>
  </si>
  <si>
    <t xml:space="preserve">Regulation </t>
  </si>
  <si>
    <t xml:space="preserve">Mandatory </t>
  </si>
  <si>
    <t xml:space="preserve">Consent date </t>
  </si>
  <si>
    <t xml:space="preserve">Date of signature of informed consent form </t>
  </si>
  <si>
    <t xml:space="preserve">Date </t>
  </si>
  <si>
    <t xml:space="preserve">Authorization for genetic analysis </t>
  </si>
  <si>
    <t xml:space="preserve">Consent to proceed to personal  genetic data analysis </t>
  </si>
  <si>
    <t xml:space="preserve">Yes No </t>
  </si>
  <si>
    <t xml:space="preserve">Identification </t>
  </si>
  <si>
    <t xml:space="preserve">Character string </t>
  </si>
  <si>
    <t xml:space="preserve">Health care center identifier </t>
  </si>
  <si>
    <t xml:space="preserve">Identifier of the health care center according to the French national file of health and social establishments (FINESS) </t>
  </si>
  <si>
    <t xml:space="preserve">Data provision center identifier </t>
  </si>
  <si>
    <t xml:space="preserve">FINESS identifier of the center supplying clinical data </t>
  </si>
  <si>
    <t xml:space="preserve">Information required for  patient identification </t>
  </si>
  <si>
    <t xml:space="preserve">Birth date </t>
  </si>
  <si>
    <t xml:space="preserve">Patient’s birth date as indicated on their birth certificate </t>
  </si>
  <si>
    <t xml:space="preserve">Gender </t>
  </si>
  <si>
    <t xml:space="preserve">Biological sex of the patient </t>
  </si>
  <si>
    <t xml:space="preserve">Ethnicity </t>
  </si>
  <si>
    <t xml:space="preserve">Patient ethnicity </t>
  </si>
  <si>
    <t xml:space="preserve">Information required for survival and prevalence studies  </t>
  </si>
  <si>
    <t xml:space="preserve">Latest status </t>
  </si>
  <si>
    <t xml:space="preserve">Patient’s vital status at the time of the last visit </t>
  </si>
  <si>
    <t xml:space="preserve">Date of last follow-up  </t>
  </si>
  <si>
    <t xml:space="preserve">Date of last follow-up </t>
  </si>
  <si>
    <t xml:space="preserve">Date of death </t>
  </si>
  <si>
    <t xml:space="preserve">Date at which the patient died </t>
  </si>
  <si>
    <t xml:space="preserve">Information required for survival studies </t>
  </si>
  <si>
    <t xml:space="preserve">Cause of death </t>
  </si>
  <si>
    <t xml:space="preserve">Main cause of death of the patient </t>
  </si>
  <si>
    <t xml:space="preserve">Disease mapping beyond malignant tumors (e.g. diabetes, hypertension, etc) </t>
  </si>
  <si>
    <t xml:space="preserve">Classification of comorbidity </t>
  </si>
  <si>
    <t xml:space="preserve">Optional </t>
  </si>
  <si>
    <t xml:space="preserve">Date of diagnosis </t>
  </si>
  <si>
    <t xml:space="preserve">Date of diagnosis (at least the year) </t>
  </si>
  <si>
    <t xml:space="preserve">End date </t>
  </si>
  <si>
    <t xml:space="preserve">Date at which the disease was cured (at least the year) </t>
  </si>
  <si>
    <t xml:space="preserve">Family studies </t>
  </si>
  <si>
    <t xml:space="preserve">Mapping of family history </t>
  </si>
  <si>
    <t xml:space="preserve">Family relationship </t>
  </si>
  <si>
    <t xml:space="preserve">Describe the family relationship with the patient </t>
  </si>
  <si>
    <t xml:space="preserve">Mandatory if TNM </t>
  </si>
  <si>
    <t xml:space="preserve">Size of the primary tumor </t>
  </si>
  <si>
    <t xml:space="preserve">Describes the size of the primary tumor </t>
  </si>
  <si>
    <t xml:space="preserve">Lymph node involvement </t>
  </si>
  <si>
    <t xml:space="preserve">Indicates lymph nodes involvement by metastatic tumor cells </t>
  </si>
  <si>
    <t xml:space="preserve">Presence or absence of metastasis  </t>
  </si>
  <si>
    <t xml:space="preserve">Used to signal the presence or absence of metastasis </t>
  </si>
  <si>
    <t xml:space="preserve">TNM version </t>
  </si>
  <si>
    <t xml:space="preserve">Version of the TNM classification </t>
  </si>
  <si>
    <t xml:space="preserve">Whole number </t>
  </si>
  <si>
    <t xml:space="preserve">TNM type </t>
  </si>
  <si>
    <t xml:space="preserve">Type of TNM classification </t>
  </si>
  <si>
    <t xml:space="preserve">Classification information if other than TNM </t>
  </si>
  <si>
    <t xml:space="preserve">Stage type </t>
  </si>
  <si>
    <t xml:space="preserve">Classification system used to define the tumor stage </t>
  </si>
  <si>
    <t xml:space="preserve">Figo Other </t>
  </si>
  <si>
    <t xml:space="preserve">Histological stage </t>
  </si>
  <si>
    <t xml:space="preserve">Value of the pathological stage according to the classification system used </t>
  </si>
  <si>
    <t xml:space="preserve">Degree of tumor aggression </t>
  </si>
  <si>
    <t xml:space="preserve">Mandatory according to tumors </t>
  </si>
  <si>
    <t xml:space="preserve">Grade type </t>
  </si>
  <si>
    <t xml:space="preserve">Used to describe the origin of the cancer </t>
  </si>
  <si>
    <t xml:space="preserve">Histological grade </t>
  </si>
  <si>
    <t xml:space="preserve">Used to describe the tumor cell type and biological activity </t>
  </si>
  <si>
    <t xml:space="preserve">Mapping code </t>
  </si>
  <si>
    <t xml:space="preserve">Chronology of the spread of cancer indicating tumor event(s) </t>
  </si>
  <si>
    <t xml:space="preserve">Mandatory if tumor event </t>
  </si>
  <si>
    <t xml:space="preserve">Type of tumor event </t>
  </si>
  <si>
    <t xml:space="preserve">Used to establish the initial cancer diagnosis (neoplasm) and then follow the disease progression (primary cancer, loco-regional or metastatic relapse) </t>
  </si>
  <si>
    <t xml:space="preserve">Start date of the event </t>
  </si>
  <si>
    <t xml:space="preserve">Date of cancer onset or subsequent tumor event </t>
  </si>
  <si>
    <t xml:space="preserve">Date of event diagnosis </t>
  </si>
  <si>
    <t xml:space="preserve">Diagnosis date of tumor event </t>
  </si>
  <si>
    <t xml:space="preserve">General health of the patient </t>
  </si>
  <si>
    <t xml:space="preserve">G8 screening tool </t>
  </si>
  <si>
    <t xml:space="preserve">Tool to evaluate general health of elderly patients with cancer </t>
  </si>
  <si>
    <t xml:space="preserve">Whole number between 0 and 17 </t>
  </si>
  <si>
    <t xml:space="preserve">Karnofsky scale </t>
  </si>
  <si>
    <t xml:space="preserve">Autonomy score according to the Karnofsky scale </t>
  </si>
  <si>
    <t xml:space="preserve">OMS scale </t>
  </si>
  <si>
    <t xml:space="preserve">Autonomy score according to the World Health Organization (WHO) </t>
  </si>
  <si>
    <t xml:space="preserve">Assessment of techniques used to establish diagnosis </t>
  </si>
  <si>
    <t xml:space="preserve">Investigations carried out </t>
  </si>
  <si>
    <t xml:space="preserve">Types of confirmation or investigation methods used </t>
  </si>
  <si>
    <t xml:space="preserve">Date of analysis </t>
  </si>
  <si>
    <t xml:space="preserve">Date at which the analysis was carried out </t>
  </si>
  <si>
    <t xml:space="preserve">Information on the treatment(s) used to combat patient’s cancer </t>
  </si>
  <si>
    <t xml:space="preserve">Treatment type </t>
  </si>
  <si>
    <t xml:space="preserve">Type of treatment carried out </t>
  </si>
  <si>
    <t xml:space="preserve">Code of the administered molecule  </t>
  </si>
  <si>
    <t xml:space="preserve">Name of the administered molecule </t>
  </si>
  <si>
    <t xml:space="preserve">French national health insurance code describing the localization and type of medical act carried out </t>
  </si>
  <si>
    <t xml:space="preserve">Start date </t>
  </si>
  <si>
    <t xml:space="preserve">Treatment start date </t>
  </si>
  <si>
    <t xml:space="preserve">Treatment end date </t>
  </si>
  <si>
    <t xml:space="preserve">Clinical trial </t>
  </si>
  <si>
    <t xml:space="preserve">Is the treatment in the context of a clinical trial? </t>
  </si>
  <si>
    <t xml:space="preserve">If the treatment is part of a clinical trial, indicate the trial name </t>
  </si>
  <si>
    <t xml:space="preserve">EudraCT  clinical trial number </t>
  </si>
  <si>
    <t xml:space="preserve">The number in the EudraCT clinical trial database </t>
  </si>
  <si>
    <t xml:space="preserve">Optional (condition surgery 11.1) </t>
  </si>
  <si>
    <t xml:space="preserve">Quality of the resection </t>
  </si>
  <si>
    <t xml:space="preserve">Evaluation of the surgical resection quality </t>
  </si>
  <si>
    <t xml:space="preserve">Side effects linked with treatment </t>
  </si>
  <si>
    <t xml:space="preserve">Side effect </t>
  </si>
  <si>
    <t xml:space="preserve">International MedDRA code (version 12.0) describing side effects during treatment </t>
  </si>
  <si>
    <t xml:space="preserve">Diagnosis date </t>
  </si>
  <si>
    <t xml:space="preserve">Diagnosis date of the side effect </t>
  </si>
  <si>
    <t xml:space="preserve">End date of the side effect </t>
  </si>
  <si>
    <t xml:space="preserve">Side effect grade </t>
  </si>
  <si>
    <t xml:space="preserve">Information concerning cancer biomarkers </t>
  </si>
  <si>
    <t xml:space="preserve">Mandatory if marker </t>
  </si>
  <si>
    <t xml:space="preserve">Biomarker type </t>
  </si>
  <si>
    <t xml:space="preserve">Necessary information to indicate the therapeutic objective of the biomarker used </t>
  </si>
  <si>
    <t xml:space="preserve">Biomarker name </t>
  </si>
  <si>
    <t xml:space="preserve">Biomarker measure </t>
  </si>
  <si>
    <t xml:space="preserve">The expression value of the biomarker </t>
  </si>
  <si>
    <t xml:space="preserve">Unit measure </t>
  </si>
  <si>
    <t xml:space="preserve">The unit value of the biomarker </t>
  </si>
  <si>
    <t xml:space="preserve">Information describing sample(s) used to follow the disease progression </t>
  </si>
  <si>
    <t xml:space="preserve">Unique sample identifier at the health center (barcode, text identifier) </t>
  </si>
  <si>
    <t xml:space="preserve">Unique parent sample identifier (barcode, text identifier). For example an aliquot or sample extracted from another sample (e.g. histological number) </t>
  </si>
  <si>
    <t xml:space="preserve">Sample date </t>
  </si>
  <si>
    <t xml:space="preserve">Sample origin </t>
  </si>
  <si>
    <t xml:space="preserve">Indicates sample origin </t>
  </si>
  <si>
    <t xml:space="preserve">OSIRIS:O59-1 for healthy tissue OSIRIS:O59-2 for tumor tissue </t>
  </si>
  <si>
    <t xml:space="preserve">Nature of the sample </t>
  </si>
  <si>
    <t xml:space="preserve">Indicates sample nature </t>
  </si>
  <si>
    <t xml:space="preserve">Tumor sample mapping </t>
  </si>
  <si>
    <t xml:space="preserve">Anatomic site of the tumor sample according to the International classification of diseases for oncology (CIM-O-version 3).  </t>
  </si>
  <si>
    <t xml:space="preserve">Storage modality </t>
  </si>
  <si>
    <t xml:space="preserve">Sample storage temperature </t>
  </si>
  <si>
    <t xml:space="preserve">Percentage of tumor cells </t>
  </si>
  <si>
    <t xml:space="preserve">Percentage of tumor cells in the tumor sample </t>
  </si>
  <si>
    <t xml:space="preserve">Whole number between 0 and 100 </t>
  </si>
  <si>
    <t>Discipline</t>
  </si>
  <si>
    <t>Treatment</t>
  </si>
  <si>
    <t>Type</t>
  </si>
  <si>
    <t>ClinicalTrialName</t>
  </si>
  <si>
    <t>A - Clinical data</t>
  </si>
  <si>
    <t>Date</t>
  </si>
  <si>
    <t>RelatedPathology</t>
  </si>
  <si>
    <t>PathologyCode</t>
  </si>
  <si>
    <t>DiagnosisDate</t>
  </si>
  <si>
    <t>PathologyEndDate</t>
  </si>
  <si>
    <t>TopographyCode</t>
  </si>
  <si>
    <t>Parentage</t>
  </si>
  <si>
    <t>Patient</t>
  </si>
  <si>
    <t>Gender</t>
  </si>
  <si>
    <t>Ethnicity</t>
  </si>
  <si>
    <t>BirthDate</t>
  </si>
  <si>
    <t>DeathDate</t>
  </si>
  <si>
    <t>Consent</t>
  </si>
  <si>
    <t>HistologicalGradeType</t>
  </si>
  <si>
    <t>HistologicalGradeValue</t>
  </si>
  <si>
    <t>MorphologyCode</t>
  </si>
  <si>
    <t>BiologicalSample</t>
  </si>
  <si>
    <t>ExternalAccession</t>
  </si>
  <si>
    <t>ParentExternalAccession</t>
  </si>
  <si>
    <t>CollectDate</t>
  </si>
  <si>
    <t>StorageTemperature</t>
  </si>
  <si>
    <t>TumorCellularity</t>
  </si>
  <si>
    <r>
      <t>FINESS code</t>
    </r>
    <r>
      <rPr>
        <sz val="10"/>
        <color rgb="FF000000"/>
        <rFont val="Calibri"/>
        <family val="2"/>
        <scheme val="minor"/>
      </rPr>
      <t xml:space="preserve"> </t>
    </r>
  </si>
  <si>
    <r>
      <t>Date (indicating the 15</t>
    </r>
    <r>
      <rPr>
        <vertAlign val="superscript"/>
        <sz val="10"/>
        <color rgb="FF000000"/>
        <rFont val="Calibri"/>
        <family val="2"/>
        <scheme val="minor"/>
      </rPr>
      <t>th</t>
    </r>
    <r>
      <rPr>
        <sz val="10"/>
        <color rgb="FF000000"/>
        <rFont val="Calibri"/>
        <family val="2"/>
        <scheme val="minor"/>
      </rPr>
      <t xml:space="preserve"> day of the birth month for anonymization) </t>
    </r>
  </si>
  <si>
    <r>
      <t>HL7 Code Version 3</t>
    </r>
    <r>
      <rPr>
        <sz val="10"/>
        <color rgb="FF000000"/>
        <rFont val="Calibri"/>
        <family val="2"/>
        <scheme val="minor"/>
      </rPr>
      <t xml:space="preserve"> </t>
    </r>
  </si>
  <si>
    <r>
      <t>UMLS code</t>
    </r>
    <r>
      <rPr>
        <sz val="10"/>
        <color rgb="FF000000"/>
        <rFont val="Calibri"/>
        <family val="2"/>
        <scheme val="minor"/>
      </rPr>
      <t xml:space="preserve"> </t>
    </r>
  </si>
  <si>
    <r>
      <t>Code ICD-10</t>
    </r>
    <r>
      <rPr>
        <sz val="10"/>
        <color rgb="FF000000"/>
        <rFont val="Calibri"/>
        <family val="2"/>
        <scheme val="minor"/>
      </rPr>
      <t xml:space="preserve"> </t>
    </r>
  </si>
  <si>
    <r>
      <t>CIM-0-3</t>
    </r>
    <r>
      <rPr>
        <sz val="10"/>
        <color rgb="FF000000"/>
        <rFont val="Calibri"/>
        <family val="2"/>
        <scheme val="minor"/>
      </rPr>
      <t xml:space="preserve"> </t>
    </r>
  </si>
  <si>
    <r>
      <t>International classification of diseases for oncology (3</t>
    </r>
    <r>
      <rPr>
        <vertAlign val="superscript"/>
        <sz val="10"/>
        <color rgb="FF000000"/>
        <rFont val="Calibri"/>
        <family val="2"/>
        <scheme val="minor"/>
      </rPr>
      <t>rd</t>
    </r>
    <r>
      <rPr>
        <sz val="10"/>
        <color rgb="FF000000"/>
        <rFont val="Calibri"/>
        <family val="2"/>
        <scheme val="minor"/>
      </rPr>
      <t xml:space="preserve"> edition) </t>
    </r>
  </si>
  <si>
    <r>
      <t>CIM-O-3 Topology</t>
    </r>
    <r>
      <rPr>
        <sz val="10"/>
        <color rgb="FF000000"/>
        <rFont val="Calibri"/>
        <family val="2"/>
        <scheme val="minor"/>
      </rPr>
      <t xml:space="preserve"> </t>
    </r>
  </si>
  <si>
    <r>
      <t>CIM-O-3 Morphology</t>
    </r>
    <r>
      <rPr>
        <sz val="10"/>
        <color rgb="FF000000"/>
        <rFont val="Calibri"/>
        <family val="2"/>
        <scheme val="minor"/>
      </rPr>
      <t xml:space="preserve"> </t>
    </r>
  </si>
  <si>
    <r>
      <t>Anatomical Therapeutic Chemical Classification System (ACT) code indicating where possible the 5</t>
    </r>
    <r>
      <rPr>
        <vertAlign val="superscript"/>
        <sz val="10"/>
        <color rgb="FF000000"/>
        <rFont val="Calibri"/>
        <family val="2"/>
        <scheme val="minor"/>
      </rPr>
      <t>th</t>
    </r>
    <r>
      <rPr>
        <sz val="10"/>
        <color rgb="FF000000"/>
        <rFont val="Calibri"/>
        <family val="2"/>
        <scheme val="minor"/>
      </rPr>
      <t xml:space="preserve"> level (chemical substance) </t>
    </r>
  </si>
  <si>
    <r>
      <t>ATC code</t>
    </r>
    <r>
      <rPr>
        <sz val="10"/>
        <color rgb="FF000000"/>
        <rFont val="Calibri"/>
        <family val="2"/>
        <scheme val="minor"/>
      </rPr>
      <t xml:space="preserve"> </t>
    </r>
  </si>
  <si>
    <r>
      <t>CCAM code</t>
    </r>
    <r>
      <rPr>
        <sz val="10"/>
        <color rgb="FF000000"/>
        <rFont val="Calibri"/>
        <family val="2"/>
        <scheme val="minor"/>
      </rPr>
      <t xml:space="preserve"> </t>
    </r>
  </si>
  <si>
    <r>
      <t>EudraCT number</t>
    </r>
    <r>
      <rPr>
        <sz val="10"/>
        <color rgb="FF000000"/>
        <rFont val="Calibri"/>
        <family val="2"/>
        <scheme val="minor"/>
      </rPr>
      <t xml:space="preserve"> </t>
    </r>
  </si>
  <si>
    <r>
      <t>MedDRNA (v12.0)</t>
    </r>
    <r>
      <rPr>
        <sz val="10"/>
        <color rgb="FF000000"/>
        <rFont val="Calibri"/>
        <family val="2"/>
        <scheme val="minor"/>
      </rPr>
      <t xml:space="preserve"> </t>
    </r>
  </si>
  <si>
    <r>
      <t>CTCAE code (v5.0)</t>
    </r>
    <r>
      <rPr>
        <sz val="10"/>
        <color rgb="FF000000"/>
        <rFont val="Calibri"/>
        <family val="2"/>
        <scheme val="minor"/>
      </rPr>
      <t xml:space="preserve"> </t>
    </r>
  </si>
  <si>
    <r>
      <t>CIM-O-3</t>
    </r>
    <r>
      <rPr>
        <sz val="10"/>
        <color rgb="FF000000"/>
        <rFont val="Calibri"/>
        <family val="2"/>
        <scheme val="minor"/>
      </rPr>
      <t xml:space="preserve"> </t>
    </r>
  </si>
  <si>
    <t>Alive
Deceased</t>
  </si>
  <si>
    <t>Mandatory if comorbidity</t>
  </si>
  <si>
    <t xml:space="preserve">Categorization of the disease according to the International statistical classification of diseases and related health problems (ICD, 10th revision) </t>
  </si>
  <si>
    <t>Mandatory if family history</t>
  </si>
  <si>
    <t>Anatomic site of previous malignancy according to the International classification of diseases for oncology (3rd edition)</t>
  </si>
  <si>
    <t xml:space="preserve">UMLS:C0037047 : brother/sister 
UMLS:C0030551 : parents 
UMLS:C0015671 : father 
UMLS:C0026591 : mother 
UMLS:C3844804 : paternal cousin 
UMLS:C3844805 : maternal cousin UMLS:C3242761 : maternal grandparents 
UMLS:C3242764 : paternal grandparents 
UMLS:C1273524 : paternal grandmother 
UMLS:C1273525 : maternal grandmother 
UMLS:C1273523 : maternal grandfather 
UMLS:C1273522 : paternal grandfather 
UMLS:C0337471 : grandparents 
UMLS:C0337577 : uncle 
UMLS:C3714276 : paternal uncle 
UMLS:C3714277 : maternal uncle 
UMLS:C0337576 : aunt 
UMLS:C3714274 : paternal aunt 
UMLS:C3714275 : maternal aunt 
UMLS:C0337580 : cousin 
OSIRIS:C77-6 : other 
OSIRIS:C77-7 : unknown </t>
  </si>
  <si>
    <t xml:space="preserve">Mandatory (condition 7.1) </t>
  </si>
  <si>
    <t>Mandatory (condition 7.1)</t>
  </si>
  <si>
    <t>Solid tumor stage according to the international TNM classification</t>
  </si>
  <si>
    <t xml:space="preserve">C for clinical 
P for pathological 
Y pour post neoadjuvant treatment 
U for radiology </t>
  </si>
  <si>
    <t xml:space="preserve">Mandatory if other than TNM </t>
  </si>
  <si>
    <t xml:space="preserve">Mandatory (condition 7.6) </t>
  </si>
  <si>
    <t xml:space="preserve">Scarff-Bloom et Richardson 
(SBR)Gleason 
Bloom-Richardson 
Elston-Ellis 
Other </t>
  </si>
  <si>
    <t xml:space="preserve">UMLS:C1882062 for neoplasm 
UMLS:C0677930 for primary tumor UMLS:C0521158 for loco-regional relapse 
UMLS:C2939419 for metastasis </t>
  </si>
  <si>
    <t xml:space="preserve">Mandatory (condition 8.1) </t>
  </si>
  <si>
    <t>Mandatory (condition 8.1)</t>
  </si>
  <si>
    <t xml:space="preserve">100% : Normal no complaints; no evidence of disease 
90% : Able to carry on normal activity; minor signs or symptoms of disease. 
80% : Normal activity with effort; some signs or symptoms of disease. 70% : Cares for self; unable to carry on normal activity or to do active work. 
60% : Requires occasional assistance, but is able to care for 
most of his personal needs. 50% : Requires considerable assistance and frequent medical care. 
40% : Disabled; requires special care and assistance. 
30% : Disabled; requires special care and assistance. 
20% : Very sick; hospital admission necessary; active supportive treatment necessary. 
10% : Moribund; fatal processes progressing rapidly. 0% : Dead </t>
  </si>
  <si>
    <t xml:space="preserve">0: Unrestricted normal activity 1 :  Restricted for significant physical activity but able to walk and carry out light work 
2 : Able to walk and take care of self but unable to work and bedridden for less than 50% of the time 
3: Very limited ability to take care of self. Spends more than 50% of time bed/chair ridden 
4: Completely bedridden. Unable to 
take of self. Patient remains confined to bed or chair.   </t>
  </si>
  <si>
    <t>Mandatory if analysis</t>
  </si>
  <si>
    <t xml:space="preserve">OSIRIS:C37-1 for biological 
OSIRIS:C37-2 for imaging 
OSIRIS:C37-3 for an omic analysis OSIRIS:C37-4 for an anatomopathological analysis </t>
  </si>
  <si>
    <t>Mandatory (condition 10.1)</t>
  </si>
  <si>
    <t xml:space="preserve">Mandatory if treatment </t>
  </si>
  <si>
    <t xml:space="preserve">UMLS:C3665472 for chemotherapy UMLS:C0279025 for hormone therapy 
UMLS:C1522449 for radiotherapy 
UMLS:C0728940 for surgery </t>
  </si>
  <si>
    <t>Optional (condition 11.1)</t>
  </si>
  <si>
    <t>Common classification of medical acts (CCAM)</t>
  </si>
  <si>
    <t>Optional (condition 11.7)</t>
  </si>
  <si>
    <t>Name of the clinical trial</t>
  </si>
  <si>
    <t xml:space="preserve">R0 : no residual disease apparent 
R1 : disease is visible with microscope 
R2 : remaining disease is bigger than 1cm </t>
  </si>
  <si>
    <t xml:space="preserve">Severity grade according to the Common Terminology Criteria For Adverse Events (CTCAE version 5.0) classification </t>
  </si>
  <si>
    <t>Diagnosis 
Prognosis 
Prediction</t>
  </si>
  <si>
    <t>Mandatory (condition 13.1)</t>
  </si>
  <si>
    <t>Biological sample identifier</t>
  </si>
  <si>
    <t>Identifier of the parent biological sample</t>
  </si>
  <si>
    <t>Mandatory (condition 14.1)</t>
  </si>
  <si>
    <t xml:space="preserve">Room temperature 
2/10°C 
-18/-35°C 
-60/-85°C 
-150/-196°C 
Other </t>
  </si>
  <si>
    <t xml:space="preserve">UMLS:C0005767 for blood 
UMLS:C0085983 for tumor 
UMLS:C4039816 for frozen tissue 
UMLS:C1519524 for an FFPE tissue </t>
  </si>
  <si>
    <t>A.6.2</t>
  </si>
  <si>
    <t>Logical Data Model</t>
  </si>
  <si>
    <t>Table</t>
  </si>
  <si>
    <t>Field</t>
  </si>
  <si>
    <t>Not null</t>
  </si>
  <si>
    <t>PK</t>
  </si>
  <si>
    <t>Physical Data Model</t>
  </si>
  <si>
    <t>Patient ID</t>
  </si>
  <si>
    <t>int</t>
  </si>
  <si>
    <t>not null</t>
  </si>
  <si>
    <t>Consent ID</t>
  </si>
  <si>
    <t>Int</t>
  </si>
  <si>
    <t>Specific to OSIRIS : technical identifier of each consent</t>
  </si>
  <si>
    <t>Specific to PDM</t>
  </si>
  <si>
    <t>x</t>
  </si>
  <si>
    <t>Specific to OSIRIS : technical identifier of the processing at the origin of the line recorded (created ?) in the table</t>
  </si>
  <si>
    <t>Creation date</t>
  </si>
  <si>
    <t xml:space="preserve">Specific to OSIRIS : creation date of the row in the table </t>
  </si>
  <si>
    <t>Date + Time</t>
  </si>
  <si>
    <t>A.1.0.2</t>
  </si>
  <si>
    <t>A.1.0.3</t>
  </si>
  <si>
    <t>A.1.0.4</t>
  </si>
  <si>
    <t>A.1.0.5</t>
  </si>
  <si>
    <t>Update date</t>
  </si>
  <si>
    <t>Timestamp</t>
  </si>
  <si>
    <t>Boolean</t>
  </si>
  <si>
    <t>Comment</t>
  </si>
  <si>
    <t xml:space="preserve">Specific to OSIRIS : update date of the row in the table </t>
  </si>
  <si>
    <t>A.2.0.1</t>
  </si>
  <si>
    <t>Specific to OSIRIS : technical identifier of each patient. Can be used as an anonymised ID</t>
  </si>
  <si>
    <t>ID of the patient in link with the consent</t>
  </si>
  <si>
    <t>A.2.0.2</t>
  </si>
  <si>
    <t>A.2.0.3</t>
  </si>
  <si>
    <t>A.2.0.4</t>
  </si>
  <si>
    <t xml:space="preserve">External patient identifier </t>
  </si>
  <si>
    <t>Patient ID in the original database. Necessary to maintain the ability to update patient information</t>
  </si>
  <si>
    <t>Char(9)</t>
  </si>
  <si>
    <t>Varchar(20)</t>
  </si>
  <si>
    <t>TD_CreationDate</t>
  </si>
  <si>
    <t>PK_ConsentID</t>
  </si>
  <si>
    <t>TD_UpdateDate</t>
  </si>
  <si>
    <t>FK_PatientID</t>
  </si>
  <si>
    <t>ConsentDate</t>
  </si>
  <si>
    <t>AuthorizGenAna</t>
  </si>
  <si>
    <t>PK_PatientID</t>
  </si>
  <si>
    <t>Ext_PatientID</t>
  </si>
  <si>
    <t>DeathStatus</t>
  </si>
  <si>
    <t>DeathStatusDate</t>
  </si>
  <si>
    <t>DeathCause</t>
  </si>
  <si>
    <t>Related pathology ID</t>
  </si>
  <si>
    <t>Specific to OSIRIS : technical identifier of each pathology of each patient</t>
  </si>
  <si>
    <t>PK_PathologyID</t>
  </si>
  <si>
    <t>A.5.0.1</t>
  </si>
  <si>
    <t>A.5.0.2</t>
  </si>
  <si>
    <t>A.5.0.3</t>
  </si>
  <si>
    <t>A.5.0.4</t>
  </si>
  <si>
    <t>A.5.0.5</t>
  </si>
  <si>
    <t>A.6.0.1</t>
  </si>
  <si>
    <t>A.6.0.2</t>
  </si>
  <si>
    <t>A.6.0.3</t>
  </si>
  <si>
    <t>A.6.0.4</t>
  </si>
  <si>
    <t>A.6.0.5</t>
  </si>
  <si>
    <t>ID of the patient concerned</t>
  </si>
  <si>
    <t>Specific to OSIRIS : technical identifier of each related family cancer history</t>
  </si>
  <si>
    <t>PK_FamilyCancerHistoID</t>
  </si>
  <si>
    <t>varchar(8)</t>
  </si>
  <si>
    <t>Fields list</t>
  </si>
  <si>
    <t>Field definition</t>
  </si>
  <si>
    <t>Create table script</t>
  </si>
  <si>
    <t>INT GENERATED ALWAYS AS IDENTITY</t>
  </si>
  <si>
    <t>TNM ID</t>
  </si>
  <si>
    <t>TNMEvent</t>
  </si>
  <si>
    <t>TumorPathoEvent</t>
  </si>
  <si>
    <t>TumEventType</t>
  </si>
  <si>
    <t>TumEventStartDate</t>
  </si>
  <si>
    <t>TumEventDiagDate</t>
  </si>
  <si>
    <t>TumEventG8</t>
  </si>
  <si>
    <t xml:space="preserve">Histological/morphological type </t>
  </si>
  <si>
    <t>TopographyCode ?</t>
  </si>
  <si>
    <t>PK_TumorPathoEventID</t>
  </si>
  <si>
    <t>Tumor Pathology Event ID</t>
  </si>
  <si>
    <t>Specific to OSIRIS : technical identifier</t>
  </si>
  <si>
    <t>FK_TumorPathoEventID</t>
  </si>
  <si>
    <t>A.1.0.1</t>
  </si>
  <si>
    <t>A.1.1</t>
  </si>
  <si>
    <t>A.1.2</t>
  </si>
  <si>
    <t>A.2.1</t>
  </si>
  <si>
    <t>A.2.2</t>
  </si>
  <si>
    <t>A.2.3</t>
  </si>
  <si>
    <t>A.3.1</t>
  </si>
  <si>
    <t>A.3.2</t>
  </si>
  <si>
    <t>A.3.3</t>
  </si>
  <si>
    <t>A.4.1</t>
  </si>
  <si>
    <t>A.4.2</t>
  </si>
  <si>
    <t>A.5.1</t>
  </si>
  <si>
    <t>A.5.2</t>
  </si>
  <si>
    <t>A.5.3</t>
  </si>
  <si>
    <t>A.6.1</t>
  </si>
  <si>
    <t>A.10.1</t>
  </si>
  <si>
    <t>A.10.2</t>
  </si>
  <si>
    <t>A.11.1</t>
  </si>
  <si>
    <t>A.11.2</t>
  </si>
  <si>
    <t>A.11.3</t>
  </si>
  <si>
    <t>A.11.4</t>
  </si>
  <si>
    <t>A.11.5</t>
  </si>
  <si>
    <t>A.11.6</t>
  </si>
  <si>
    <t>A.11.7</t>
  </si>
  <si>
    <t>A.11.8</t>
  </si>
  <si>
    <t>A.11.9</t>
  </si>
  <si>
    <t>A.11.10</t>
  </si>
  <si>
    <t>A.12.1</t>
  </si>
  <si>
    <t>A.12.2</t>
  </si>
  <si>
    <t>A.12.3</t>
  </si>
  <si>
    <t>A.12.4</t>
  </si>
  <si>
    <t>A.13.1</t>
  </si>
  <si>
    <t>A.13.2</t>
  </si>
  <si>
    <t>A.13.3</t>
  </si>
  <si>
    <t>A.13.4</t>
  </si>
  <si>
    <t>A.14.1</t>
  </si>
  <si>
    <t>A.14.2</t>
  </si>
  <si>
    <t>A.14.3</t>
  </si>
  <si>
    <t>A.14.4</t>
  </si>
  <si>
    <t>A.14.5</t>
  </si>
  <si>
    <t>A.14.6</t>
  </si>
  <si>
    <t>A.14.7</t>
  </si>
  <si>
    <t>A.14.8</t>
  </si>
  <si>
    <t>M value</t>
  </si>
  <si>
    <t>T value</t>
  </si>
  <si>
    <t>N value</t>
  </si>
  <si>
    <t>TNMVersion</t>
  </si>
  <si>
    <t>TNMType</t>
  </si>
  <si>
    <t>Tvalue</t>
  </si>
  <si>
    <t>Nvalue</t>
  </si>
  <si>
    <t>Mvalue</t>
  </si>
  <si>
    <t>TreatmentType</t>
  </si>
  <si>
    <t>Treatment ID</t>
  </si>
  <si>
    <t>PK_TreatmentID</t>
  </si>
  <si>
    <t>PK_TNMEventID</t>
  </si>
  <si>
    <t>A.11.0.1</t>
  </si>
  <si>
    <t>A.11.0.2</t>
  </si>
  <si>
    <t>A.11.0.3</t>
  </si>
  <si>
    <t>A.11.0.4</t>
  </si>
  <si>
    <t>A.11.0.5</t>
  </si>
  <si>
    <t>A.11.0.6</t>
  </si>
  <si>
    <t>TreatmentStartDate</t>
  </si>
  <si>
    <t>TreatmentEndDate</t>
  </si>
  <si>
    <t>SampleNature</t>
  </si>
  <si>
    <t>SampleOrigin</t>
  </si>
  <si>
    <t>PK_BioSampleID</t>
  </si>
  <si>
    <t>FK_ConsentID</t>
  </si>
  <si>
    <t>A.14.0.1</t>
  </si>
  <si>
    <t>A.14.0.2</t>
  </si>
  <si>
    <t>A.14.0.3</t>
  </si>
  <si>
    <t>A.14.0.4</t>
  </si>
  <si>
    <t>A.14.0.5</t>
  </si>
  <si>
    <t>A.14.0.6</t>
  </si>
  <si>
    <t>A.14.0.7</t>
  </si>
  <si>
    <t>Loading process ID</t>
  </si>
  <si>
    <t>TK_LoadProcID</t>
  </si>
  <si>
    <t>PK_LoadProcID</t>
  </si>
  <si>
    <t>Start timestamp</t>
  </si>
  <si>
    <t>End timestamp</t>
  </si>
  <si>
    <t>Success status</t>
  </si>
  <si>
    <t>Process name</t>
  </si>
  <si>
    <t>Optional</t>
  </si>
  <si>
    <t>Global</t>
  </si>
  <si>
    <t>Duration</t>
  </si>
  <si>
    <t>Mandatory</t>
  </si>
  <si>
    <t>Specific to OSIRIS : technical identifier of the loading process</t>
  </si>
  <si>
    <t>Duration in second</t>
  </si>
  <si>
    <t>name of the process concerned, corresponding to the name of the data file to load</t>
  </si>
  <si>
    <t>user account which initiated the processing</t>
  </si>
  <si>
    <t>Processing start timestamp</t>
  </si>
  <si>
    <t>Processing end timestamp (at the beginning of the process, this field is empty ; at the end, it must be filled in)</t>
  </si>
  <si>
    <t>Difference in seconds between end timestamp and start timestamp (at the beginning of the process, this field is empty ; at the end, it must be filled in)</t>
  </si>
  <si>
    <t>Status of the process indicating its success (1) or failure (0) (at the beginning of the process, this field is empty ; at the end, it must be filled in)</t>
  </si>
  <si>
    <t>name of the file which contains the abnormal lines and the cause of the rejection</t>
  </si>
  <si>
    <t xml:space="preserve">Mandatory if deceased (condition 4.1) </t>
  </si>
  <si>
    <t>Mandatory (condition 6.1)</t>
  </si>
  <si>
    <t>Number of lines to load, contained in the input file (at the beginning of the process, this field is empty ; at the end, it must be filled in)</t>
  </si>
  <si>
    <t>Number of lines created in the target table (at the beginning of the process, this field is empty ; at the end, it must be filled in)</t>
  </si>
  <si>
    <t>Number of lines updated in the target table (at the beginning of the process, this field is empty ; at the end, it must be filled in)</t>
  </si>
  <si>
    <t>number of error lines that could not be processed, loaded into the error file (at the beginning of the process, this field is empty ; at the end, it must be filled in)</t>
  </si>
  <si>
    <t>Tech_LoadProcess</t>
  </si>
  <si>
    <t>ProcName</t>
  </si>
  <si>
    <t>Varchar(50)</t>
  </si>
  <si>
    <t>UserName</t>
  </si>
  <si>
    <t>Username</t>
  </si>
  <si>
    <t>Allows to follow the loading process. Data comes from the ETL tool.</t>
  </si>
  <si>
    <t>StartTime</t>
  </si>
  <si>
    <t>EndTime</t>
  </si>
  <si>
    <t>timestamp</t>
  </si>
  <si>
    <t>SuccessStatus</t>
  </si>
  <si>
    <t>Number of rows read</t>
  </si>
  <si>
    <t>Number of rows created</t>
  </si>
  <si>
    <t>Number of rows updated</t>
  </si>
  <si>
    <t>Number of rows rejected</t>
  </si>
  <si>
    <t>NbRowsRead</t>
  </si>
  <si>
    <t>NbRowsRejected</t>
  </si>
  <si>
    <t>NbRowsCreated</t>
  </si>
  <si>
    <t>NbRowsUpdated</t>
  </si>
  <si>
    <t xml:space="preserve">Reject file name (condition A.0.12) </t>
  </si>
  <si>
    <t>RejectFileName</t>
  </si>
  <si>
    <t>boolean : 
Null = in progress
1 = success
0 = failure</t>
  </si>
  <si>
    <t xml:space="preserve">Methods and technology for the detection of genetic anomalies </t>
  </si>
  <si>
    <t xml:space="preserve">Analysis method </t>
  </si>
  <si>
    <t xml:space="preserve">OSIRIS code for the molecular analysis method used </t>
  </si>
  <si>
    <t xml:space="preserve">GEO accession number </t>
  </si>
  <si>
    <t>Accession number of the molecular analysis method in the GEO (Gene Expression Omnibus) database</t>
  </si>
  <si>
    <t>GEO accession n° (GPLxxx format)</t>
  </si>
  <si>
    <t xml:space="preserve">Name of technology </t>
  </si>
  <si>
    <t>Name of the technology used allowing the implementation of the analysis method</t>
  </si>
  <si>
    <t>OSIRIS technology code</t>
  </si>
  <si>
    <t xml:space="preserve">Optional  </t>
  </si>
  <si>
    <t xml:space="preserve">Name of gene panel </t>
  </si>
  <si>
    <t xml:space="preserve">In the case of targeted sequencing, the name of the gene panel used. It can be a “home-made” panel or a commercial one.  </t>
  </si>
  <si>
    <t xml:space="preserve">Name of analysis software </t>
  </si>
  <si>
    <t xml:space="preserve">The name of the software allowing the analysis of molecular data from the analysis technology. It can be the name of an ad hoc bioinformatics analysis chain or commercial software.  </t>
  </si>
  <si>
    <t>Character string</t>
  </si>
  <si>
    <t xml:space="preserve">Percentage of tumor cells in the tissue sample </t>
  </si>
  <si>
    <t>Full number between 0 and 100</t>
  </si>
  <si>
    <t xml:space="preserve">Ploidy </t>
  </si>
  <si>
    <t xml:space="preserve">Number of complete sets of chromosomes </t>
  </si>
  <si>
    <t xml:space="preserve">Genomic complexity </t>
  </si>
  <si>
    <t xml:space="preserve">Number of breakpoints resulting from chromosomal rearrangements </t>
  </si>
  <si>
    <t>Whole number</t>
  </si>
  <si>
    <t xml:space="preserve">Alteration type </t>
  </si>
  <si>
    <t xml:space="preserve">OSIRIS code for the genetic alternation type </t>
  </si>
  <si>
    <t xml:space="preserve">Chromosome </t>
  </si>
  <si>
    <t>Chromosome localization</t>
  </si>
  <si>
    <t>LOINC code (LAxxxxx-x format)</t>
  </si>
  <si>
    <t xml:space="preserve">Start position </t>
  </si>
  <si>
    <t xml:space="preserve">Start position of the genetic alteration on the chromosome </t>
  </si>
  <si>
    <t>Whole number (1 to n)</t>
  </si>
  <si>
    <t xml:space="preserve">End position </t>
  </si>
  <si>
    <t xml:space="preserve">End position of the genetic alteration on the chromosome </t>
  </si>
  <si>
    <t xml:space="preserve">Cytogenetic map </t>
  </si>
  <si>
    <t>UCSC code</t>
  </si>
  <si>
    <t xml:space="preserve">Type </t>
  </si>
  <si>
    <t xml:space="preserve">Mutation type </t>
  </si>
  <si>
    <t xml:space="preserve">Cell type </t>
  </si>
  <si>
    <t xml:space="preserve">Cell type where the mutation occurs </t>
  </si>
  <si>
    <t xml:space="preserve">Zygosity </t>
  </si>
  <si>
    <t xml:space="preserve">Zygosity of the mutation </t>
  </si>
  <si>
    <t xml:space="preserve">Allele of reference </t>
  </si>
  <si>
    <t xml:space="preserve">Allele seen on the strand before the reference genome </t>
  </si>
  <si>
    <t xml:space="preserve">Alternative allele </t>
  </si>
  <si>
    <t xml:space="preserve">Allele resulting from a somatic mutation event during tumorigenesis  </t>
  </si>
  <si>
    <t xml:space="preserve">Depth </t>
  </si>
  <si>
    <t xml:space="preserve">Number of reads at the genomic mutation position </t>
  </si>
  <si>
    <t xml:space="preserve">Depth of the alternative allele </t>
  </si>
  <si>
    <t xml:space="preserve">Number of reads containing the alternative allele at the genomic mutation position </t>
  </si>
  <si>
    <t xml:space="preserve">DNA strand bias </t>
  </si>
  <si>
    <t xml:space="preserve">Is there a DNA strand bias?  </t>
  </si>
  <si>
    <t>Yes No</t>
  </si>
  <si>
    <t xml:space="preserve">Copy-number </t>
  </si>
  <si>
    <t xml:space="preserve">VNC type </t>
  </si>
  <si>
    <t xml:space="preserve">The type of copy-number variation </t>
  </si>
  <si>
    <t xml:space="preserve">Estimation of the DNA copy-numbers </t>
  </si>
  <si>
    <t xml:space="preserve">Signal intensity </t>
  </si>
  <si>
    <t xml:space="preserve">Intensity of measured signal </t>
  </si>
  <si>
    <t>Decimal number</t>
  </si>
  <si>
    <t xml:space="preserve">Is the fragment in a region with loss of heterozygosity? </t>
  </si>
  <si>
    <t xml:space="preserve">Quantification type </t>
  </si>
  <si>
    <t xml:space="preserve">Quantification used to measure gene expression </t>
  </si>
  <si>
    <t xml:space="preserve"> </t>
  </si>
  <si>
    <t xml:space="preserve">Value of expression </t>
  </si>
  <si>
    <t xml:space="preserve">Value of gene expression </t>
  </si>
  <si>
    <t xml:space="preserve">Fusion type </t>
  </si>
  <si>
    <t xml:space="preserve">Type of fusion </t>
  </si>
  <si>
    <t>HUGO symbol for the implicated gene at the 5’ end of the fusion</t>
  </si>
  <si>
    <t>HUGO symbol</t>
  </si>
  <si>
    <t xml:space="preserve">Region name for the implicated gene at the 5’ end of the fusion (for example: exon 3) </t>
  </si>
  <si>
    <t xml:space="preserve">Transcript identifier at 5’ </t>
  </si>
  <si>
    <t xml:space="preserve">RefSeq or Ensembl database identifier at the 5’ end of the fusion </t>
  </si>
  <si>
    <t xml:space="preserve">DNA strand at the 3’ end of the fusion </t>
  </si>
  <si>
    <t>OSIRIS:O34-1 : + OSIRIS:O34-2 : -</t>
  </si>
  <si>
    <t xml:space="preserve">Position at 3’ </t>
  </si>
  <si>
    <t xml:space="preserve">Fusion 3’ genomic position </t>
  </si>
  <si>
    <t>HUGO symbol of the implicated gene at the 3’ end of the fusion</t>
  </si>
  <si>
    <t xml:space="preserve">Name of the implicated gene region at the 3’ end of the fusion (for example: intron 5) </t>
  </si>
  <si>
    <t xml:space="preserve">Transcript of identifier at 3’ </t>
  </si>
  <si>
    <t xml:space="preserve">Transcript RefSeq ou Ensembl database identifier at the 3’ end of the fusion </t>
  </si>
  <si>
    <t xml:space="preserve">Fusion at the 3’ position </t>
  </si>
  <si>
    <t xml:space="preserve">Reading frame </t>
  </si>
  <si>
    <t xml:space="preserve">Has the fusion moved the DNA reading frame? </t>
  </si>
  <si>
    <t xml:space="preserve">Fusion depth </t>
  </si>
  <si>
    <t xml:space="preserve">Number of read pairs covering the fusion </t>
  </si>
  <si>
    <t xml:space="preserve">Depth of the fusion point </t>
  </si>
  <si>
    <t xml:space="preserve">Number of read pairs covering the fusion point </t>
  </si>
  <si>
    <t xml:space="preserve">Molecular entity </t>
  </si>
  <si>
    <t xml:space="preserve">Molecular entity OSIRIS code where the genomic alteration is  </t>
  </si>
  <si>
    <t xml:space="preserve">The database indexing the molecular entity </t>
  </si>
  <si>
    <t xml:space="preserve">The OSIRIS code for the database used to name the exact molecular entity </t>
  </si>
  <si>
    <t xml:space="preserve">Molecular entity identifier </t>
  </si>
  <si>
    <t xml:space="preserve">The molecular entity identifier in the database </t>
  </si>
  <si>
    <t xml:space="preserve">Gene name </t>
  </si>
  <si>
    <t>Gene symbol following the HUGO (Human Genome Organization) nomenclature</t>
  </si>
  <si>
    <t xml:space="preserve">Genomic base name </t>
  </si>
  <si>
    <t>OSIRIS:O91-2 : Ensembl</t>
  </si>
  <si>
    <t xml:space="preserve">Gene identifier </t>
  </si>
  <si>
    <t xml:space="preserve">Gene identifier in the database </t>
  </si>
  <si>
    <t xml:space="preserve">Gene region </t>
  </si>
  <si>
    <t xml:space="preserve">Name of the functional gene region containing the genetic alteration (example: exon 3) </t>
  </si>
  <si>
    <t xml:space="preserve">Genomic impact </t>
  </si>
  <si>
    <t xml:space="preserve">Impact of the genetic alteration according to the HGVS (Human Genome Variation Society) nomenclature (example g.289G&gt;A) </t>
  </si>
  <si>
    <t xml:space="preserve">Impact on the gene coding region </t>
  </si>
  <si>
    <t xml:space="preserve">If the genetic alteration is on a gene coding region, indicate the impact on this region according to the HGVS (Human Genome Variation Society) nomenclature (example: c.12G&gt;A)  </t>
  </si>
  <si>
    <t xml:space="preserve">Functional annotation(s) of the genetic alteration on the transcriptome </t>
  </si>
  <si>
    <t xml:space="preserve">Name of the transcriptomic database </t>
  </si>
  <si>
    <t xml:space="preserve">Name of the database referencing the transcript containing the genetic alteration </t>
  </si>
  <si>
    <t xml:space="preserve">Transcript identifier in the database </t>
  </si>
  <si>
    <t xml:space="preserve">Impact on the transcript </t>
  </si>
  <si>
    <t xml:space="preserve">Impact of the genetic alteration according to the HGVS (Human Genome Variation Society) nomenclature (example : r.67g&gt;u) </t>
  </si>
  <si>
    <t xml:space="preserve">Functional annotation(s) of the genetic alteration on the proteome </t>
  </si>
  <si>
    <t xml:space="preserve">Name of the protein database </t>
  </si>
  <si>
    <t xml:space="preserve">Name of the database referencing the protein containing the genetic alteration </t>
  </si>
  <si>
    <t>OSIRIS:O91-3 : SwissProt OSIRIS:O91-4 : UniProt</t>
  </si>
  <si>
    <t xml:space="preserve">Protein identifier </t>
  </si>
  <si>
    <t xml:space="preserve">Protein identifier in the database </t>
  </si>
  <si>
    <t xml:space="preserve">Impact on the protein </t>
  </si>
  <si>
    <t xml:space="preserve">Impact of the genetic alteration according to the HGVS (Human Genome Variation Society) (example: p.Arg2322Cys) </t>
  </si>
  <si>
    <t xml:space="preserve">Pfam identifier </t>
  </si>
  <si>
    <t xml:space="preserve">Identifier containing the genetic alteration in the protein families database (Pfam)  </t>
  </si>
  <si>
    <t>Pfam identifier</t>
  </si>
  <si>
    <t xml:space="preserve">Pfam domain name </t>
  </si>
  <si>
    <t xml:space="preserve">Name of the protein domain containing the genetic alteration in the Pfam database  </t>
  </si>
  <si>
    <t xml:space="preserve">Pertinence of a genetic alteration </t>
  </si>
  <si>
    <t xml:space="preserve">Validation type </t>
  </si>
  <si>
    <t xml:space="preserve">Validation method used </t>
  </si>
  <si>
    <t xml:space="preserve">Validation status </t>
  </si>
  <si>
    <t>OSIRIS:O18-1 : Not Validated OSIRIS:O18-2 : Validated</t>
  </si>
  <si>
    <t xml:space="preserve">Validation method </t>
  </si>
  <si>
    <t xml:space="preserve">Indicates a validation method (example bibliographically) </t>
  </si>
  <si>
    <t xml:space="preserve">Prediction software </t>
  </si>
  <si>
    <t xml:space="preserve">Name of the software used to predict the impact of the alteration on the protein </t>
  </si>
  <si>
    <t xml:space="preserve">Confidence rating given by the software </t>
  </si>
  <si>
    <t xml:space="preserve">Pathogenicity  </t>
  </si>
  <si>
    <t xml:space="preserve">Information indicating the pathogenicity of the genetic alteration </t>
  </si>
  <si>
    <t xml:space="preserve">Impact on patient treatment </t>
  </si>
  <si>
    <t xml:space="preserve">Can/could the genetic alteration affect patient response to a treatment? </t>
  </si>
  <si>
    <t>OSIRIS:O82-1 : Yes OSIRIS:O82-2 : No</t>
  </si>
  <si>
    <t xml:space="preserve">Impact on therapeutic choice </t>
  </si>
  <si>
    <t xml:space="preserve">Has the genetic alteration been used to orient the patient’s treatment choice  </t>
  </si>
  <si>
    <t xml:space="preserve">Localization of genomic alteration on the cytogenetic map  </t>
  </si>
  <si>
    <r>
      <t>Character string (</t>
    </r>
    <r>
      <rPr>
        <u/>
        <sz val="10"/>
        <color rgb="FF0000FF"/>
        <rFont val="Calibri"/>
        <family val="2"/>
        <scheme val="minor"/>
      </rPr>
      <t>HGVS documentation</t>
    </r>
    <r>
      <rPr>
        <sz val="10"/>
        <color rgb="FF000000"/>
        <rFont val="Calibri"/>
        <family val="2"/>
        <scheme val="minor"/>
      </rPr>
      <t>)</t>
    </r>
  </si>
  <si>
    <t>OSIRIS:O10-0 : Not applicable 
OSIRIS:O10-1 : Ion AmpliSeq Cancer 
Hotspot Panel v2 
OSIRIS:O10-2 : Ion AmpliSeq Colon and 
Lung Cancer Research Panel v2 
OSIRIS:O10-3 : Ion AmpliSeq 
Comprehensive Cancer Panel 
OSIRIS:O10-4 : Ion AmpliSeq 
Oncomine 
Comprehensive Assay 
OSIRIS:O10-5 : Ion AmpliSeq 
Oncomine 
Focus Assay 
OSIRIS:O10-6 : Ion AmpliSeq TP53 
Research Panel 
OSIRIS:O10-7 : Lyric: Ion AmpliSeq 
Profler 
OSIRIS:O10-8 : QIAGEN GeneRead 
DNAseq Targeted Panels V2 OSIRIS:O10-9 : SAFIR02 Panel 
OSIRIS:O10-10 : Mosc3</t>
  </si>
  <si>
    <t>OSIRIS:O13-1 : Haploid 
OSIRIS:O13-2 : Diploid 
OSIRIS:O13-3 : Triploid OSIRIS:O13-4 : Tetraploid 
OSIRIS:O13-0 : not available</t>
  </si>
  <si>
    <t>OSIRIS:O15-1 : Gene expression 
OSIRIS:O15-2 : Protein expression 
OSIRIS:O15-3 : Fusion 
OSIRIS:O15-4 : Copy-number 
variation 
OSIRIS:O15-5 : Mutation OSIRIS:O15-6 : Structural 
modification 
OSIRIS:O15-7 : Transcription factor 
OSIRIS:O15-8 : Chromatin 
modification 
OSIRIS:O15-9 : Transcript isoform 
OSIRIS:O15-10 : Viral insertion site</t>
  </si>
  <si>
    <t xml:space="preserve">OSIRIS:O6-1 : ChIP-on-Chip 
OSIRIS:O6-2 : ChIP-seq 
OSIRIS:O6-3 : DNA microarray  OSIRIS:O6-4: Targeted genome sequencing 
OSIRIS:O6-5 : Exome sequencing 
OSIRIS:O6-6 : Mass spectrometry OSIRIS:O6-7 : Methylated DNA microarray after immunoprecipitation (MeDIPChip) OSIRIS:O6-8 : Methylated DNA sequencing after immunoprecipitation (MeDIP-seq) OSIRIS:O6-9 : Array for methylation study 
OSIRIS:O6-10 : Transcriptomic array 
OSIRIS:O6-11 : Targeted transcriptome sequencing OSIRIS:O6-12 : Whole transcriptome sequencing OSIRIS:O6-13 : Reverse phase protein array (RPPA) 
OSIRIS:O6-14 : Whole genome sequencing after bisulfate treatment  
OSIRIS:O6-15 : Whole genome sequencing  
OSIRIS:O6-16 : MicroRNA  </t>
  </si>
  <si>
    <t>OSIRIS:O22-1 for GRCh37 
OSIRIS:O22-2 for GRCh38</t>
  </si>
  <si>
    <t xml:space="preserve">Version of the 
reference genome </t>
  </si>
  <si>
    <t xml:space="preserve">The version of the reference genome 
used to reconstruct the tumor 
genome </t>
  </si>
  <si>
    <t xml:space="preserve">Mutations 
(condition 3.1 = 
OSIRIS: O15-5) </t>
  </si>
  <si>
    <t>LA6692-3 : Deletion 
LA6686-5 : Duplication 
LA6687-3 : Insertion 
LA6688-1 : Insertion/Deletion 
LA6689-9 : Inversion 
LA6690-7 : Substitution 
OSIRIS:O55-1 : Viral insertion site 
OSIRIS:O55-2 : Delins</t>
  </si>
  <si>
    <t>LA6683-2 : Germinal 
LA6684-0 : Somatic LA10429-1 : Prenatal 
LA18197-6 : Unknown</t>
  </si>
  <si>
    <t>LA6703-8 : Heteroplasmic 
LA6704-6 : Homoplasmic 
LA6705-3 : Homozygous LA6706-1 : Heterozygous LA6707-9 : Hemizygous</t>
  </si>
  <si>
    <t xml:space="preserve">Copy-number 
variability (VNC) (condition 3.1 = 
OSIRIS:O15-4) </t>
  </si>
  <si>
    <t>OSIRIS:O49-1 : Amplifcaton 
OSIRIS:O49-2 : Gain 
OSIRIS:O49-3 : Normal OSIRIS:O49-4 : Deletion heterozygous 
OSIRIS:O49-5 : Deletion homozygous 
OSIRIS:O49-6 : Neutral copy OSIRIS:O49-7 : Isodisomy</t>
  </si>
  <si>
    <t xml:space="preserve">Loss of 
heterozygosity (LOH) </t>
  </si>
  <si>
    <t xml:space="preserve">OSIRIS:O84-1 : Gross expression value 
OSIRIS:O84-2 : Normalized expression value 
 </t>
  </si>
  <si>
    <t xml:space="preserve">Gene expression (condition 3.1 = 
OSIRIS:O15-1)  </t>
  </si>
  <si>
    <t xml:space="preserve">Fusion(s) 
(condition 3.1 = OSIRIS: O15-3) </t>
  </si>
  <si>
    <t>LA26331-1 : Translocation 
OSIRIS:O281 : Read-through</t>
  </si>
  <si>
    <t xml:space="preserve">Gene name at 
5’ </t>
  </si>
  <si>
    <t xml:space="preserve">Gene region at 
5’ </t>
  </si>
  <si>
    <t xml:space="preserve">DNA strand at 
5’ </t>
  </si>
  <si>
    <t xml:space="preserve">Gene name at 
3’ </t>
  </si>
  <si>
    <t xml:space="preserve">DNA strand at 
3’ </t>
  </si>
  <si>
    <t>OSIRIS:O24-1 : gene OSIRIS:O24-2 : miRNA 
OSIRIS:O24-3 : piRNA 
OSIRIS:O24-4 : mRNA OSIRIS:O24-5 : ncRNA OSIRIS:O24-6 : ORF</t>
  </si>
  <si>
    <t xml:space="preserve">Genetic alteration annotation(s) from molecular 
biology databases </t>
  </si>
  <si>
    <t>OSIRIS:O25-1 : HGNC OSIRIS:O25-2 : miRDB 
OSIRIS:O25-3 : Entrez 
OSIRIS:O25-4 : Human lincRNA Catalog</t>
  </si>
  <si>
    <t xml:space="preserve">Functional annotation(s) of the genetic 
alteration of the genome </t>
  </si>
  <si>
    <t xml:space="preserve">Name of the database referencing the gene containing the genetic 
alteration </t>
  </si>
  <si>
    <t>OSIRIS:O91-1 : RefSeq 
OSIRIS:O91-2 : Ensembl</t>
  </si>
  <si>
    <t>OSIRIS:O16-1 : Experimentally 
OSIRIS:O16-2 : By a biologist 
OSIRIS:O16-3 : Computationally</t>
  </si>
  <si>
    <t xml:space="preserve">Indicates if the alteration was 
validated or not using the validation 
method </t>
  </si>
  <si>
    <t>OSIRIS:O63-1 : SIFT 
OSIRIS:O63-2 : POLYPHEN2_HDIV</t>
  </si>
  <si>
    <t xml:space="preserve">Confidence rating 
(condition 13.1) </t>
  </si>
  <si>
    <t xml:space="preserve">Identify candidate 
alterations for a Multidisciplinar y Coordination Meeting (RCP) </t>
  </si>
  <si>
    <t>OSIRIS:O81-1 : Pathogenic 
OSIRIS:O81-2 : Probably pathogenic 
OSIRIS:O81-3 : Benign 
OSIRIS:O81-4 : Probably benign OSIRIS:O81-5 : Uncertain significance</t>
  </si>
  <si>
    <t xml:space="preserve">Type of genetic alteration 
Version of the 
reference genome 
Genomic 
localization </t>
  </si>
  <si>
    <t>B - Genomic data</t>
  </si>
  <si>
    <t>A.5. Associated pathologies</t>
  </si>
  <si>
    <t>A.6. Family information</t>
  </si>
  <si>
    <t xml:space="preserve">Gene region at 
3’ </t>
  </si>
  <si>
    <t xml:space="preserve">B.1.1 </t>
  </si>
  <si>
    <t xml:space="preserve">B.1.2 </t>
  </si>
  <si>
    <t xml:space="preserve">B.1.3 </t>
  </si>
  <si>
    <t xml:space="preserve">B.1.4 </t>
  </si>
  <si>
    <t xml:space="preserve">B.3.1 </t>
  </si>
  <si>
    <t xml:space="preserve">B.3.2 </t>
  </si>
  <si>
    <t xml:space="preserve">B.3.3 </t>
  </si>
  <si>
    <t xml:space="preserve">B.3.4 </t>
  </si>
  <si>
    <t xml:space="preserve">B.3.5 </t>
  </si>
  <si>
    <t xml:space="preserve">B.3.6 </t>
  </si>
  <si>
    <t xml:space="preserve">B.4.1 </t>
  </si>
  <si>
    <t xml:space="preserve">B.4.2 </t>
  </si>
  <si>
    <t xml:space="preserve">B.4.3 </t>
  </si>
  <si>
    <t xml:space="preserve">B.4.4 </t>
  </si>
  <si>
    <t xml:space="preserve">B.4.5 </t>
  </si>
  <si>
    <t xml:space="preserve">B.4.6 </t>
  </si>
  <si>
    <t xml:space="preserve">B.4.7 </t>
  </si>
  <si>
    <t xml:space="preserve">B.4.8 </t>
  </si>
  <si>
    <t xml:space="preserve">B.5.1 </t>
  </si>
  <si>
    <t xml:space="preserve">B.5.2 </t>
  </si>
  <si>
    <t xml:space="preserve">B.5.3 </t>
  </si>
  <si>
    <t xml:space="preserve">B.5.4 </t>
  </si>
  <si>
    <t xml:space="preserve">B.6.1 </t>
  </si>
  <si>
    <t xml:space="preserve">B.6.2 </t>
  </si>
  <si>
    <t xml:space="preserve">B.7.1 </t>
  </si>
  <si>
    <t xml:space="preserve">B.7.2 </t>
  </si>
  <si>
    <t xml:space="preserve">B.7.3 </t>
  </si>
  <si>
    <t xml:space="preserve">B.7.4 </t>
  </si>
  <si>
    <t xml:space="preserve">B.7.5 </t>
  </si>
  <si>
    <t xml:space="preserve">B.7.6 </t>
  </si>
  <si>
    <t xml:space="preserve">B.7.7 </t>
  </si>
  <si>
    <t xml:space="preserve">B.7.8 </t>
  </si>
  <si>
    <t xml:space="preserve">B.7.9 </t>
  </si>
  <si>
    <t xml:space="preserve">B.7.10 </t>
  </si>
  <si>
    <t xml:space="preserve">B.7.11 </t>
  </si>
  <si>
    <t xml:space="preserve">B.7.12 </t>
  </si>
  <si>
    <t xml:space="preserve">B.7.13 </t>
  </si>
  <si>
    <t xml:space="preserve">B.7.14 </t>
  </si>
  <si>
    <t xml:space="preserve">B.8.1 </t>
  </si>
  <si>
    <t xml:space="preserve">B.8.2 (condit ional 8.1) </t>
  </si>
  <si>
    <t xml:space="preserve">B.8.3 (condit ional 8.2) </t>
  </si>
  <si>
    <t xml:space="preserve">B.8.4 </t>
  </si>
  <si>
    <t xml:space="preserve">B.9.1 </t>
  </si>
  <si>
    <t xml:space="preserve">B.9.2 </t>
  </si>
  <si>
    <t xml:space="preserve">B.9.3 </t>
  </si>
  <si>
    <t xml:space="preserve">B.9.4 </t>
  </si>
  <si>
    <t xml:space="preserve">B.9.5 </t>
  </si>
  <si>
    <t xml:space="preserve">B.10.1 </t>
  </si>
  <si>
    <t xml:space="preserve">B.10.2 </t>
  </si>
  <si>
    <t xml:space="preserve">B.10.3 </t>
  </si>
  <si>
    <t xml:space="preserve">B.11.1 </t>
  </si>
  <si>
    <t xml:space="preserve">B.11.2 </t>
  </si>
  <si>
    <t xml:space="preserve">B.11.3 </t>
  </si>
  <si>
    <t xml:space="preserve">B.11.4 </t>
  </si>
  <si>
    <t xml:space="preserve">B.11.5 </t>
  </si>
  <si>
    <t xml:space="preserve">B.12.1 </t>
  </si>
  <si>
    <t xml:space="preserve">B.12.2 </t>
  </si>
  <si>
    <t xml:space="preserve">B.12.3 </t>
  </si>
  <si>
    <t xml:space="preserve">B.13.1 </t>
  </si>
  <si>
    <t xml:space="preserve">B.13.2 </t>
  </si>
  <si>
    <t xml:space="preserve">B.13.3 </t>
  </si>
  <si>
    <t xml:space="preserve">B.13.4 </t>
  </si>
  <si>
    <t xml:space="preserve">B.13.5 </t>
  </si>
  <si>
    <t>xxx ID</t>
  </si>
  <si>
    <t>FK_xxxID</t>
  </si>
  <si>
    <t>PK_xxxID</t>
  </si>
  <si>
    <t>B.1.0.1</t>
  </si>
  <si>
    <t>B.1.0.2</t>
  </si>
  <si>
    <t>B.1.0.3</t>
  </si>
  <si>
    <t>B.1.0.4</t>
  </si>
  <si>
    <t>B.3.0.1</t>
  </si>
  <si>
    <t>B.3.0.2</t>
  </si>
  <si>
    <t>B.3.0.3</t>
  </si>
  <si>
    <t>B.3.0.4</t>
  </si>
  <si>
    <t>B.3.0.5</t>
  </si>
  <si>
    <t>B.4.0.1</t>
  </si>
  <si>
    <t>B.4.0.2</t>
  </si>
  <si>
    <t>B.4.0.3</t>
  </si>
  <si>
    <t>B.4.0.4</t>
  </si>
  <si>
    <t>B.4.0.5</t>
  </si>
  <si>
    <t>B.5.0.1</t>
  </si>
  <si>
    <t>B.5.0.2</t>
  </si>
  <si>
    <t>B.5.0.3</t>
  </si>
  <si>
    <t>B.5.0.4</t>
  </si>
  <si>
    <t>B.5.0.5</t>
  </si>
  <si>
    <t>B.6.0.1</t>
  </si>
  <si>
    <t>B.6.0.2</t>
  </si>
  <si>
    <t>B.6.0.3</t>
  </si>
  <si>
    <t>B.6.0.4</t>
  </si>
  <si>
    <t>B.6.0.5</t>
  </si>
  <si>
    <t>B.7.0.1</t>
  </si>
  <si>
    <t>B.7.0.2</t>
  </si>
  <si>
    <t>B.7.0.3</t>
  </si>
  <si>
    <t>B.7.0.4</t>
  </si>
  <si>
    <t>B.7.0.5</t>
  </si>
  <si>
    <t>B.8.0.1</t>
  </si>
  <si>
    <t>B.8.0.2</t>
  </si>
  <si>
    <t>B.8.0.3</t>
  </si>
  <si>
    <t>B.8.0.4</t>
  </si>
  <si>
    <t>B.8.0.5</t>
  </si>
  <si>
    <t>B.9.0.1</t>
  </si>
  <si>
    <t>B.9.0.2</t>
  </si>
  <si>
    <t>B.9.0.3</t>
  </si>
  <si>
    <t>B.9.0.4</t>
  </si>
  <si>
    <t>B.9.0.5</t>
  </si>
  <si>
    <t>B.10.0.1</t>
  </si>
  <si>
    <t>B.10.0.2</t>
  </si>
  <si>
    <t>B.10.0.3</t>
  </si>
  <si>
    <t>B.10.0.4</t>
  </si>
  <si>
    <t>B.10.0.5</t>
  </si>
  <si>
    <t>B.11.0.1</t>
  </si>
  <si>
    <t>B.11.0.2</t>
  </si>
  <si>
    <t>B.11.0.3</t>
  </si>
  <si>
    <t>B.11.0.4</t>
  </si>
  <si>
    <t>B.11.0.5</t>
  </si>
  <si>
    <t>B.12.0.1</t>
  </si>
  <si>
    <t>B.12.0.2</t>
  </si>
  <si>
    <t>B.12.0.3</t>
  </si>
  <si>
    <t>B.12.0.4</t>
  </si>
  <si>
    <t>B.12.0.5</t>
  </si>
  <si>
    <t>B.13.0.1</t>
  </si>
  <si>
    <t>B.13.0.2</t>
  </si>
  <si>
    <t>B.13.0.3</t>
  </si>
  <si>
    <t>B.13.0.4</t>
  </si>
  <si>
    <t>B.13.0.5</t>
  </si>
  <si>
    <t xml:space="preserve">Mandatory 
(condition 
1.1) </t>
  </si>
  <si>
    <t xml:space="preserve">Mandatory 
(condition 
8.1 = 
OSIRIS:O24
-1) </t>
  </si>
  <si>
    <t>PanelName</t>
  </si>
  <si>
    <t>PostgreSQL</t>
  </si>
  <si>
    <t>OK</t>
  </si>
  <si>
    <t>NON OK
Pas des Foreign Key</t>
  </si>
  <si>
    <t>et InstanceID comme FK?</t>
  </si>
  <si>
    <t>Non présent dans le MLD - A rajouter?</t>
  </si>
  <si>
    <t>PrimaryTumorSize</t>
  </si>
  <si>
    <t>LymphNodeInvolvment</t>
  </si>
  <si>
    <t>MetastasisPresence</t>
  </si>
  <si>
    <t>et InstanceID comme FK?
3 variables non présentes dans MLD</t>
  </si>
  <si>
    <t>"StadeValue" dans le MLD ? A confirmer</t>
  </si>
  <si>
    <t>"StadeType" dans le MLD ? A confirmer</t>
  </si>
  <si>
    <t>Dénomination à confirmer</t>
  </si>
  <si>
    <t>A confirmer</t>
  </si>
  <si>
    <t>Diagnosis date mais à confirmer</t>
  </si>
  <si>
    <t>Manque TumEventEndDate
Quid ParentID et HierarchicalLevel comme FK?
Est-ce qu'on déclare KarnosfkyScale et OMS Scale dans la table TumorPathoEvent??</t>
  </si>
  <si>
    <t>Est-ce qu'on déclare KarnosfkyScale et OMS Scale dans la table TumorPathoEvent??</t>
  </si>
  <si>
    <t>ClinicalTrialContext</t>
  </si>
  <si>
    <t>Surgery Resection Quality</t>
  </si>
  <si>
    <t>Absence de Line Number et Activity Code</t>
  </si>
  <si>
    <t>Quid de la FK Instance ID?</t>
  </si>
  <si>
    <t>Non présent dans le MLD - A ajouter?</t>
  </si>
  <si>
    <t>Manque la surgery nature</t>
  </si>
  <si>
    <t>ClinicalTrailEudraCTNumber</t>
  </si>
  <si>
    <t>AdverseEvent</t>
  </si>
  <si>
    <t>AdverseEventCode</t>
  </si>
  <si>
    <t>AdverseEventDate</t>
  </si>
  <si>
    <t>AdverseEventEndDate</t>
  </si>
  <si>
    <t>AdverseEventGrade</t>
  </si>
  <si>
    <t>Changer PK pour PK_BiomarkerID</t>
  </si>
  <si>
    <t>Biomarker</t>
  </si>
  <si>
    <t>Modifier la PK</t>
  </si>
  <si>
    <t>BiomarkerValue</t>
  </si>
  <si>
    <t>BiomarkerUnit</t>
  </si>
  <si>
    <t>Ajouter Name dans le MLD?</t>
  </si>
  <si>
    <t>Non présent dans le MLD</t>
  </si>
  <si>
    <t>Analysis</t>
  </si>
  <si>
    <t>AnalysisType</t>
  </si>
  <si>
    <t>AnalysisDate</t>
  </si>
  <si>
    <t>Changer la PK en PK_AnalysisID</t>
  </si>
  <si>
    <t>Changer la PK</t>
  </si>
  <si>
    <t>Manque ANALYSISCODE</t>
  </si>
  <si>
    <t>A checker avec le groupe</t>
  </si>
  <si>
    <t>Il manque aussi  dans ce document les tables DRUG et Response Evaluation!!!!!!
--&gt; Il faut donc l'ajouter au dictionnaire de données....</t>
  </si>
  <si>
    <t>AlterationOnSample</t>
  </si>
  <si>
    <t>AlterationType</t>
  </si>
  <si>
    <t>PK est égale PK_AlterationID</t>
  </si>
  <si>
    <t>Validation</t>
  </si>
  <si>
    <t>ValidationType</t>
  </si>
  <si>
    <t>ValidationMethod</t>
  </si>
  <si>
    <t>ValidationStatus</t>
  </si>
  <si>
    <t>FK est AlterationID et PK est ValidationType???</t>
  </si>
  <si>
    <t>Alteration</t>
  </si>
  <si>
    <t>CNV</t>
  </si>
  <si>
    <t>Fusion</t>
  </si>
  <si>
    <t>GenomeEntity</t>
  </si>
  <si>
    <t>GeneExpression</t>
  </si>
  <si>
    <t>Technology</t>
  </si>
  <si>
    <t>Annotation</t>
  </si>
  <si>
    <t>VariantInSample</t>
  </si>
  <si>
    <t>Variant</t>
  </si>
  <si>
    <t>AnalyticPipelineCode</t>
  </si>
  <si>
    <t>TechnicalProtocol</t>
  </si>
  <si>
    <t>PlatformAccession</t>
  </si>
  <si>
    <t>PlatformName</t>
  </si>
  <si>
    <t>AlgorithmicCellularity</t>
  </si>
  <si>
    <t>AlgorithmicPloidy</t>
  </si>
  <si>
    <t>NumberOfBreakPoints</t>
  </si>
  <si>
    <t>AlterationChromosome</t>
  </si>
  <si>
    <t>GenomicStart</t>
  </si>
  <si>
    <t>GenomicStop</t>
  </si>
  <si>
    <t>Cytoband</t>
  </si>
  <si>
    <t>GenomeEntityType</t>
  </si>
  <si>
    <t>GenomeEntityDatabase</t>
  </si>
  <si>
    <t>GenomeEntityID</t>
  </si>
  <si>
    <t>GenomeEntitySymbol</t>
  </si>
  <si>
    <t>GeneExpressionDataType</t>
  </si>
  <si>
    <t>GeneExpressionValue</t>
  </si>
  <si>
    <t>CNVAlterationCopyNumber</t>
  </si>
  <si>
    <t>CNVSegmentIntensity</t>
  </si>
  <si>
    <t>CNVLOH</t>
  </si>
  <si>
    <t>CNVSegmentGenomicStatus</t>
  </si>
  <si>
    <t>FusionType</t>
  </si>
  <si>
    <t>FusionInFrame</t>
  </si>
  <si>
    <t>AlterationOnSamplePathogenicity</t>
  </si>
  <si>
    <t>AlterationOnSampleProposedForOrientation</t>
  </si>
  <si>
    <t>AlterationOnSampleActionability</t>
  </si>
  <si>
    <t>VariantReferenceAllele</t>
  </si>
  <si>
    <t>VariantAlternativeAllele</t>
  </si>
  <si>
    <t>VariantInSampleStrandBias</t>
  </si>
  <si>
    <t>PK AlterationID
FK AnalysisID</t>
  </si>
  <si>
    <t>PK ExpressionID et FK AlterationID</t>
  </si>
  <si>
    <t>PK AnnotationID et FK AlterationID, PatientID</t>
  </si>
  <si>
    <t>varchar(50)</t>
  </si>
  <si>
    <t>QUESTIONS/REMARQUES</t>
  </si>
  <si>
    <t>Script</t>
  </si>
  <si>
    <t>Script de contrôle d'intégrité des FK</t>
  </si>
  <si>
    <t>FK ?</t>
  </si>
  <si>
    <t>OriginCenterID</t>
  </si>
  <si>
    <t>ProviderCenterID</t>
  </si>
  <si>
    <t>B.1.6</t>
  </si>
  <si>
    <t>B.1.7</t>
  </si>
  <si>
    <t>B.1.8</t>
  </si>
  <si>
    <t>B.1.5</t>
  </si>
  <si>
    <t>A mettre dans une seule table Technology ou à répartir dans 4 tables Technology / Panel / AnalysisProcess / OmicAnalysis ?</t>
  </si>
  <si>
    <t>PK_TechnologyID</t>
  </si>
  <si>
    <t>RefGenomeVersion</t>
  </si>
  <si>
    <t>FK_AnalysisID</t>
  </si>
  <si>
    <t>Analysis ID</t>
  </si>
  <si>
    <t>QUELLE_TABLE_??</t>
  </si>
  <si>
    <t>A.2.4</t>
  </si>
  <si>
    <t>A.2.5</t>
  </si>
  <si>
    <t>A.2.6</t>
  </si>
  <si>
    <t>Vital status</t>
  </si>
  <si>
    <t>Personal information</t>
  </si>
  <si>
    <t>A.2.7</t>
  </si>
  <si>
    <t>A.2.8</t>
  </si>
  <si>
    <t>A.2.9</t>
  </si>
  <si>
    <t>A.2.10</t>
  </si>
  <si>
    <t>A.3.0.1</t>
  </si>
  <si>
    <t>A.3.0.2</t>
  </si>
  <si>
    <t>A.3.0.3</t>
  </si>
  <si>
    <t>A.3.0.4</t>
  </si>
  <si>
    <t>A.3.0.5</t>
  </si>
  <si>
    <t>A.4.0.1</t>
  </si>
  <si>
    <t>A.4.0.2</t>
  </si>
  <si>
    <t>A.4.0.3</t>
  </si>
  <si>
    <t>A.4.0.4</t>
  </si>
  <si>
    <t>A.4.0.5</t>
  </si>
  <si>
    <t>A mettre à jour dans le schéma SVG</t>
  </si>
  <si>
    <t>A.5.0.6</t>
  </si>
  <si>
    <t>A.5.4</t>
  </si>
  <si>
    <t>A.5.5</t>
  </si>
  <si>
    <t>A.5.6</t>
  </si>
  <si>
    <t>A.5.7</t>
  </si>
  <si>
    <t>A.5.8</t>
  </si>
  <si>
    <t>Anatomopathological tumor examination(s)</t>
  </si>
  <si>
    <t>A.6.6</t>
  </si>
  <si>
    <t>A.6.7</t>
  </si>
  <si>
    <t>A.6.8</t>
  </si>
  <si>
    <t>A.6.9</t>
  </si>
  <si>
    <t>A.6.10</t>
  </si>
  <si>
    <t>A.6.11</t>
  </si>
  <si>
    <t>A.6.3</t>
  </si>
  <si>
    <t>PK_AdverseEventID</t>
  </si>
  <si>
    <t>Adverse Event ID</t>
  </si>
  <si>
    <t>FK_TreatmentID</t>
  </si>
  <si>
    <t>A.12.0.1</t>
  </si>
  <si>
    <t>A.12.0.2</t>
  </si>
  <si>
    <t>A.12.0.3</t>
  </si>
  <si>
    <t>A.12.0.4</t>
  </si>
  <si>
    <t>A.12.0.5</t>
  </si>
  <si>
    <t>A.12.0.6</t>
  </si>
  <si>
    <t>A.12.0.7</t>
  </si>
  <si>
    <t>Tumor patology ID</t>
  </si>
  <si>
    <t>ID of the treatment concerned</t>
  </si>
  <si>
    <t>ID of the tumor patology concerned</t>
  </si>
  <si>
    <t>BiomarkerType</t>
  </si>
  <si>
    <t>BiomarkerName</t>
  </si>
  <si>
    <t>Biomarker ID</t>
  </si>
  <si>
    <t>PK_BiomarkerID</t>
  </si>
  <si>
    <t>ID of the Analysis concerned</t>
  </si>
  <si>
    <t>A.13.0.1</t>
  </si>
  <si>
    <t>A.13.0.2</t>
  </si>
  <si>
    <t>A.13.0.3</t>
  </si>
  <si>
    <t>A.13.0.4</t>
  </si>
  <si>
    <t>A.13.0.5</t>
  </si>
  <si>
    <t>A.13.0.6</t>
  </si>
  <si>
    <t>Clinical sample(s) information</t>
  </si>
  <si>
    <t>Biomarker(s)</t>
  </si>
  <si>
    <t>Side effect(s)</t>
  </si>
  <si>
    <t>Treatment(s)</t>
  </si>
  <si>
    <t>Confirmation of diagnosis</t>
  </si>
  <si>
    <t>Patient’s state of health</t>
  </si>
  <si>
    <t>Disease progression</t>
  </si>
  <si>
    <t>Alter_Fusion ID</t>
  </si>
  <si>
    <t>PK_AlterFusionID</t>
  </si>
  <si>
    <t>GeneName5</t>
  </si>
  <si>
    <t>GeneRegion5</t>
  </si>
  <si>
    <t>TranscrIdentifier5</t>
  </si>
  <si>
    <t>DNAstrand5</t>
  </si>
  <si>
    <t>Position3</t>
  </si>
  <si>
    <t>GeneName3</t>
  </si>
  <si>
    <t>GeneRegion3</t>
  </si>
  <si>
    <t>TranscrIdentifier3</t>
  </si>
  <si>
    <t>DNAstrand3</t>
  </si>
  <si>
    <t>FusionDepth</t>
  </si>
  <si>
    <t>DepthOfFusionPoint</t>
  </si>
  <si>
    <t>Code, libellé ou ID en ref à une table à charger (Varchar(6)) ?
Table ry2018-eohhs-techspec-manuals-appendix-a-7.xlsx ?</t>
  </si>
  <si>
    <t>Table de référence ICD-O ?</t>
  </si>
  <si>
    <t>Varchar(8)</t>
  </si>
  <si>
    <t>FamilyCancerHistory</t>
  </si>
  <si>
    <t>StadeType</t>
  </si>
  <si>
    <t>StadeValue</t>
  </si>
  <si>
    <t>Z.0.1</t>
  </si>
  <si>
    <t>Z.0.2</t>
  </si>
  <si>
    <t>Z.0.3</t>
  </si>
  <si>
    <t>Z.0.4</t>
  </si>
  <si>
    <t>Z.0.5</t>
  </si>
  <si>
    <t>Z.0.6</t>
  </si>
  <si>
    <t>Z.0.7</t>
  </si>
  <si>
    <t>Z.0.8</t>
  </si>
  <si>
    <t>Z.0.9</t>
  </si>
  <si>
    <t>Z.0.10</t>
  </si>
  <si>
    <t>Z.0.12</t>
  </si>
  <si>
    <t>Z.0.13</t>
  </si>
  <si>
    <t>Code, libellé ou ID en ref à la table HL7 à charger ? A VOIR AVEC L'ANS</t>
  </si>
  <si>
    <t>Varchar(?)</t>
  </si>
  <si>
    <t>Varchar</t>
  </si>
  <si>
    <t>Varchar (20)</t>
  </si>
  <si>
    <t>Varchar(3)</t>
  </si>
  <si>
    <t>Char(?)</t>
  </si>
  <si>
    <t>Varchar(10)</t>
  </si>
  <si>
    <t>Varchar(7)</t>
  </si>
  <si>
    <t>int(17)</t>
  </si>
  <si>
    <t>int(20)</t>
  </si>
  <si>
    <t>int(10)</t>
  </si>
  <si>
    <t>Varchar()</t>
  </si>
  <si>
    <t>Varchar(9)</t>
  </si>
  <si>
    <t>float</t>
  </si>
  <si>
    <t>boolean</t>
  </si>
  <si>
    <t>Varchar(100)</t>
  </si>
  <si>
    <t>A.1 - Consent</t>
  </si>
  <si>
    <t>A.2 - Patient identification</t>
  </si>
  <si>
    <t xml:space="preserve">B.13 - Genomic profile / Molecular RCP </t>
  </si>
  <si>
    <t xml:space="preserve">B.12 - Validation method(s) </t>
  </si>
  <si>
    <t xml:space="preserve">B.11 - Proteomic annotation(s) </t>
  </si>
  <si>
    <t xml:space="preserve">B.10 - Transcriptomic annotation(s) </t>
  </si>
  <si>
    <t xml:space="preserve">B.9 - Genomic annotations </t>
  </si>
  <si>
    <t xml:space="preserve">B.8 - Molecular annotation(s) </t>
  </si>
  <si>
    <t xml:space="preserve">B.7 - Fusion(s) </t>
  </si>
  <si>
    <t xml:space="preserve">B.6 - Gene expression </t>
  </si>
  <si>
    <t xml:space="preserve">B.5 - Copy-number variability </t>
  </si>
  <si>
    <t xml:space="preserve">B.4 - Mutation(s) </t>
  </si>
  <si>
    <t xml:space="preserve">B.3 - Catalogue of genetic cancer alterations </t>
  </si>
  <si>
    <t>B.1 - Detection methods and technologies</t>
  </si>
  <si>
    <t>Z.0 - Technical information of the loading process</t>
  </si>
  <si>
    <t>Genome entity ID</t>
  </si>
  <si>
    <t>PK_GenomeEntityID</t>
  </si>
  <si>
    <t>GenomeBaseName</t>
  </si>
  <si>
    <t>GeneIdentifier</t>
  </si>
  <si>
    <t>GeneRegion</t>
  </si>
  <si>
    <t>GenomicImpact</t>
  </si>
  <si>
    <t>ImpactOnGeneCodingRegion</t>
  </si>
  <si>
    <t>Annotation ID</t>
  </si>
  <si>
    <t>PK_AnnotationID</t>
  </si>
  <si>
    <t>Copy number variability ID</t>
  </si>
  <si>
    <t>PK_CNVID</t>
  </si>
  <si>
    <t>Gene expression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</si>
</sst>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0"/>
      <color rgb="FF000000"/>
      <name val="Calibri"/>
      <family val="2"/>
      <scheme val="minor"/>
    </font>
    <font>
      <sz val="10"/>
      <color theme="1"/>
      <name val="Calibri"/>
      <family val="2"/>
      <scheme val="minor"/>
    </font>
    <font>
      <sz val="10"/>
      <color rgb="FF0000FF"/>
      <name val="Calibri"/>
      <family val="2"/>
      <scheme val="minor"/>
    </font>
    <font>
      <vertAlign val="superscript"/>
      <sz val="10"/>
      <color rgb="FF000000"/>
      <name val="Calibri"/>
      <family val="2"/>
      <scheme val="minor"/>
    </font>
    <font>
      <sz val="10"/>
      <color rgb="FF222222"/>
      <name val="Calibri"/>
      <family val="2"/>
      <scheme val="minor"/>
    </font>
    <font>
      <sz val="10"/>
      <color rgb="FF24292E"/>
      <name val="Calibri"/>
      <family val="2"/>
      <scheme val="minor"/>
    </font>
    <font>
      <b/>
      <sz val="10"/>
      <color rgb="FF000000"/>
      <name val="Calibri"/>
      <family val="2"/>
      <scheme val="minor"/>
    </font>
    <font>
      <sz val="8"/>
      <name val="Calibri"/>
      <family val="2"/>
      <scheme val="minor"/>
    </font>
    <font>
      <b/>
      <sz val="10"/>
      <color theme="1"/>
      <name val="Calibri"/>
      <family val="2"/>
      <scheme val="minor"/>
    </font>
    <font>
      <u/>
      <sz val="10"/>
      <color rgb="FF0000FF"/>
      <name val="Calibri"/>
      <family val="2"/>
      <scheme val="minor"/>
    </font>
    <font>
      <b/>
      <sz val="48"/>
      <color theme="1"/>
      <name val="Calibri"/>
      <family val="2"/>
      <scheme val="minor"/>
    </font>
    <font>
      <sz val="10"/>
      <color rgb="FFFF0000"/>
      <name val="Calibri"/>
      <family val="2"/>
      <scheme val="minor"/>
    </font>
    <font>
      <strike/>
      <sz val="10"/>
      <color rgb="FF000000"/>
      <name val="Calibri"/>
      <family val="2"/>
      <scheme val="minor"/>
    </font>
    <font>
      <strike/>
      <sz val="10"/>
      <color theme="1"/>
      <name val="Calibri"/>
      <family val="2"/>
      <scheme val="minor"/>
    </font>
    <font>
      <b/>
      <sz val="10"/>
      <color theme="0"/>
      <name val="Calibri"/>
      <family val="2"/>
      <scheme val="minor"/>
    </font>
    <font>
      <b/>
      <sz val="48"/>
      <color theme="0"/>
      <name val="Calibri"/>
      <family val="2"/>
      <scheme val="minor"/>
    </font>
    <font>
      <b/>
      <strike/>
      <sz val="48"/>
      <color theme="1"/>
      <name val="Calibri"/>
      <family val="2"/>
      <scheme val="minor"/>
    </font>
    <font>
      <b/>
      <strike/>
      <sz val="10"/>
      <color theme="1"/>
      <name val="Calibri"/>
      <family val="2"/>
      <scheme val="minor"/>
    </font>
    <font>
      <strike/>
      <sz val="10"/>
      <color rgb="FFFF0000"/>
      <name val="Calibri"/>
      <family val="2"/>
      <scheme val="minor"/>
    </font>
  </fonts>
  <fills count="13">
    <fill>
      <patternFill patternType="none"/>
    </fill>
    <fill>
      <patternFill patternType="gray125"/>
    </fill>
    <fill>
      <patternFill patternType="solid">
        <fgColor rgb="FFFABF8F"/>
        <bgColor indexed="64"/>
      </patternFill>
    </fill>
    <fill>
      <patternFill patternType="solid">
        <fgColor rgb="FF82C9FF"/>
        <bgColor indexed="64"/>
      </patternFill>
    </fill>
    <fill>
      <patternFill patternType="solid">
        <fgColor rgb="FF0083D0"/>
        <bgColor indexed="64"/>
      </patternFill>
    </fill>
    <fill>
      <patternFill patternType="solid">
        <fgColor rgb="FFFFFF00"/>
        <bgColor indexed="64"/>
      </patternFill>
    </fill>
    <fill>
      <patternFill patternType="solid">
        <fgColor rgb="FF00B0F0"/>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0084D1"/>
        <bgColor indexed="64"/>
      </patternFill>
    </fill>
    <fill>
      <patternFill patternType="solid">
        <fgColor rgb="FF83CAFF"/>
        <bgColor indexed="64"/>
      </patternFill>
    </fill>
    <fill>
      <patternFill patternType="solid">
        <fgColor theme="1"/>
        <bgColor indexed="64"/>
      </patternFill>
    </fill>
    <fill>
      <patternFill patternType="solid">
        <fgColor rgb="FFCCCCFF"/>
        <bgColor indexed="64"/>
      </patternFill>
    </fill>
  </fills>
  <borders count="92">
    <border>
      <left/>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style="medium">
        <color indexed="64"/>
      </bottom>
      <diagonal/>
    </border>
    <border>
      <left style="medium">
        <color rgb="FF000000"/>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thin">
        <color rgb="FF000000"/>
      </left>
      <right style="thin">
        <color rgb="FF000000"/>
      </right>
      <top style="thin">
        <color rgb="FF000000"/>
      </top>
      <bottom style="thin">
        <color rgb="FF000000"/>
      </bottom>
      <diagonal/>
    </border>
    <border>
      <left/>
      <right/>
      <top style="medium">
        <color rgb="FF000000"/>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medium">
        <color indexed="64"/>
      </top>
      <bottom/>
      <diagonal/>
    </border>
    <border>
      <left/>
      <right style="medium">
        <color indexed="64"/>
      </right>
      <top/>
      <bottom style="medium">
        <color rgb="FF000000"/>
      </bottom>
      <diagonal/>
    </border>
    <border>
      <left/>
      <right style="medium">
        <color indexed="64"/>
      </right>
      <top/>
      <bottom/>
      <diagonal/>
    </border>
    <border>
      <left style="medium">
        <color indexed="64"/>
      </left>
      <right style="medium">
        <color rgb="FF000000"/>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rgb="FF000000"/>
      </left>
      <right style="thin">
        <color rgb="FF000000"/>
      </right>
      <top style="medium">
        <color indexed="64"/>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medium">
        <color rgb="FF000000"/>
      </bottom>
      <diagonal/>
    </border>
    <border>
      <left style="thin">
        <color rgb="FF000000"/>
      </left>
      <right style="medium">
        <color indexed="64"/>
      </right>
      <top style="thin">
        <color rgb="FF000000"/>
      </top>
      <bottom style="medium">
        <color indexed="64"/>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indexed="64"/>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indexed="64"/>
      </bottom>
      <diagonal/>
    </border>
    <border>
      <left style="medium">
        <color indexed="64"/>
      </left>
      <right style="medium">
        <color indexed="64"/>
      </right>
      <top style="medium">
        <color rgb="FF000000"/>
      </top>
      <bottom/>
      <diagonal/>
    </border>
    <border>
      <left style="medium">
        <color indexed="64"/>
      </left>
      <right style="medium">
        <color indexed="64"/>
      </right>
      <top/>
      <bottom style="medium">
        <color rgb="FF000000"/>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indexed="64"/>
      </left>
      <right/>
      <top style="medium">
        <color indexed="64"/>
      </top>
      <bottom/>
      <diagonal/>
    </border>
    <border>
      <left style="medium">
        <color rgb="FF000000"/>
      </left>
      <right/>
      <top style="medium">
        <color rgb="FF000000"/>
      </top>
      <bottom style="thin">
        <color rgb="FF000000"/>
      </bottom>
      <diagonal/>
    </border>
    <border>
      <left style="medium">
        <color rgb="FF000000"/>
      </left>
      <right/>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style="medium">
        <color indexed="64"/>
      </right>
      <top style="medium">
        <color indexed="64"/>
      </top>
      <bottom style="thin">
        <color rgb="FF000000"/>
      </bottom>
      <diagonal/>
    </border>
    <border>
      <left/>
      <right style="medium">
        <color indexed="64"/>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style="thin">
        <color rgb="FF000000"/>
      </top>
      <bottom style="medium">
        <color rgb="FF000000"/>
      </bottom>
      <diagonal/>
    </border>
    <border>
      <left style="medium">
        <color indexed="64"/>
      </left>
      <right style="thin">
        <color rgb="FF000000"/>
      </right>
      <top style="thin">
        <color rgb="FF000000"/>
      </top>
      <bottom style="medium">
        <color indexed="64"/>
      </bottom>
      <diagonal/>
    </border>
    <border>
      <left/>
      <right style="medium">
        <color rgb="FF000000"/>
      </right>
      <top style="medium">
        <color rgb="FF000000"/>
      </top>
      <bottom style="thin">
        <color rgb="FF000000"/>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style="thin">
        <color rgb="FF000000"/>
      </right>
      <top/>
      <bottom style="thin">
        <color rgb="FF000000"/>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right style="medium">
        <color indexed="64"/>
      </right>
      <top style="thin">
        <color rgb="FF000000"/>
      </top>
      <bottom style="medium">
        <color indexed="64"/>
      </bottom>
      <diagonal/>
    </border>
    <border>
      <left/>
      <right style="medium">
        <color indexed="64"/>
      </right>
      <top/>
      <bottom style="thin">
        <color rgb="FF000000"/>
      </bottom>
      <diagonal/>
    </border>
    <border>
      <left/>
      <right style="medium">
        <color indexed="64"/>
      </right>
      <top style="thin">
        <color rgb="FF000000"/>
      </top>
      <bottom style="medium">
        <color rgb="FF000000"/>
      </bottom>
      <diagonal/>
    </border>
    <border>
      <left/>
      <right style="medium">
        <color indexed="64"/>
      </right>
      <top style="medium">
        <color rgb="FF000000"/>
      </top>
      <bottom style="thin">
        <color rgb="FF000000"/>
      </bottom>
      <diagonal/>
    </border>
    <border>
      <left style="thin">
        <color indexed="64"/>
      </left>
      <right style="thin">
        <color indexed="64"/>
      </right>
      <top/>
      <bottom style="medium">
        <color indexed="64"/>
      </bottom>
      <diagonal/>
    </border>
  </borders>
  <cellStyleXfs count="1">
    <xf numFmtId="0" fontId="0" fillId="0" borderId="0"/>
  </cellStyleXfs>
  <cellXfs count="277">
    <xf numFmtId="0" fontId="0" fillId="0" borderId="0" xfId="0"/>
    <xf numFmtId="0" fontId="2" fillId="0" borderId="0" xfId="0" applyFont="1" applyAlignment="1">
      <alignment horizontal="center" vertical="center" wrapText="1"/>
    </xf>
    <xf numFmtId="0" fontId="2" fillId="0" borderId="0" xfId="0" applyFont="1" applyAlignment="1">
      <alignment vertical="center" wrapText="1"/>
    </xf>
    <xf numFmtId="0" fontId="2" fillId="0" borderId="7" xfId="0" applyFont="1" applyBorder="1" applyAlignment="1">
      <alignment vertical="center" wrapText="1"/>
    </xf>
    <xf numFmtId="0" fontId="2" fillId="0" borderId="14" xfId="0" applyFont="1" applyBorder="1" applyAlignment="1">
      <alignment horizontal="center" vertical="center" wrapText="1"/>
    </xf>
    <xf numFmtId="0" fontId="2" fillId="0" borderId="15" xfId="0" applyFont="1" applyBorder="1" applyAlignment="1">
      <alignment vertical="center" wrapText="1"/>
    </xf>
    <xf numFmtId="0" fontId="2" fillId="0" borderId="16" xfId="0" applyFont="1" applyBorder="1" applyAlignment="1">
      <alignment vertical="center" wrapText="1"/>
    </xf>
    <xf numFmtId="0" fontId="2" fillId="0" borderId="17" xfId="0" applyFont="1" applyBorder="1" applyAlignment="1">
      <alignment horizontal="center" vertical="center" wrapText="1"/>
    </xf>
    <xf numFmtId="0" fontId="2" fillId="0" borderId="18" xfId="0" applyFont="1" applyBorder="1" applyAlignment="1">
      <alignment vertical="center" wrapText="1"/>
    </xf>
    <xf numFmtId="0" fontId="2" fillId="0" borderId="19" xfId="0" applyFont="1" applyBorder="1" applyAlignment="1">
      <alignment horizontal="center" vertical="center" wrapText="1"/>
    </xf>
    <xf numFmtId="0" fontId="2" fillId="0" borderId="20" xfId="0" applyFont="1" applyBorder="1" applyAlignment="1">
      <alignment vertical="center" wrapText="1"/>
    </xf>
    <xf numFmtId="0" fontId="2" fillId="0" borderId="21" xfId="0" applyFont="1" applyBorder="1" applyAlignment="1">
      <alignment vertical="center" wrapText="1"/>
    </xf>
    <xf numFmtId="0" fontId="1" fillId="0" borderId="23" xfId="0" applyFont="1" applyBorder="1" applyAlignment="1">
      <alignment vertical="center" wrapText="1"/>
    </xf>
    <xf numFmtId="0" fontId="2" fillId="0" borderId="23" xfId="0" applyFont="1" applyBorder="1" applyAlignment="1">
      <alignment vertical="center" wrapText="1"/>
    </xf>
    <xf numFmtId="0" fontId="1" fillId="5" borderId="23" xfId="0" applyFont="1" applyFill="1" applyBorder="1" applyAlignment="1">
      <alignment vertical="center" wrapText="1"/>
    </xf>
    <xf numFmtId="0" fontId="1" fillId="0" borderId="26" xfId="0" applyFont="1" applyBorder="1" applyAlignment="1">
      <alignment vertical="center" wrapText="1"/>
    </xf>
    <xf numFmtId="0" fontId="2" fillId="0" borderId="26" xfId="0" applyFont="1" applyBorder="1" applyAlignment="1">
      <alignment vertical="center" wrapText="1"/>
    </xf>
    <xf numFmtId="0" fontId="2" fillId="0" borderId="27" xfId="0" applyFont="1" applyBorder="1" applyAlignment="1">
      <alignment vertical="center" wrapText="1"/>
    </xf>
    <xf numFmtId="0" fontId="2" fillId="0" borderId="29" xfId="0" applyFont="1" applyBorder="1" applyAlignment="1">
      <alignment vertical="center" wrapText="1"/>
    </xf>
    <xf numFmtId="0" fontId="1" fillId="0" borderId="31" xfId="0" applyFont="1" applyBorder="1" applyAlignment="1">
      <alignment vertical="center" wrapText="1"/>
    </xf>
    <xf numFmtId="0" fontId="2" fillId="0" borderId="31" xfId="0" applyFont="1" applyBorder="1" applyAlignment="1">
      <alignment vertical="center" wrapText="1"/>
    </xf>
    <xf numFmtId="0" fontId="2" fillId="0" borderId="32" xfId="0" applyFont="1" applyBorder="1" applyAlignment="1">
      <alignment vertical="center" wrapText="1"/>
    </xf>
    <xf numFmtId="0" fontId="1" fillId="0" borderId="7" xfId="0" applyFont="1" applyBorder="1" applyAlignment="1">
      <alignment vertical="center" wrapText="1"/>
    </xf>
    <xf numFmtId="0" fontId="1" fillId="5" borderId="7" xfId="0" applyFont="1" applyFill="1" applyBorder="1" applyAlignment="1">
      <alignment vertical="center" wrapText="1"/>
    </xf>
    <xf numFmtId="0" fontId="2" fillId="5" borderId="7" xfId="0" applyFont="1" applyFill="1" applyBorder="1" applyAlignment="1">
      <alignment vertical="center" wrapText="1"/>
    </xf>
    <xf numFmtId="0" fontId="1" fillId="0" borderId="7" xfId="0" applyFont="1" applyBorder="1" applyAlignment="1">
      <alignment horizontal="justify" vertical="center" wrapText="1"/>
    </xf>
    <xf numFmtId="0" fontId="1" fillId="0" borderId="15" xfId="0" applyFont="1" applyBorder="1" applyAlignment="1">
      <alignment vertical="center" wrapText="1"/>
    </xf>
    <xf numFmtId="0" fontId="2" fillId="5" borderId="18" xfId="0" applyFont="1" applyFill="1" applyBorder="1" applyAlignment="1">
      <alignment vertical="center" wrapText="1"/>
    </xf>
    <xf numFmtId="0" fontId="1" fillId="0" borderId="20" xfId="0" applyFont="1" applyBorder="1" applyAlignment="1">
      <alignment vertical="center" wrapText="1"/>
    </xf>
    <xf numFmtId="0" fontId="1" fillId="0" borderId="5" xfId="0" applyFont="1" applyBorder="1" applyAlignment="1">
      <alignment horizontal="left" vertical="center" wrapText="1"/>
    </xf>
    <xf numFmtId="0" fontId="1" fillId="0" borderId="5" xfId="0" applyFont="1" applyBorder="1" applyAlignment="1">
      <alignment vertical="center" wrapText="1"/>
    </xf>
    <xf numFmtId="0" fontId="2" fillId="0" borderId="5" xfId="0" applyFont="1" applyBorder="1" applyAlignment="1">
      <alignment vertical="center" wrapText="1"/>
    </xf>
    <xf numFmtId="0" fontId="2" fillId="0" borderId="34" xfId="0" applyFont="1" applyBorder="1" applyAlignment="1">
      <alignment vertical="center" wrapText="1"/>
    </xf>
    <xf numFmtId="0" fontId="7" fillId="0" borderId="0" xfId="0" applyFont="1" applyAlignment="1">
      <alignment horizontal="center" vertical="center" wrapText="1"/>
    </xf>
    <xf numFmtId="0" fontId="1"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1" fillId="0" borderId="27" xfId="0" applyFont="1" applyBorder="1" applyAlignment="1">
      <alignment vertical="center" wrapText="1"/>
    </xf>
    <xf numFmtId="0" fontId="1" fillId="0" borderId="29" xfId="0" applyFont="1" applyBorder="1" applyAlignment="1">
      <alignment vertical="center" wrapText="1"/>
    </xf>
    <xf numFmtId="0" fontId="1" fillId="0" borderId="32" xfId="0" applyFont="1" applyBorder="1" applyAlignment="1">
      <alignment vertical="center" wrapText="1"/>
    </xf>
    <xf numFmtId="0" fontId="1" fillId="0" borderId="16" xfId="0" applyFont="1" applyBorder="1" applyAlignment="1">
      <alignment vertical="center" wrapText="1"/>
    </xf>
    <xf numFmtId="0" fontId="1" fillId="0" borderId="18" xfId="0" applyFont="1" applyBorder="1" applyAlignment="1">
      <alignment vertical="center" wrapText="1"/>
    </xf>
    <xf numFmtId="0" fontId="3" fillId="0" borderId="18" xfId="0" applyFont="1" applyBorder="1" applyAlignment="1">
      <alignment vertical="center" wrapText="1"/>
    </xf>
    <xf numFmtId="0" fontId="3" fillId="0" borderId="34" xfId="0" applyFont="1" applyBorder="1" applyAlignment="1">
      <alignment vertical="center" wrapText="1"/>
    </xf>
    <xf numFmtId="0" fontId="1" fillId="0" borderId="34" xfId="0" applyFont="1" applyBorder="1" applyAlignment="1">
      <alignment vertical="center" wrapText="1"/>
    </xf>
    <xf numFmtId="0" fontId="1" fillId="0" borderId="21" xfId="0" applyFont="1" applyBorder="1" applyAlignment="1">
      <alignment vertical="center" wrapText="1"/>
    </xf>
    <xf numFmtId="0" fontId="1" fillId="0" borderId="36" xfId="0" applyFont="1" applyBorder="1" applyAlignment="1">
      <alignment vertical="center" wrapText="1"/>
    </xf>
    <xf numFmtId="0" fontId="1" fillId="0" borderId="37" xfId="0" applyFont="1" applyBorder="1" applyAlignment="1">
      <alignment vertical="center" wrapText="1"/>
    </xf>
    <xf numFmtId="0" fontId="3" fillId="0" borderId="36" xfId="0" applyFont="1" applyBorder="1" applyAlignment="1">
      <alignment vertical="center" wrapText="1"/>
    </xf>
    <xf numFmtId="0" fontId="2" fillId="0" borderId="25"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30"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22" xfId="0" applyFont="1" applyBorder="1" applyAlignment="1">
      <alignment vertical="center" wrapText="1"/>
    </xf>
    <xf numFmtId="0" fontId="2" fillId="5" borderId="16" xfId="0" applyFont="1" applyFill="1" applyBorder="1" applyAlignment="1">
      <alignment vertical="center" wrapText="1"/>
    </xf>
    <xf numFmtId="0" fontId="1" fillId="0" borderId="47" xfId="0" applyFont="1" applyBorder="1" applyAlignment="1">
      <alignment vertical="center" wrapText="1"/>
    </xf>
    <xf numFmtId="0" fontId="1" fillId="0" borderId="48" xfId="0" applyFont="1" applyBorder="1" applyAlignment="1">
      <alignment vertical="center" wrapText="1"/>
    </xf>
    <xf numFmtId="0" fontId="1" fillId="0" borderId="50" xfId="0" applyFont="1" applyBorder="1" applyAlignment="1">
      <alignment vertical="center" wrapText="1"/>
    </xf>
    <xf numFmtId="0" fontId="1" fillId="0" borderId="51" xfId="0" applyFont="1" applyBorder="1" applyAlignment="1">
      <alignment vertical="center" wrapText="1"/>
    </xf>
    <xf numFmtId="0" fontId="1" fillId="0" borderId="54" xfId="0" applyFont="1" applyBorder="1" applyAlignment="1">
      <alignment vertical="center" wrapText="1"/>
    </xf>
    <xf numFmtId="0" fontId="2" fillId="0" borderId="39" xfId="0" applyFont="1" applyBorder="1" applyAlignment="1">
      <alignment horizontal="center" vertical="center" wrapText="1"/>
    </xf>
    <xf numFmtId="0" fontId="2" fillId="0" borderId="6" xfId="0" applyFont="1" applyBorder="1" applyAlignment="1">
      <alignment vertical="center" wrapText="1"/>
    </xf>
    <xf numFmtId="0" fontId="2" fillId="0" borderId="40" xfId="0" applyFont="1" applyBorder="1" applyAlignment="1">
      <alignment vertical="center" wrapText="1"/>
    </xf>
    <xf numFmtId="0" fontId="2" fillId="8" borderId="15" xfId="0" applyFont="1" applyFill="1" applyBorder="1" applyAlignment="1">
      <alignment vertical="center" wrapText="1"/>
    </xf>
    <xf numFmtId="0" fontId="1" fillId="8" borderId="15" xfId="0" applyFont="1" applyFill="1" applyBorder="1" applyAlignment="1">
      <alignment vertical="center" wrapText="1"/>
    </xf>
    <xf numFmtId="0" fontId="1" fillId="8" borderId="16" xfId="0" applyFont="1" applyFill="1" applyBorder="1" applyAlignment="1">
      <alignment vertical="center" wrapText="1"/>
    </xf>
    <xf numFmtId="0" fontId="2" fillId="8" borderId="7" xfId="0" applyFont="1" applyFill="1" applyBorder="1" applyAlignment="1">
      <alignment vertical="center" wrapText="1"/>
    </xf>
    <xf numFmtId="0" fontId="2" fillId="8" borderId="18" xfId="0" applyFont="1" applyFill="1" applyBorder="1" applyAlignment="1">
      <alignment vertical="center" wrapText="1"/>
    </xf>
    <xf numFmtId="0" fontId="2" fillId="8" borderId="20" xfId="0" applyFont="1" applyFill="1" applyBorder="1" applyAlignment="1">
      <alignment vertical="center" wrapText="1"/>
    </xf>
    <xf numFmtId="0" fontId="2" fillId="8" borderId="21" xfId="0" applyFont="1" applyFill="1" applyBorder="1" applyAlignment="1">
      <alignment vertical="center" wrapText="1"/>
    </xf>
    <xf numFmtId="0" fontId="1" fillId="0" borderId="60" xfId="0" applyFont="1" applyBorder="1" applyAlignment="1">
      <alignment vertical="center" wrapText="1"/>
    </xf>
    <xf numFmtId="0" fontId="1" fillId="0" borderId="61" xfId="0" applyFont="1" applyBorder="1" applyAlignment="1">
      <alignment vertical="center" wrapText="1"/>
    </xf>
    <xf numFmtId="0" fontId="9" fillId="0" borderId="37" xfId="0" applyFont="1" applyBorder="1" applyAlignment="1">
      <alignment vertical="center" wrapText="1"/>
    </xf>
    <xf numFmtId="0" fontId="9" fillId="0" borderId="0" xfId="0" applyFont="1" applyAlignment="1">
      <alignment vertical="center" wrapText="1"/>
    </xf>
    <xf numFmtId="0" fontId="10" fillId="0" borderId="60" xfId="0" applyFont="1" applyBorder="1" applyAlignment="1">
      <alignment vertical="center" wrapText="1"/>
    </xf>
    <xf numFmtId="0" fontId="10" fillId="0" borderId="61" xfId="0" applyFont="1" applyBorder="1" applyAlignment="1">
      <alignment vertical="center" wrapText="1"/>
    </xf>
    <xf numFmtId="0" fontId="1" fillId="0" borderId="47" xfId="0" applyFont="1" applyBorder="1" applyAlignment="1">
      <alignment horizontal="justify" vertical="center" wrapText="1"/>
    </xf>
    <xf numFmtId="0" fontId="1" fillId="0" borderId="23" xfId="0" applyFont="1" applyBorder="1" applyAlignment="1">
      <alignment horizontal="justify" vertical="center" wrapText="1"/>
    </xf>
    <xf numFmtId="0" fontId="1" fillId="0" borderId="62" xfId="0" applyFont="1" applyBorder="1" applyAlignment="1">
      <alignment vertical="center" wrapText="1"/>
    </xf>
    <xf numFmtId="0" fontId="1" fillId="0" borderId="67" xfId="0" applyFont="1" applyBorder="1" applyAlignment="1">
      <alignment vertical="center" wrapText="1"/>
    </xf>
    <xf numFmtId="0" fontId="1" fillId="0" borderId="68" xfId="0" applyFont="1" applyBorder="1" applyAlignment="1">
      <alignment vertical="center" wrapText="1"/>
    </xf>
    <xf numFmtId="0" fontId="2" fillId="0" borderId="7" xfId="0" applyFont="1" applyBorder="1" applyAlignment="1">
      <alignment horizontal="center" vertical="center" wrapText="1"/>
    </xf>
    <xf numFmtId="0" fontId="2" fillId="5" borderId="5" xfId="0" applyFont="1" applyFill="1" applyBorder="1" applyAlignment="1">
      <alignment vertical="center" wrapText="1"/>
    </xf>
    <xf numFmtId="0" fontId="2" fillId="5" borderId="6" xfId="0" applyFont="1" applyFill="1" applyBorder="1" applyAlignment="1">
      <alignment vertical="center" wrapText="1"/>
    </xf>
    <xf numFmtId="0" fontId="1" fillId="3" borderId="2" xfId="0" applyFont="1" applyFill="1" applyBorder="1" applyAlignment="1">
      <alignment horizontal="center" vertical="top" wrapText="1"/>
    </xf>
    <xf numFmtId="0" fontId="1" fillId="4" borderId="2" xfId="0" applyFont="1" applyFill="1" applyBorder="1" applyAlignment="1">
      <alignment horizontal="center" vertical="top" wrapText="1"/>
    </xf>
    <xf numFmtId="0" fontId="1" fillId="0" borderId="7" xfId="0" applyFont="1" applyBorder="1" applyAlignment="1">
      <alignment horizontal="left" vertical="center" wrapText="1"/>
    </xf>
    <xf numFmtId="0" fontId="2" fillId="0" borderId="69"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42" xfId="0" applyFont="1" applyBorder="1" applyAlignment="1">
      <alignment vertical="center" wrapText="1"/>
    </xf>
    <xf numFmtId="0" fontId="2" fillId="0" borderId="37" xfId="0" applyFont="1" applyBorder="1" applyAlignment="1">
      <alignment vertical="center"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35" xfId="0" applyFont="1" applyFill="1" applyBorder="1" applyAlignment="1">
      <alignment horizontal="center" vertical="top" wrapText="1"/>
    </xf>
    <xf numFmtId="0" fontId="1" fillId="0" borderId="0" xfId="0" applyFont="1" applyAlignment="1">
      <alignment horizontal="center" vertical="top" wrapText="1"/>
    </xf>
    <xf numFmtId="0" fontId="1" fillId="6" borderId="38" xfId="0" applyFont="1" applyFill="1" applyBorder="1" applyAlignment="1">
      <alignment horizontal="center" vertical="top" wrapText="1"/>
    </xf>
    <xf numFmtId="0" fontId="1" fillId="6" borderId="3" xfId="0" applyFont="1" applyFill="1" applyBorder="1" applyAlignment="1">
      <alignment horizontal="center" vertical="top" wrapText="1"/>
    </xf>
    <xf numFmtId="0" fontId="1" fillId="6" borderId="35" xfId="0" applyFont="1" applyFill="1" applyBorder="1" applyAlignment="1">
      <alignment horizontal="center" vertical="top" wrapText="1"/>
    </xf>
    <xf numFmtId="0" fontId="2" fillId="7" borderId="10" xfId="0" applyFont="1" applyFill="1" applyBorder="1" applyAlignment="1">
      <alignment horizontal="center" vertical="top" wrapText="1"/>
    </xf>
    <xf numFmtId="0" fontId="2" fillId="7" borderId="10" xfId="0" applyFont="1" applyFill="1" applyBorder="1" applyAlignment="1">
      <alignment vertical="top" wrapText="1"/>
    </xf>
    <xf numFmtId="0" fontId="9" fillId="7" borderId="10" xfId="0" applyFont="1" applyFill="1" applyBorder="1" applyAlignment="1">
      <alignment horizontal="center" vertical="top" wrapText="1"/>
    </xf>
    <xf numFmtId="0" fontId="2" fillId="0" borderId="0" xfId="0" applyFont="1" applyAlignment="1">
      <alignment horizontal="center" vertical="top" wrapText="1"/>
    </xf>
    <xf numFmtId="0" fontId="2" fillId="5" borderId="15" xfId="0" applyFont="1" applyFill="1" applyBorder="1" applyAlignment="1">
      <alignment vertical="center" wrapText="1"/>
    </xf>
    <xf numFmtId="0" fontId="7" fillId="2" borderId="1" xfId="0" applyFont="1" applyFill="1" applyBorder="1" applyAlignment="1">
      <alignment horizontal="center" vertical="top" wrapText="1"/>
    </xf>
    <xf numFmtId="0" fontId="9" fillId="0" borderId="0" xfId="0" applyFont="1" applyAlignment="1">
      <alignment vertical="top" wrapText="1"/>
    </xf>
    <xf numFmtId="0" fontId="2" fillId="5" borderId="20" xfId="0" applyFont="1" applyFill="1" applyBorder="1" applyAlignment="1">
      <alignment vertical="center" wrapText="1"/>
    </xf>
    <xf numFmtId="0" fontId="1" fillId="0" borderId="74" xfId="0" applyFont="1" applyBorder="1" applyAlignment="1">
      <alignment vertical="center" wrapText="1"/>
    </xf>
    <xf numFmtId="0" fontId="1" fillId="0" borderId="75" xfId="0" applyFont="1" applyBorder="1" applyAlignment="1">
      <alignment vertical="center" wrapText="1"/>
    </xf>
    <xf numFmtId="0" fontId="1" fillId="0" borderId="76" xfId="0" applyFont="1" applyBorder="1" applyAlignment="1">
      <alignment vertical="center" wrapText="1"/>
    </xf>
    <xf numFmtId="0" fontId="10" fillId="0" borderId="76" xfId="0" applyFont="1" applyBorder="1" applyAlignment="1">
      <alignment vertical="center" wrapText="1"/>
    </xf>
    <xf numFmtId="0" fontId="1" fillId="0" borderId="77" xfId="0" applyFont="1" applyBorder="1" applyAlignment="1">
      <alignment vertical="center" wrapText="1"/>
    </xf>
    <xf numFmtId="0" fontId="1" fillId="0" borderId="25" xfId="0" applyFont="1" applyBorder="1" applyAlignment="1">
      <alignment vertical="center" wrapText="1"/>
    </xf>
    <xf numFmtId="0" fontId="1" fillId="0" borderId="28" xfId="0" applyFont="1" applyBorder="1" applyAlignment="1">
      <alignment vertical="center" wrapText="1"/>
    </xf>
    <xf numFmtId="0" fontId="1" fillId="0" borderId="78" xfId="0" applyFont="1" applyBorder="1" applyAlignment="1">
      <alignment vertical="center" wrapText="1"/>
    </xf>
    <xf numFmtId="0" fontId="1" fillId="0" borderId="79" xfId="0" applyFont="1" applyBorder="1" applyAlignment="1">
      <alignment vertical="center" wrapText="1"/>
    </xf>
    <xf numFmtId="0" fontId="3" fillId="0" borderId="76" xfId="0" applyFont="1" applyBorder="1" applyAlignment="1">
      <alignment vertical="center" wrapText="1"/>
    </xf>
    <xf numFmtId="0" fontId="1" fillId="0" borderId="80" xfId="0" applyFont="1" applyBorder="1" applyAlignment="1">
      <alignment vertical="center" wrapText="1"/>
    </xf>
    <xf numFmtId="0" fontId="1" fillId="0" borderId="81" xfId="0" applyFont="1" applyBorder="1" applyAlignment="1">
      <alignment vertical="center" wrapText="1"/>
    </xf>
    <xf numFmtId="0" fontId="1" fillId="0" borderId="82" xfId="0" applyFont="1" applyBorder="1" applyAlignment="1">
      <alignment vertical="center" wrapText="1"/>
    </xf>
    <xf numFmtId="0" fontId="1" fillId="0" borderId="52" xfId="0" applyFont="1" applyBorder="1" applyAlignment="1">
      <alignment vertical="center" wrapText="1"/>
    </xf>
    <xf numFmtId="0" fontId="1" fillId="0" borderId="14" xfId="0" applyFont="1" applyBorder="1" applyAlignment="1">
      <alignment vertical="center" wrapText="1"/>
    </xf>
    <xf numFmtId="0" fontId="1" fillId="0" borderId="17" xfId="0" applyFont="1" applyBorder="1" applyAlignment="1">
      <alignment vertical="center" wrapText="1"/>
    </xf>
    <xf numFmtId="0" fontId="1" fillId="0" borderId="19" xfId="0" applyFont="1" applyBorder="1" applyAlignment="1">
      <alignment vertical="center" wrapText="1"/>
    </xf>
    <xf numFmtId="0" fontId="3" fillId="0" borderId="81" xfId="0" applyFont="1" applyBorder="1" applyAlignment="1">
      <alignment vertical="center" wrapText="1"/>
    </xf>
    <xf numFmtId="0" fontId="1" fillId="5" borderId="14" xfId="0" applyFont="1" applyFill="1" applyBorder="1" applyAlignment="1">
      <alignment vertical="center" wrapText="1"/>
    </xf>
    <xf numFmtId="0" fontId="1" fillId="5" borderId="15" xfId="0" applyFont="1" applyFill="1" applyBorder="1" applyAlignment="1">
      <alignment vertical="center" wrapText="1"/>
    </xf>
    <xf numFmtId="0" fontId="1" fillId="5" borderId="17" xfId="0" applyFont="1" applyFill="1" applyBorder="1" applyAlignment="1">
      <alignment vertical="center" wrapText="1"/>
    </xf>
    <xf numFmtId="0" fontId="1" fillId="5" borderId="19" xfId="0" applyFont="1" applyFill="1" applyBorder="1" applyAlignment="1">
      <alignment vertical="center" wrapText="1"/>
    </xf>
    <xf numFmtId="0" fontId="1" fillId="5" borderId="20" xfId="0" applyFont="1" applyFill="1" applyBorder="1" applyAlignment="1">
      <alignment vertical="center" wrapText="1"/>
    </xf>
    <xf numFmtId="0" fontId="2" fillId="0" borderId="10" xfId="0" applyFont="1" applyBorder="1" applyAlignment="1">
      <alignment horizontal="center" vertical="top" wrapText="1"/>
    </xf>
    <xf numFmtId="0" fontId="12" fillId="0" borderId="42" xfId="0" applyFont="1" applyBorder="1" applyAlignment="1">
      <alignment vertical="center" wrapText="1"/>
    </xf>
    <xf numFmtId="0" fontId="2" fillId="0" borderId="43" xfId="0" applyFont="1" applyBorder="1" applyAlignment="1">
      <alignment vertical="center" wrapText="1"/>
    </xf>
    <xf numFmtId="0" fontId="1" fillId="0" borderId="9" xfId="0" applyFont="1" applyBorder="1" applyAlignment="1">
      <alignment vertical="center" wrapText="1"/>
    </xf>
    <xf numFmtId="0" fontId="1" fillId="5" borderId="5" xfId="0" applyFont="1" applyFill="1" applyBorder="1" applyAlignment="1">
      <alignment vertical="center" wrapText="1"/>
    </xf>
    <xf numFmtId="0" fontId="1" fillId="0" borderId="83" xfId="0" applyFont="1" applyBorder="1" applyAlignment="1">
      <alignment vertical="center" wrapText="1"/>
    </xf>
    <xf numFmtId="0" fontId="1" fillId="0" borderId="84" xfId="0" applyFont="1" applyBorder="1" applyAlignment="1">
      <alignment vertical="center" wrapText="1"/>
    </xf>
    <xf numFmtId="0" fontId="1" fillId="0" borderId="85" xfId="0" applyFont="1" applyBorder="1" applyAlignment="1">
      <alignment vertical="center" wrapText="1"/>
    </xf>
    <xf numFmtId="0" fontId="1" fillId="0" borderId="86" xfId="0" applyFont="1" applyBorder="1" applyAlignment="1">
      <alignment vertical="center" wrapText="1"/>
    </xf>
    <xf numFmtId="0" fontId="1" fillId="0" borderId="87" xfId="0" applyFont="1" applyBorder="1" applyAlignment="1">
      <alignment vertical="center" wrapText="1"/>
    </xf>
    <xf numFmtId="0" fontId="5" fillId="0" borderId="88" xfId="0" applyFont="1" applyBorder="1" applyAlignment="1">
      <alignment vertical="center" wrapText="1"/>
    </xf>
    <xf numFmtId="0" fontId="1" fillId="0" borderId="89" xfId="0" applyFont="1" applyBorder="1" applyAlignment="1">
      <alignment vertical="center" wrapText="1"/>
    </xf>
    <xf numFmtId="0" fontId="3" fillId="0" borderId="90" xfId="0" applyFont="1" applyBorder="1" applyAlignment="1">
      <alignment vertical="center" wrapText="1"/>
    </xf>
    <xf numFmtId="0" fontId="3" fillId="0" borderId="89" xfId="0" applyFont="1" applyBorder="1" applyAlignment="1">
      <alignment vertical="center" wrapText="1"/>
    </xf>
    <xf numFmtId="0" fontId="6" fillId="0" borderId="90" xfId="0" applyFont="1" applyBorder="1" applyAlignment="1">
      <alignment vertical="center" wrapText="1"/>
    </xf>
    <xf numFmtId="0" fontId="1" fillId="0" borderId="13" xfId="0" applyFont="1" applyBorder="1" applyAlignment="1">
      <alignment vertical="center" wrapText="1"/>
    </xf>
    <xf numFmtId="0" fontId="1" fillId="0" borderId="33" xfId="0" applyFont="1" applyBorder="1" applyAlignment="1">
      <alignment vertical="center" wrapText="1"/>
    </xf>
    <xf numFmtId="0" fontId="1" fillId="0" borderId="18" xfId="0" applyFont="1" applyBorder="1" applyAlignment="1">
      <alignment horizontal="left" vertical="center" wrapText="1"/>
    </xf>
    <xf numFmtId="0" fontId="1" fillId="5" borderId="16" xfId="0" applyFont="1" applyFill="1" applyBorder="1" applyAlignment="1">
      <alignment vertical="center" wrapText="1"/>
    </xf>
    <xf numFmtId="0" fontId="1" fillId="5" borderId="21" xfId="0" applyFont="1" applyFill="1" applyBorder="1" applyAlignment="1">
      <alignment vertical="center" wrapText="1"/>
    </xf>
    <xf numFmtId="0" fontId="3" fillId="0" borderId="75" xfId="0" applyFont="1" applyBorder="1" applyAlignment="1">
      <alignment vertical="center" wrapText="1"/>
    </xf>
    <xf numFmtId="0" fontId="1" fillId="5" borderId="33" xfId="0" applyFont="1" applyFill="1" applyBorder="1" applyAlignment="1">
      <alignment vertical="center" wrapText="1"/>
    </xf>
    <xf numFmtId="0" fontId="1" fillId="5" borderId="7" xfId="0" applyFont="1" applyFill="1" applyBorder="1" applyAlignment="1">
      <alignment horizontal="justify" vertical="center" wrapText="1"/>
    </xf>
    <xf numFmtId="0" fontId="2" fillId="5" borderId="21" xfId="0" applyFont="1" applyFill="1" applyBorder="1" applyAlignment="1">
      <alignment vertical="center" wrapText="1"/>
    </xf>
    <xf numFmtId="0" fontId="3" fillId="0" borderId="37" xfId="0" applyFont="1" applyBorder="1" applyAlignment="1">
      <alignment vertical="center" wrapText="1"/>
    </xf>
    <xf numFmtId="0" fontId="2" fillId="0" borderId="5" xfId="0" applyFont="1" applyBorder="1" applyAlignment="1">
      <alignment horizontal="center" vertical="center" wrapText="1"/>
    </xf>
    <xf numFmtId="0" fontId="2" fillId="0" borderId="91" xfId="0" applyFont="1" applyBorder="1" applyAlignment="1">
      <alignment vertical="center" wrapText="1"/>
    </xf>
    <xf numFmtId="0" fontId="1" fillId="3" borderId="4" xfId="0" applyFont="1" applyFill="1" applyBorder="1" applyAlignment="1">
      <alignment vertical="top" wrapText="1"/>
    </xf>
    <xf numFmtId="0" fontId="1" fillId="3" borderId="2" xfId="0" applyFont="1" applyFill="1" applyBorder="1" applyAlignment="1">
      <alignment vertical="top" wrapText="1"/>
    </xf>
    <xf numFmtId="0" fontId="1" fillId="3" borderId="1" xfId="0" applyFont="1" applyFill="1" applyBorder="1" applyAlignment="1">
      <alignment vertical="top" wrapText="1"/>
    </xf>
    <xf numFmtId="0" fontId="13" fillId="5" borderId="51" xfId="0" applyFont="1" applyFill="1" applyBorder="1" applyAlignment="1">
      <alignment vertical="center" wrapText="1"/>
    </xf>
    <xf numFmtId="0" fontId="13" fillId="5" borderId="26" xfId="0" applyFont="1" applyFill="1" applyBorder="1" applyAlignment="1">
      <alignment vertical="center" wrapText="1"/>
    </xf>
    <xf numFmtId="0" fontId="13" fillId="5" borderId="27" xfId="0" applyFont="1" applyFill="1" applyBorder="1" applyAlignment="1">
      <alignment vertical="center" wrapText="1"/>
    </xf>
    <xf numFmtId="0" fontId="13" fillId="5" borderId="0" xfId="0" applyFont="1" applyFill="1" applyAlignment="1">
      <alignment vertical="center" wrapText="1"/>
    </xf>
    <xf numFmtId="0" fontId="14" fillId="5" borderId="39" xfId="0" applyFont="1" applyFill="1" applyBorder="1" applyAlignment="1">
      <alignment horizontal="center" vertical="center" wrapText="1"/>
    </xf>
    <xf numFmtId="0" fontId="14" fillId="5" borderId="6" xfId="0" applyFont="1" applyFill="1" applyBorder="1" applyAlignment="1">
      <alignment vertical="center" wrapText="1"/>
    </xf>
    <xf numFmtId="0" fontId="14" fillId="5" borderId="40" xfId="0" applyFont="1" applyFill="1" applyBorder="1" applyAlignment="1">
      <alignment vertical="center" wrapText="1"/>
    </xf>
    <xf numFmtId="0" fontId="13" fillId="5" borderId="23" xfId="0" applyFont="1" applyFill="1" applyBorder="1" applyAlignment="1">
      <alignment vertical="center" wrapText="1"/>
    </xf>
    <xf numFmtId="0" fontId="13" fillId="5" borderId="29" xfId="0" applyFont="1" applyFill="1" applyBorder="1" applyAlignment="1">
      <alignment vertical="center" wrapText="1"/>
    </xf>
    <xf numFmtId="0" fontId="14" fillId="5" borderId="17" xfId="0" applyFont="1" applyFill="1" applyBorder="1" applyAlignment="1">
      <alignment horizontal="center" vertical="center" wrapText="1"/>
    </xf>
    <xf numFmtId="0" fontId="14" fillId="5" borderId="7" xfId="0" applyFont="1" applyFill="1" applyBorder="1" applyAlignment="1">
      <alignment vertical="center" wrapText="1"/>
    </xf>
    <xf numFmtId="0" fontId="14" fillId="5" borderId="18" xfId="0" applyFont="1" applyFill="1" applyBorder="1" applyAlignment="1">
      <alignment vertical="center" wrapText="1"/>
    </xf>
    <xf numFmtId="0" fontId="14" fillId="5" borderId="33" xfId="0" applyFont="1" applyFill="1" applyBorder="1" applyAlignment="1">
      <alignment horizontal="center" vertical="center" wrapText="1"/>
    </xf>
    <xf numFmtId="0" fontId="14" fillId="5" borderId="5" xfId="0" applyFont="1" applyFill="1" applyBorder="1" applyAlignment="1">
      <alignment vertical="center" wrapText="1"/>
    </xf>
    <xf numFmtId="0" fontId="14" fillId="5" borderId="34" xfId="0" applyFont="1" applyFill="1" applyBorder="1" applyAlignment="1">
      <alignment vertical="center" wrapText="1"/>
    </xf>
    <xf numFmtId="0" fontId="9" fillId="12" borderId="24" xfId="0" applyFont="1" applyFill="1" applyBorder="1" applyAlignment="1">
      <alignment horizontal="center" vertical="center" wrapText="1"/>
    </xf>
    <xf numFmtId="0" fontId="11" fillId="12" borderId="0" xfId="0" applyFont="1" applyFill="1" applyAlignment="1">
      <alignment vertical="top" textRotation="90" wrapText="1"/>
    </xf>
    <xf numFmtId="0" fontId="11" fillId="12" borderId="3" xfId="0" applyFont="1" applyFill="1" applyBorder="1" applyAlignment="1">
      <alignment vertical="top" textRotation="90" wrapText="1"/>
    </xf>
    <xf numFmtId="0" fontId="15" fillId="11" borderId="3" xfId="0" applyFont="1" applyFill="1" applyBorder="1" applyAlignment="1">
      <alignment horizontal="center" vertical="center" wrapText="1"/>
    </xf>
    <xf numFmtId="0" fontId="16" fillId="11" borderId="3" xfId="0" applyFont="1" applyFill="1" applyBorder="1" applyAlignment="1">
      <alignment vertical="top" textRotation="90" wrapText="1"/>
    </xf>
    <xf numFmtId="0" fontId="17" fillId="12" borderId="3" xfId="0" applyFont="1" applyFill="1" applyBorder="1" applyAlignment="1">
      <alignment vertical="top" textRotation="90" wrapText="1"/>
    </xf>
    <xf numFmtId="0" fontId="13" fillId="0" borderId="17" xfId="0" applyFont="1" applyBorder="1" applyAlignment="1">
      <alignment vertical="center" wrapText="1"/>
    </xf>
    <xf numFmtId="0" fontId="13" fillId="5" borderId="7" xfId="0" applyFont="1" applyFill="1" applyBorder="1" applyAlignment="1">
      <alignment vertical="center" wrapText="1"/>
    </xf>
    <xf numFmtId="0" fontId="13" fillId="0" borderId="7" xfId="0" applyFont="1" applyBorder="1" applyAlignment="1">
      <alignment vertical="center" wrapText="1"/>
    </xf>
    <xf numFmtId="0" fontId="13" fillId="0" borderId="18" xfId="0" applyFont="1" applyBorder="1" applyAlignment="1">
      <alignment vertical="center" wrapText="1"/>
    </xf>
    <xf numFmtId="0" fontId="13" fillId="0" borderId="84" xfId="0" applyFont="1" applyBorder="1" applyAlignment="1">
      <alignment vertical="center" wrapText="1"/>
    </xf>
    <xf numFmtId="0" fontId="13" fillId="0" borderId="0" xfId="0" applyFont="1" applyAlignment="1">
      <alignment vertical="center" wrapText="1"/>
    </xf>
    <xf numFmtId="0" fontId="14" fillId="0" borderId="17" xfId="0" applyFont="1" applyBorder="1" applyAlignment="1">
      <alignment horizontal="center" vertical="center" wrapText="1"/>
    </xf>
    <xf numFmtId="0" fontId="14" fillId="0" borderId="7" xfId="0" applyFont="1" applyBorder="1" applyAlignment="1">
      <alignment vertical="center" wrapText="1"/>
    </xf>
    <xf numFmtId="0" fontId="14" fillId="0" borderId="0" xfId="0" applyFont="1" applyAlignment="1">
      <alignment vertical="center" wrapText="1"/>
    </xf>
    <xf numFmtId="0" fontId="14" fillId="0" borderId="22" xfId="0" applyFont="1" applyBorder="1" applyAlignment="1">
      <alignment vertical="center" wrapText="1"/>
    </xf>
    <xf numFmtId="0" fontId="18" fillId="0" borderId="37" xfId="0" applyFont="1" applyBorder="1" applyAlignment="1">
      <alignment vertical="center" wrapText="1"/>
    </xf>
    <xf numFmtId="0" fontId="14" fillId="0" borderId="22" xfId="0" applyFont="1" applyBorder="1" applyAlignment="1">
      <alignment horizontal="center" vertical="center" wrapText="1"/>
    </xf>
    <xf numFmtId="0" fontId="14" fillId="0" borderId="37" xfId="0" applyFont="1" applyBorder="1" applyAlignment="1">
      <alignment vertical="center" wrapText="1"/>
    </xf>
    <xf numFmtId="0" fontId="19" fillId="0" borderId="42" xfId="0" applyFont="1" applyBorder="1" applyAlignment="1">
      <alignment vertical="center" wrapText="1"/>
    </xf>
    <xf numFmtId="0" fontId="9" fillId="7" borderId="11" xfId="0" applyFont="1" applyFill="1" applyBorder="1" applyAlignment="1">
      <alignment horizontal="center" vertical="center" wrapText="1"/>
    </xf>
    <xf numFmtId="0" fontId="9" fillId="7" borderId="12" xfId="0" applyFont="1" applyFill="1" applyBorder="1" applyAlignment="1">
      <alignment horizontal="center" vertical="center" wrapText="1"/>
    </xf>
    <xf numFmtId="0" fontId="9" fillId="7" borderId="13" xfId="0" applyFont="1" applyFill="1" applyBorder="1" applyAlignment="1">
      <alignment horizontal="center" vertical="center" wrapText="1"/>
    </xf>
    <xf numFmtId="0" fontId="1" fillId="3" borderId="14" xfId="0" applyFont="1" applyFill="1" applyBorder="1" applyAlignment="1">
      <alignment horizontal="center" vertical="top" wrapText="1"/>
    </xf>
    <xf numFmtId="0" fontId="1" fillId="3" borderId="17" xfId="0" applyFont="1" applyFill="1" applyBorder="1" applyAlignment="1">
      <alignment horizontal="center" vertical="top" wrapText="1"/>
    </xf>
    <xf numFmtId="0" fontId="1" fillId="3" borderId="33" xfId="0" applyFont="1" applyFill="1" applyBorder="1" applyAlignment="1">
      <alignment horizontal="center" vertical="top" wrapText="1"/>
    </xf>
    <xf numFmtId="0" fontId="1" fillId="0" borderId="15" xfId="0" applyFont="1" applyBorder="1" applyAlignment="1">
      <alignment horizontal="left" vertical="center" wrapText="1"/>
    </xf>
    <xf numFmtId="0" fontId="1" fillId="0" borderId="7" xfId="0" applyFont="1" applyBorder="1" applyAlignment="1">
      <alignment horizontal="left" vertical="center" wrapText="1"/>
    </xf>
    <xf numFmtId="0" fontId="1" fillId="0" borderId="5" xfId="0" applyFont="1" applyBorder="1" applyAlignment="1">
      <alignment horizontal="left" vertical="center" wrapText="1"/>
    </xf>
    <xf numFmtId="0" fontId="1" fillId="0" borderId="14" xfId="0" applyFont="1" applyBorder="1" applyAlignment="1">
      <alignment horizontal="left" vertical="center" wrapText="1"/>
    </xf>
    <xf numFmtId="0" fontId="1" fillId="0" borderId="39" xfId="0" applyFont="1" applyBorder="1" applyAlignment="1">
      <alignment horizontal="left" vertical="center" wrapText="1"/>
    </xf>
    <xf numFmtId="0" fontId="1" fillId="0" borderId="17" xfId="0" applyFont="1" applyBorder="1" applyAlignment="1">
      <alignment horizontal="left" vertical="center" wrapText="1"/>
    </xf>
    <xf numFmtId="0" fontId="1" fillId="0" borderId="33" xfId="0" applyFont="1" applyBorder="1" applyAlignment="1">
      <alignment horizontal="left" vertical="center" wrapText="1"/>
    </xf>
    <xf numFmtId="0" fontId="1" fillId="0" borderId="19" xfId="0" applyFont="1" applyBorder="1" applyAlignment="1">
      <alignment horizontal="left" vertical="center" wrapText="1"/>
    </xf>
    <xf numFmtId="0" fontId="1" fillId="3" borderId="25" xfId="0" applyFont="1" applyFill="1" applyBorder="1" applyAlignment="1">
      <alignment horizontal="center" vertical="top" wrapText="1"/>
    </xf>
    <xf numFmtId="0" fontId="1" fillId="3" borderId="28" xfId="0" applyFont="1" applyFill="1" applyBorder="1" applyAlignment="1">
      <alignment horizontal="center" vertical="top" wrapText="1"/>
    </xf>
    <xf numFmtId="0" fontId="1" fillId="3" borderId="30" xfId="0" applyFont="1" applyFill="1" applyBorder="1" applyAlignment="1">
      <alignment horizontal="center" vertical="top" wrapText="1"/>
    </xf>
    <xf numFmtId="0" fontId="1" fillId="0" borderId="26"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31" xfId="0" applyFont="1" applyBorder="1" applyAlignment="1">
      <alignment horizontal="center" vertical="center" wrapText="1"/>
    </xf>
    <xf numFmtId="0" fontId="7" fillId="6" borderId="11" xfId="0" applyFont="1" applyFill="1" applyBorder="1" applyAlignment="1">
      <alignment horizontal="center" vertical="center" wrapText="1"/>
    </xf>
    <xf numFmtId="0" fontId="7" fillId="6" borderId="12" xfId="0" applyFont="1" applyFill="1" applyBorder="1" applyAlignment="1">
      <alignment horizontal="center" vertical="center" wrapText="1"/>
    </xf>
    <xf numFmtId="0" fontId="7" fillId="6" borderId="13" xfId="0" applyFont="1" applyFill="1" applyBorder="1" applyAlignment="1">
      <alignment horizontal="center" vertical="center" wrapText="1"/>
    </xf>
    <xf numFmtId="0" fontId="1" fillId="0" borderId="7" xfId="0" applyFont="1" applyBorder="1" applyAlignment="1">
      <alignment vertical="center" wrapText="1"/>
    </xf>
    <xf numFmtId="0" fontId="1" fillId="4" borderId="17" xfId="0" applyFont="1" applyFill="1" applyBorder="1" applyAlignment="1">
      <alignment horizontal="center" vertical="top" wrapText="1"/>
    </xf>
    <xf numFmtId="0" fontId="1" fillId="4" borderId="33" xfId="0" applyFont="1" applyFill="1" applyBorder="1" applyAlignment="1">
      <alignment horizontal="center" vertical="top" wrapText="1"/>
    </xf>
    <xf numFmtId="0" fontId="1" fillId="4" borderId="14" xfId="0" applyFont="1" applyFill="1" applyBorder="1" applyAlignment="1">
      <alignment horizontal="center" vertical="top" wrapText="1"/>
    </xf>
    <xf numFmtId="0" fontId="1" fillId="4" borderId="19" xfId="0" applyFont="1" applyFill="1" applyBorder="1" applyAlignment="1">
      <alignment horizontal="center" vertical="top" wrapText="1"/>
    </xf>
    <xf numFmtId="0" fontId="1" fillId="0" borderId="15" xfId="0" applyFont="1" applyBorder="1" applyAlignment="1">
      <alignment vertical="center" wrapText="1"/>
    </xf>
    <xf numFmtId="0" fontId="7" fillId="2" borderId="11"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1" fillId="4" borderId="4" xfId="0" applyFont="1" applyFill="1" applyBorder="1" applyAlignment="1">
      <alignment horizontal="center" vertical="top" wrapText="1"/>
    </xf>
    <xf numFmtId="0" fontId="1" fillId="4" borderId="2" xfId="0" applyFont="1" applyFill="1" applyBorder="1" applyAlignment="1">
      <alignment horizontal="center" vertical="top" wrapText="1"/>
    </xf>
    <xf numFmtId="0" fontId="1" fillId="4" borderId="8" xfId="0" applyFont="1" applyFill="1" applyBorder="1" applyAlignment="1">
      <alignment horizontal="center" vertical="top" wrapText="1"/>
    </xf>
    <xf numFmtId="0" fontId="1" fillId="0" borderId="70" xfId="0" applyFont="1" applyBorder="1" applyAlignment="1">
      <alignment vertical="center" wrapText="1"/>
    </xf>
    <xf numFmtId="0" fontId="1" fillId="0" borderId="72" xfId="0" applyFont="1" applyBorder="1" applyAlignment="1">
      <alignment vertical="center" wrapText="1"/>
    </xf>
    <xf numFmtId="0" fontId="1" fillId="0" borderId="73" xfId="0" applyFont="1" applyBorder="1" applyAlignment="1">
      <alignment vertical="center" wrapText="1"/>
    </xf>
    <xf numFmtId="0" fontId="1" fillId="3" borderId="4" xfId="0" applyFont="1" applyFill="1" applyBorder="1" applyAlignment="1">
      <alignment horizontal="center" vertical="top" wrapText="1"/>
    </xf>
    <xf numFmtId="0" fontId="1" fillId="3" borderId="2" xfId="0" applyFont="1" applyFill="1" applyBorder="1" applyAlignment="1">
      <alignment horizontal="center" vertical="top" wrapText="1"/>
    </xf>
    <xf numFmtId="0" fontId="1" fillId="0" borderId="49" xfId="0" applyFont="1" applyBorder="1" applyAlignment="1">
      <alignment vertical="center" wrapText="1"/>
    </xf>
    <xf numFmtId="0" fontId="1" fillId="0" borderId="45" xfId="0" applyFont="1" applyBorder="1" applyAlignment="1">
      <alignment vertical="center" wrapText="1"/>
    </xf>
    <xf numFmtId="0" fontId="1" fillId="0" borderId="46" xfId="0" applyFont="1" applyBorder="1" applyAlignment="1">
      <alignment vertical="center" wrapText="1"/>
    </xf>
    <xf numFmtId="0" fontId="1" fillId="3" borderId="1" xfId="0" applyFont="1" applyFill="1" applyBorder="1" applyAlignment="1">
      <alignment horizontal="center" vertical="top" wrapText="1"/>
    </xf>
    <xf numFmtId="0" fontId="1" fillId="5" borderId="70" xfId="0" applyFont="1" applyFill="1" applyBorder="1" applyAlignment="1">
      <alignment vertical="center" wrapText="1"/>
    </xf>
    <xf numFmtId="0" fontId="1" fillId="5" borderId="72" xfId="0" applyFont="1" applyFill="1" applyBorder="1" applyAlignment="1">
      <alignment vertical="center" wrapText="1"/>
    </xf>
    <xf numFmtId="0" fontId="1" fillId="5" borderId="73" xfId="0" applyFont="1" applyFill="1" applyBorder="1" applyAlignment="1">
      <alignment vertical="center" wrapText="1"/>
    </xf>
    <xf numFmtId="0" fontId="11" fillId="8" borderId="55" xfId="0" applyFont="1" applyFill="1" applyBorder="1" applyAlignment="1">
      <alignment horizontal="center" vertical="top" textRotation="90" wrapText="1"/>
    </xf>
    <xf numFmtId="0" fontId="11" fillId="8" borderId="42" xfId="0" applyFont="1" applyFill="1" applyBorder="1" applyAlignment="1">
      <alignment horizontal="center" vertical="top" textRotation="90" wrapText="1"/>
    </xf>
    <xf numFmtId="0" fontId="11" fillId="8" borderId="56" xfId="0" applyFont="1" applyFill="1" applyBorder="1" applyAlignment="1">
      <alignment horizontal="center" vertical="top" textRotation="90" wrapText="1"/>
    </xf>
    <xf numFmtId="0" fontId="2" fillId="8" borderId="41" xfId="0" applyFont="1" applyFill="1" applyBorder="1" applyAlignment="1">
      <alignment horizontal="center" vertical="top" wrapText="1"/>
    </xf>
    <xf numFmtId="0" fontId="2" fillId="8" borderId="42" xfId="0" applyFont="1" applyFill="1" applyBorder="1" applyAlignment="1">
      <alignment horizontal="center" vertical="top" wrapText="1"/>
    </xf>
    <xf numFmtId="0" fontId="2" fillId="8" borderId="43" xfId="0" applyFont="1" applyFill="1" applyBorder="1" applyAlignment="1">
      <alignment horizontal="center" vertical="top" wrapText="1"/>
    </xf>
    <xf numFmtId="0" fontId="2" fillId="8" borderId="57" xfId="0" applyFont="1" applyFill="1" applyBorder="1" applyAlignment="1">
      <alignment horizontal="center" vertical="center" wrapText="1"/>
    </xf>
    <xf numFmtId="0" fontId="2" fillId="8" borderId="58" xfId="0" applyFont="1" applyFill="1" applyBorder="1" applyAlignment="1">
      <alignment horizontal="center" vertical="center" wrapText="1"/>
    </xf>
    <xf numFmtId="0" fontId="2" fillId="8" borderId="59" xfId="0" applyFont="1" applyFill="1" applyBorder="1" applyAlignment="1">
      <alignment horizontal="center" vertical="center" wrapText="1"/>
    </xf>
    <xf numFmtId="0" fontId="1" fillId="0" borderId="49" xfId="0" applyFont="1" applyBorder="1" applyAlignment="1">
      <alignment horizontal="left" vertical="center" wrapText="1"/>
    </xf>
    <xf numFmtId="0" fontId="1" fillId="0" borderId="45" xfId="0" applyFont="1" applyBorder="1" applyAlignment="1">
      <alignment horizontal="left" vertical="center" wrapText="1"/>
    </xf>
    <xf numFmtId="0" fontId="1" fillId="0" borderId="53" xfId="0" applyFont="1" applyBorder="1" applyAlignment="1">
      <alignment horizontal="left" vertical="center" wrapText="1"/>
    </xf>
    <xf numFmtId="0" fontId="1" fillId="3" borderId="9" xfId="0" applyFont="1" applyFill="1" applyBorder="1" applyAlignment="1">
      <alignment horizontal="center" vertical="top" wrapText="1"/>
    </xf>
    <xf numFmtId="0" fontId="1" fillId="0" borderId="53" xfId="0" applyFont="1" applyBorder="1" applyAlignment="1">
      <alignment vertical="center" wrapText="1"/>
    </xf>
    <xf numFmtId="0" fontId="1" fillId="0" borderId="4" xfId="0" applyFont="1" applyBorder="1" applyAlignment="1">
      <alignment vertical="center" wrapText="1"/>
    </xf>
    <xf numFmtId="0" fontId="1" fillId="0" borderId="1" xfId="0" applyFont="1" applyBorder="1" applyAlignment="1">
      <alignment vertical="center" wrapText="1"/>
    </xf>
    <xf numFmtId="0" fontId="1" fillId="0" borderId="44" xfId="0" applyFont="1" applyBorder="1" applyAlignment="1">
      <alignment vertical="center" wrapText="1"/>
    </xf>
    <xf numFmtId="0" fontId="1" fillId="0" borderId="2" xfId="0" applyFont="1" applyBorder="1" applyAlignment="1">
      <alignment vertical="center" wrapText="1"/>
    </xf>
    <xf numFmtId="0" fontId="1" fillId="3" borderId="4"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0" borderId="63" xfId="0" applyFont="1" applyBorder="1" applyAlignment="1">
      <alignment horizontal="left" vertical="center" wrapText="1"/>
    </xf>
    <xf numFmtId="0" fontId="1" fillId="0" borderId="64" xfId="0" applyFont="1" applyBorder="1" applyAlignment="1">
      <alignment horizontal="left" vertical="center" wrapText="1"/>
    </xf>
    <xf numFmtId="0" fontId="1" fillId="0" borderId="65" xfId="0" applyFont="1" applyBorder="1" applyAlignment="1">
      <alignment horizontal="left" vertical="center" wrapText="1"/>
    </xf>
    <xf numFmtId="0" fontId="1" fillId="4" borderId="4"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0" borderId="71" xfId="0" applyFont="1" applyBorder="1" applyAlignment="1">
      <alignment vertical="center" wrapText="1"/>
    </xf>
    <xf numFmtId="0" fontId="1" fillId="10" borderId="4" xfId="0" applyFont="1" applyFill="1" applyBorder="1" applyAlignment="1">
      <alignment horizontal="left" vertical="top" wrapText="1"/>
    </xf>
    <xf numFmtId="0" fontId="1" fillId="10" borderId="2" xfId="0" applyFont="1" applyFill="1" applyBorder="1" applyAlignment="1">
      <alignment horizontal="left" vertical="top" wrapText="1"/>
    </xf>
    <xf numFmtId="0" fontId="1" fillId="10" borderId="1" xfId="0" applyFont="1" applyFill="1" applyBorder="1" applyAlignment="1">
      <alignment horizontal="left" vertical="top" wrapText="1"/>
    </xf>
    <xf numFmtId="0" fontId="1" fillId="0" borderId="66" xfId="0" applyFont="1" applyBorder="1" applyAlignment="1">
      <alignment vertical="center" wrapText="1"/>
    </xf>
    <xf numFmtId="0" fontId="1" fillId="9" borderId="4" xfId="0" applyFont="1" applyFill="1" applyBorder="1" applyAlignment="1">
      <alignment horizontal="left" vertical="top" wrapText="1"/>
    </xf>
    <xf numFmtId="0" fontId="1" fillId="9" borderId="2" xfId="0" applyFont="1" applyFill="1" applyBorder="1" applyAlignment="1">
      <alignment horizontal="left" vertical="top" wrapText="1"/>
    </xf>
    <xf numFmtId="0" fontId="1" fillId="9" borderId="1" xfId="0" applyFont="1" applyFill="1" applyBorder="1" applyAlignment="1">
      <alignment horizontal="left" vertical="top" wrapText="1"/>
    </xf>
  </cellXfs>
  <cellStyles count="1">
    <cellStyle name="Normal" xfId="0" builtinId="0"/>
  </cellStyles>
  <dxfs count="5">
    <dxf>
      <fill>
        <patternFill>
          <bgColor rgb="FFFFFF00"/>
        </patternFill>
      </fill>
    </dxf>
    <dxf>
      <fill>
        <patternFill>
          <bgColor rgb="FF00B050"/>
        </patternFill>
      </fill>
    </dxf>
    <dxf>
      <fill>
        <patternFill>
          <bgColor theme="5"/>
        </patternFill>
      </fill>
    </dxf>
    <dxf>
      <fill>
        <patternFill>
          <bgColor theme="5"/>
        </patternFill>
      </fill>
    </dxf>
    <dxf>
      <fill>
        <patternFill>
          <bgColor theme="5"/>
        </patternFill>
      </fill>
    </dxf>
  </dxfs>
  <tableStyles count="0" defaultTableStyle="TableStyleMedium2" defaultPivotStyle="PivotStyleLight16"/>
  <colors>
    <mruColors>
      <color rgb="FFCCCCFF"/>
      <color rgb="FFFAD9D5"/>
      <color rgb="FFBAC8D3"/>
      <color rgb="FFCCFFCC"/>
      <color rgb="FFFABF8F"/>
      <color rgb="FFDAE8FC"/>
      <color rgb="FF94B6E7"/>
      <color rgb="FFFFE6CC"/>
      <color rgb="FFD5E8D4"/>
      <color rgb="FFE1D5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92915-EA4E-438C-8BFB-FABF2394F15A}">
  <sheetPr codeName="Feuil1">
    <pageSetUpPr fitToPage="1"/>
  </sheetPr>
  <dimension ref="A1:Y294"/>
  <sheetViews>
    <sheetView tabSelected="1" zoomScale="85" zoomScaleNormal="85" workbookViewId="0">
      <pane xSplit="5" ySplit="2" topLeftCell="P3" activePane="bottomRight" state="frozen"/>
      <selection pane="topRight" activeCell="F1" sqref="F1"/>
      <selection pane="bottomLeft" activeCell="A3" sqref="A3"/>
      <selection pane="bottomRight" activeCell="G214" sqref="G214"/>
    </sheetView>
  </sheetViews>
  <sheetFormatPr baseColWidth="10" defaultRowHeight="33" customHeight="1" outlineLevelCol="1" x14ac:dyDescent="0.3"/>
  <cols>
    <col min="1" max="1" width="13.21875" style="74" customWidth="1"/>
    <col min="2" max="2" width="16.109375" style="2" customWidth="1"/>
    <col min="3" max="3" width="24.6640625" style="2" hidden="1" customWidth="1"/>
    <col min="4" max="4" width="11.6640625" style="2" bestFit="1" customWidth="1"/>
    <col min="5" max="5" width="22.33203125" style="2" bestFit="1" customWidth="1"/>
    <col min="6" max="6" width="16.77734375" style="2" customWidth="1"/>
    <col min="7" max="7" width="75.77734375" style="2" bestFit="1" customWidth="1"/>
    <col min="8" max="8" width="50.5546875" style="2" hidden="1" customWidth="1"/>
    <col min="9" max="9" width="3.5546875" style="2" customWidth="1"/>
    <col min="10" max="10" width="10.21875" style="1" customWidth="1" outlineLevel="1"/>
    <col min="11" max="11" width="19.109375" style="2" customWidth="1" outlineLevel="1"/>
    <col min="12" max="12" width="28.5546875" style="2" customWidth="1" outlineLevel="1"/>
    <col min="13" max="13" width="18" style="2" customWidth="1" outlineLevel="1"/>
    <col min="14" max="14" width="8.44140625" style="2" customWidth="1" outlineLevel="1"/>
    <col min="15" max="15" width="26.44140625" style="2" customWidth="1" outlineLevel="1"/>
    <col min="16" max="16" width="2.77734375" style="2" customWidth="1"/>
    <col min="17" max="17" width="17.6640625" style="2" customWidth="1" outlineLevel="1"/>
    <col min="18" max="18" width="20.77734375" style="2" customWidth="1" outlineLevel="1"/>
    <col min="19" max="19" width="53.44140625" style="2" customWidth="1" outlineLevel="1"/>
    <col min="20" max="20" width="41.88671875" style="74" customWidth="1" outlineLevel="1"/>
    <col min="21" max="21" width="2.5546875" style="2" customWidth="1"/>
    <col min="22" max="22" width="7.33203125" style="1" customWidth="1"/>
    <col min="23" max="23" width="68.44140625" style="2" customWidth="1"/>
    <col min="24" max="24" width="2.5546875" style="2" customWidth="1"/>
    <col min="25" max="25" width="41.44140625" style="2" customWidth="1"/>
    <col min="26" max="26" width="11.5546875" style="2"/>
    <col min="27" max="27" width="36" style="2" customWidth="1"/>
    <col min="28" max="28" width="25.21875" style="2" customWidth="1"/>
    <col min="29" max="16384" width="11.5546875" style="2"/>
  </cols>
  <sheetData>
    <row r="1" spans="1:25" ht="14.4" thickBot="1" x14ac:dyDescent="0.35">
      <c r="A1" s="224" t="s">
        <v>224</v>
      </c>
      <c r="B1" s="225"/>
      <c r="C1" s="225"/>
      <c r="D1" s="225"/>
      <c r="E1" s="225"/>
      <c r="F1" s="225"/>
      <c r="G1" s="225"/>
      <c r="H1" s="226"/>
      <c r="I1" s="33"/>
      <c r="J1" s="215" t="s">
        <v>229</v>
      </c>
      <c r="K1" s="216"/>
      <c r="L1" s="216"/>
      <c r="M1" s="216"/>
      <c r="N1" s="216"/>
      <c r="O1" s="217"/>
      <c r="P1" s="33"/>
      <c r="Q1" s="195" t="s">
        <v>737</v>
      </c>
      <c r="R1" s="196"/>
      <c r="S1" s="196"/>
      <c r="T1" s="197"/>
      <c r="V1" s="195" t="s">
        <v>832</v>
      </c>
      <c r="W1" s="197"/>
    </row>
    <row r="2" spans="1:25" s="102" customFormat="1" ht="28.2" thickBot="1" x14ac:dyDescent="0.35">
      <c r="A2" s="104" t="s">
        <v>144</v>
      </c>
      <c r="B2" s="92" t="s">
        <v>0</v>
      </c>
      <c r="C2" s="93" t="s">
        <v>1</v>
      </c>
      <c r="D2" s="93" t="s">
        <v>2</v>
      </c>
      <c r="E2" s="93" t="s">
        <v>4</v>
      </c>
      <c r="F2" s="93" t="s">
        <v>3</v>
      </c>
      <c r="G2" s="93" t="s">
        <v>5</v>
      </c>
      <c r="H2" s="94" t="s">
        <v>6</v>
      </c>
      <c r="I2" s="95"/>
      <c r="J2" s="96" t="s">
        <v>236</v>
      </c>
      <c r="K2" s="97" t="s">
        <v>225</v>
      </c>
      <c r="L2" s="97" t="s">
        <v>226</v>
      </c>
      <c r="M2" s="97" t="s">
        <v>146</v>
      </c>
      <c r="N2" s="97" t="s">
        <v>227</v>
      </c>
      <c r="O2" s="98" t="s">
        <v>249</v>
      </c>
      <c r="P2" s="95"/>
      <c r="Q2" s="99" t="s">
        <v>228</v>
      </c>
      <c r="R2" s="100" t="s">
        <v>290</v>
      </c>
      <c r="S2" s="99" t="s">
        <v>289</v>
      </c>
      <c r="T2" s="101" t="s">
        <v>291</v>
      </c>
      <c r="V2" s="101" t="s">
        <v>833</v>
      </c>
      <c r="W2" s="101" t="s">
        <v>831</v>
      </c>
      <c r="Y2" s="130" t="s">
        <v>830</v>
      </c>
    </row>
    <row r="3" spans="1:25" ht="33" customHeight="1" x14ac:dyDescent="0.3">
      <c r="A3" s="242" t="s">
        <v>388</v>
      </c>
      <c r="B3" s="245" t="s">
        <v>972</v>
      </c>
      <c r="C3" s="248" t="s">
        <v>411</v>
      </c>
      <c r="D3" s="64" t="s">
        <v>930</v>
      </c>
      <c r="E3" s="65" t="s">
        <v>380</v>
      </c>
      <c r="F3" s="65" t="s">
        <v>8</v>
      </c>
      <c r="G3" s="65" t="s">
        <v>391</v>
      </c>
      <c r="H3" s="66" t="s">
        <v>234</v>
      </c>
      <c r="I3" s="34"/>
      <c r="J3" s="4" t="s">
        <v>237</v>
      </c>
      <c r="K3" s="5" t="s">
        <v>406</v>
      </c>
      <c r="L3" s="5" t="s">
        <v>382</v>
      </c>
      <c r="M3" s="5" t="s">
        <v>292</v>
      </c>
      <c r="N3" s="5" t="s">
        <v>232</v>
      </c>
      <c r="O3" s="6"/>
      <c r="Q3" s="54" t="str">
        <f>IF(AND(K3&lt;&gt;K2,LEFT(L3,3)="PK_"),L3,IF(AND(K3=K2,LEFT(L3,3)="PK_",L3&lt;&gt;Q2),Q2&amp;", " &amp; L3,Q2))</f>
        <v>PK_LoadProcID</v>
      </c>
      <c r="R3" s="2" t="str">
        <f t="shared" ref="R3" si="0">L3 &amp; " " &amp; M3 &amp; " " &amp; N3</f>
        <v>PK_LoadProcID INT GENERATED ALWAYS AS IDENTITY not null</v>
      </c>
      <c r="S3" s="2" t="str">
        <f>IF(K3=K2,S2 &amp; ", "&amp; CHAR(10) &amp; R3,R3)</f>
        <v>PK_LoadProcID INT GENERATED ALWAYS AS IDENTITY not null</v>
      </c>
      <c r="T3" s="73" t="str">
        <f>IF(K3&lt;&gt;K4,"CREATE TABLE " &amp; K3 &amp; "(" &amp; CHAR(10) &amp; S3 &amp; "," &amp; CHAR(10) &amp; "CONSTRAINT " &amp; K3 &amp; "_Pkey" &amp; " Primary key(" &amp; Q3 &amp; ")"," ")</f>
        <v xml:space="preserve"> </v>
      </c>
      <c r="V3" s="88" t="str">
        <f>IF(LEFT(L3,3)="FK_","x","")</f>
        <v/>
      </c>
      <c r="W3" s="91" t="str">
        <f>IF(V3="x", "SELECT DISTINCT
'ERREUR d intégrité dans la table " &amp;UPPER( K4) &amp; " sur la clé étrangère " &amp; L3 &amp; " : valeur de clé absente de sa table de référence " &amp;  UPPER(_xlfn.XLOOKUP(REPLACE(L3, 1,3,"PK_"),L:L,K:K)) &amp; " ' as MESSAGE, 
T1." &amp; L3 &amp; " as VALEUR_EN_ERREUR 
FROM " &amp; K3 &amp; " T1 
LEFT OUTER JOIN " &amp; _xlfn.XLOOKUP(REPLACE(L3, 1,3,"PK_"),L:L,K:K) &amp; " T2 
ON T1." &amp; L3 &amp; " = T2."  &amp; REPLACE(L3, 1,3,"PK_") &amp; "  
WHERE T2." &amp; REPLACE(L3, 1,3,"PK_") &amp; " IS NULL", " ")</f>
        <v xml:space="preserve"> </v>
      </c>
      <c r="Y3" s="90"/>
    </row>
    <row r="4" spans="1:25" ht="33" customHeight="1" x14ac:dyDescent="0.3">
      <c r="A4" s="243"/>
      <c r="B4" s="246"/>
      <c r="C4" s="249"/>
      <c r="D4" s="67" t="s">
        <v>931</v>
      </c>
      <c r="E4" s="67" t="s">
        <v>386</v>
      </c>
      <c r="F4" s="67" t="s">
        <v>390</v>
      </c>
      <c r="G4" s="67" t="s">
        <v>393</v>
      </c>
      <c r="H4" s="68" t="s">
        <v>16</v>
      </c>
      <c r="J4" s="7" t="s">
        <v>237</v>
      </c>
      <c r="K4" s="3" t="s">
        <v>406</v>
      </c>
      <c r="L4" s="3" t="s">
        <v>407</v>
      </c>
      <c r="M4" s="3" t="s">
        <v>408</v>
      </c>
      <c r="N4" s="3" t="s">
        <v>232</v>
      </c>
      <c r="O4" s="8"/>
      <c r="Q4" s="54" t="str">
        <f t="shared" ref="Q4" si="1">IF(AND(K4&lt;&gt;K3,LEFT(L4,3)="PK_"),L4,IF(AND(K4=K3,LEFT(L4,3)="PK_",L4&lt;&gt;Q3),Q3&amp;", " &amp; L4,Q3))</f>
        <v>PK_LoadProcID</v>
      </c>
      <c r="R4" s="2" t="str">
        <f t="shared" ref="R4" si="2">L4 &amp; " " &amp; M4 &amp; " " &amp; N4</f>
        <v>ProcName Varchar(50) not null</v>
      </c>
      <c r="S4" s="2" t="str">
        <f t="shared" ref="S4" si="3">IF(K4=K3,S3 &amp; ", "&amp; CHAR(10) &amp; R4,R4)</f>
        <v>PK_LoadProcID INT GENERATED ALWAYS AS IDENTITY not null, 
ProcName Varchar(50) not null</v>
      </c>
      <c r="T4" s="73" t="str">
        <f t="shared" ref="T4" si="4">IF(K4&lt;&gt;K5,"CREATE TABLE " &amp; K4 &amp; "(" &amp; CHAR(10) &amp; S4 &amp; "," &amp; CHAR(10) &amp; "CONSTRAINT " &amp; K4 &amp; "_Pkey" &amp; " Primary key(" &amp; Q4 &amp; ")"," ")</f>
        <v xml:space="preserve"> </v>
      </c>
      <c r="V4" s="89" t="str">
        <f>IF(LEFT(L4,3)="FK_","x","")</f>
        <v/>
      </c>
      <c r="W4" s="91" t="str">
        <f>IF(V4="x", "SELECT DISTINCT
'ERREUR d intégrité dans la table " &amp;UPPER( K5) &amp; " sur la clé étrangère " &amp; L4 &amp; " : valeur de clé absente de sa table de référence " &amp;  UPPER(_xlfn.XLOOKUP(REPLACE(L4, 1,3,"PK_"),L:L,K:K)) &amp; " ' as MESSAGE, 
T1." &amp; L4 &amp; " as VALEUR_EN_ERREUR 
FROM " &amp; K4 &amp; " T1 
LEFT OUTER JOIN " &amp; _xlfn.XLOOKUP(REPLACE(L4, 1,3,"PK_"),L:L,K:K) &amp; " T2 
ON T1." &amp; L4 &amp; " = T2."  &amp; REPLACE(L4, 1,3,"PK_") &amp; "  
WHERE T2." &amp; REPLACE(L4, 1,3,"PK_") &amp; " IS NULL", " ")</f>
        <v xml:space="preserve"> </v>
      </c>
      <c r="Y4" s="90"/>
    </row>
    <row r="5" spans="1:25" ht="33" customHeight="1" x14ac:dyDescent="0.3">
      <c r="A5" s="243"/>
      <c r="B5" s="246"/>
      <c r="C5" s="249"/>
      <c r="D5" s="67" t="s">
        <v>932</v>
      </c>
      <c r="E5" s="67" t="s">
        <v>410</v>
      </c>
      <c r="F5" s="67" t="s">
        <v>390</v>
      </c>
      <c r="G5" s="67" t="s">
        <v>394</v>
      </c>
      <c r="H5" s="68" t="s">
        <v>16</v>
      </c>
      <c r="J5" s="7" t="s">
        <v>237</v>
      </c>
      <c r="K5" s="3" t="s">
        <v>406</v>
      </c>
      <c r="L5" s="3" t="s">
        <v>409</v>
      </c>
      <c r="M5" s="3" t="s">
        <v>408</v>
      </c>
      <c r="N5" s="3" t="s">
        <v>232</v>
      </c>
      <c r="O5" s="8"/>
      <c r="Q5" s="54" t="str">
        <f t="shared" ref="Q5:Q68" si="5">IF(AND(K5&lt;&gt;K4,LEFT(L5,3)="PK_"),L5,IF(AND(K5=K4,LEFT(L5,3)="PK_",L5&lt;&gt;Q4),Q4&amp;", " &amp; L5,Q4))</f>
        <v>PK_LoadProcID</v>
      </c>
      <c r="R5" s="2" t="str">
        <f t="shared" ref="R5:R68" si="6">L5 &amp; " " &amp; M5 &amp; " " &amp; N5</f>
        <v>UserName Varchar(50) not null</v>
      </c>
      <c r="S5" s="2" t="str">
        <f t="shared" ref="S5:S68" si="7">IF(K5=K4,S4 &amp; ", "&amp; CHAR(10) &amp; R5,R5)</f>
        <v>PK_LoadProcID INT GENERATED ALWAYS AS IDENTITY not null, 
ProcName Varchar(50) not null, 
UserName Varchar(50) not null</v>
      </c>
      <c r="T5" s="73" t="str">
        <f t="shared" ref="T5:T68" si="8">IF(K5&lt;&gt;K6,"CREATE TABLE " &amp; K5 &amp; "(" &amp; CHAR(10) &amp; S5 &amp; "," &amp; CHAR(10) &amp; "CONSTRAINT " &amp; K5 &amp; "_Pkey" &amp; " Primary key(" &amp; Q5 &amp; ")"," ")</f>
        <v xml:space="preserve"> </v>
      </c>
      <c r="V5" s="89" t="str">
        <f t="shared" ref="V5:V68" si="9">IF(LEFT(L5,3)="FK_","x","")</f>
        <v/>
      </c>
      <c r="W5" s="91" t="str">
        <f t="shared" ref="W5:W68" si="10">IF(V5="x", "SELECT DISTINCT
'ERREUR d intégrité dans la table " &amp;UPPER( K6) &amp; " sur la clé étrangère " &amp; L5 &amp; " : valeur de clé absente de sa table de référence " &amp;  UPPER(_xlfn.XLOOKUP(REPLACE(L5, 1,3,"PK_"),L:L,K:K)) &amp; " ' as MESSAGE, 
T1." &amp; L5 &amp; " as VALEUR_EN_ERREUR 
FROM " &amp; K5 &amp; " T1 
LEFT OUTER JOIN " &amp; _xlfn.XLOOKUP(REPLACE(L5, 1,3,"PK_"),L:L,K:K) &amp; " T2 
ON T1." &amp; L5 &amp; " = T2."  &amp; REPLACE(L5, 1,3,"PK_") &amp; "  
WHERE T2." &amp; REPLACE(L5, 1,3,"PK_") &amp; " IS NULL", " ")</f>
        <v xml:space="preserve"> </v>
      </c>
      <c r="Y5" s="90"/>
    </row>
    <row r="6" spans="1:25" ht="33" customHeight="1" x14ac:dyDescent="0.3">
      <c r="A6" s="243"/>
      <c r="B6" s="246"/>
      <c r="C6" s="249"/>
      <c r="D6" s="67" t="s">
        <v>933</v>
      </c>
      <c r="E6" s="67" t="s">
        <v>383</v>
      </c>
      <c r="F6" s="67" t="s">
        <v>390</v>
      </c>
      <c r="G6" s="67" t="s">
        <v>395</v>
      </c>
      <c r="H6" s="68" t="s">
        <v>247</v>
      </c>
      <c r="J6" s="7" t="s">
        <v>237</v>
      </c>
      <c r="K6" s="3" t="s">
        <v>406</v>
      </c>
      <c r="L6" s="3" t="s">
        <v>412</v>
      </c>
      <c r="M6" s="3" t="s">
        <v>414</v>
      </c>
      <c r="N6" s="3" t="s">
        <v>232</v>
      </c>
      <c r="O6" s="8"/>
      <c r="Q6" s="54" t="str">
        <f t="shared" si="5"/>
        <v>PK_LoadProcID</v>
      </c>
      <c r="R6" s="2" t="str">
        <f t="shared" si="6"/>
        <v>StartTime timestamp not null</v>
      </c>
      <c r="S6" s="2" t="str">
        <f t="shared" si="7"/>
        <v>PK_LoadProcID INT GENERATED ALWAYS AS IDENTITY not null, 
ProcName Varchar(50) not null, 
UserName Varchar(50) not null, 
StartTime timestamp not null</v>
      </c>
      <c r="T6" s="73" t="str">
        <f t="shared" si="8"/>
        <v xml:space="preserve"> </v>
      </c>
      <c r="V6" s="89" t="str">
        <f t="shared" si="9"/>
        <v/>
      </c>
      <c r="W6" s="91" t="str">
        <f t="shared" si="10"/>
        <v xml:space="preserve"> </v>
      </c>
      <c r="Y6" s="90"/>
    </row>
    <row r="7" spans="1:25" ht="33" customHeight="1" x14ac:dyDescent="0.3">
      <c r="A7" s="243"/>
      <c r="B7" s="246"/>
      <c r="C7" s="249"/>
      <c r="D7" s="67" t="s">
        <v>934</v>
      </c>
      <c r="E7" s="67" t="s">
        <v>384</v>
      </c>
      <c r="F7" s="67" t="s">
        <v>387</v>
      </c>
      <c r="G7" s="67" t="s">
        <v>396</v>
      </c>
      <c r="H7" s="68" t="s">
        <v>247</v>
      </c>
      <c r="J7" s="7" t="s">
        <v>237</v>
      </c>
      <c r="K7" s="3" t="s">
        <v>406</v>
      </c>
      <c r="L7" s="3" t="s">
        <v>413</v>
      </c>
      <c r="M7" s="3" t="s">
        <v>414</v>
      </c>
      <c r="N7" s="3"/>
      <c r="O7" s="8"/>
      <c r="Q7" s="54" t="str">
        <f t="shared" si="5"/>
        <v>PK_LoadProcID</v>
      </c>
      <c r="R7" s="2" t="str">
        <f t="shared" si="6"/>
        <v xml:space="preserve">EndTime timestamp </v>
      </c>
      <c r="S7" s="2" t="str">
        <f t="shared" si="7"/>
        <v xml:space="preserve">PK_LoadProcID INT GENERATED ALWAYS AS IDENTITY not null, 
ProcName Varchar(50) not null, 
UserName Varchar(50) not null, 
StartTime timestamp not null, 
EndTime timestamp </v>
      </c>
      <c r="T7" s="73" t="str">
        <f t="shared" si="8"/>
        <v xml:space="preserve"> </v>
      </c>
      <c r="V7" s="89" t="str">
        <f t="shared" si="9"/>
        <v/>
      </c>
      <c r="W7" s="91" t="str">
        <f t="shared" si="10"/>
        <v xml:space="preserve"> </v>
      </c>
      <c r="Y7" s="90"/>
    </row>
    <row r="8" spans="1:25" ht="33" customHeight="1" x14ac:dyDescent="0.3">
      <c r="A8" s="243"/>
      <c r="B8" s="246"/>
      <c r="C8" s="249"/>
      <c r="D8" s="67" t="s">
        <v>935</v>
      </c>
      <c r="E8" s="67" t="s">
        <v>392</v>
      </c>
      <c r="F8" s="67" t="s">
        <v>387</v>
      </c>
      <c r="G8" s="67" t="s">
        <v>397</v>
      </c>
      <c r="H8" s="68" t="s">
        <v>231</v>
      </c>
      <c r="J8" s="7" t="s">
        <v>237</v>
      </c>
      <c r="K8" s="3" t="s">
        <v>406</v>
      </c>
      <c r="L8" s="3" t="s">
        <v>389</v>
      </c>
      <c r="M8" s="3" t="s">
        <v>231</v>
      </c>
      <c r="N8" s="3"/>
      <c r="O8" s="8"/>
      <c r="Q8" s="54" t="str">
        <f t="shared" si="5"/>
        <v>PK_LoadProcID</v>
      </c>
      <c r="R8" s="2" t="str">
        <f t="shared" si="6"/>
        <v xml:space="preserve">Duration int </v>
      </c>
      <c r="S8" s="2" t="str">
        <f t="shared" si="7"/>
        <v xml:space="preserve">PK_LoadProcID INT GENERATED ALWAYS AS IDENTITY not null, 
ProcName Varchar(50) not null, 
UserName Varchar(50) not null, 
StartTime timestamp not null, 
EndTime timestamp , 
Duration int </v>
      </c>
      <c r="T8" s="73" t="str">
        <f t="shared" si="8"/>
        <v xml:space="preserve"> </v>
      </c>
      <c r="V8" s="89" t="str">
        <f t="shared" si="9"/>
        <v/>
      </c>
      <c r="W8" s="91" t="str">
        <f t="shared" si="10"/>
        <v xml:space="preserve"> </v>
      </c>
      <c r="Y8" s="90"/>
    </row>
    <row r="9" spans="1:25" ht="33" customHeight="1" x14ac:dyDescent="0.3">
      <c r="A9" s="243"/>
      <c r="B9" s="246"/>
      <c r="C9" s="249"/>
      <c r="D9" s="67" t="s">
        <v>936</v>
      </c>
      <c r="E9" s="67" t="s">
        <v>385</v>
      </c>
      <c r="F9" s="67" t="s">
        <v>387</v>
      </c>
      <c r="G9" s="67" t="s">
        <v>398</v>
      </c>
      <c r="H9" s="68" t="s">
        <v>426</v>
      </c>
      <c r="J9" s="7" t="s">
        <v>237</v>
      </c>
      <c r="K9" s="3" t="s">
        <v>406</v>
      </c>
      <c r="L9" s="3" t="s">
        <v>415</v>
      </c>
      <c r="M9" s="3" t="s">
        <v>248</v>
      </c>
      <c r="N9" s="3"/>
      <c r="O9" s="8"/>
      <c r="Q9" s="54" t="str">
        <f t="shared" si="5"/>
        <v>PK_LoadProcID</v>
      </c>
      <c r="R9" s="2" t="str">
        <f t="shared" si="6"/>
        <v xml:space="preserve">SuccessStatus Boolean </v>
      </c>
      <c r="S9" s="2" t="str">
        <f t="shared" si="7"/>
        <v xml:space="preserve">PK_LoadProcID INT GENERATED ALWAYS AS IDENTITY not null, 
ProcName Varchar(50) not null, 
UserName Varchar(50) not null, 
StartTime timestamp not null, 
EndTime timestamp , 
Duration int , 
SuccessStatus Boolean </v>
      </c>
      <c r="T9" s="73" t="str">
        <f t="shared" si="8"/>
        <v xml:space="preserve"> </v>
      </c>
      <c r="V9" s="89" t="str">
        <f t="shared" si="9"/>
        <v/>
      </c>
      <c r="W9" s="91" t="str">
        <f t="shared" si="10"/>
        <v xml:space="preserve"> </v>
      </c>
      <c r="Y9" s="90"/>
    </row>
    <row r="10" spans="1:25" ht="33" customHeight="1" x14ac:dyDescent="0.3">
      <c r="A10" s="243"/>
      <c r="B10" s="246"/>
      <c r="C10" s="249"/>
      <c r="D10" s="67" t="s">
        <v>937</v>
      </c>
      <c r="E10" s="67" t="s">
        <v>416</v>
      </c>
      <c r="F10" s="67" t="s">
        <v>387</v>
      </c>
      <c r="G10" s="67" t="s">
        <v>402</v>
      </c>
      <c r="H10" s="68" t="s">
        <v>231</v>
      </c>
      <c r="J10" s="7" t="s">
        <v>237</v>
      </c>
      <c r="K10" s="3" t="s">
        <v>406</v>
      </c>
      <c r="L10" s="3" t="s">
        <v>420</v>
      </c>
      <c r="M10" s="3" t="s">
        <v>231</v>
      </c>
      <c r="N10" s="3"/>
      <c r="O10" s="8"/>
      <c r="Q10" s="54" t="str">
        <f t="shared" si="5"/>
        <v>PK_LoadProcID</v>
      </c>
      <c r="R10" s="2" t="str">
        <f t="shared" si="6"/>
        <v xml:space="preserve">NbRowsRead int </v>
      </c>
      <c r="S10" s="2" t="str">
        <f t="shared" si="7"/>
        <v xml:space="preserve">PK_LoadProcID INT GENERATED ALWAYS AS IDENTITY not null, 
ProcName Varchar(50) not null, 
UserName Varchar(50) not null, 
StartTime timestamp not null, 
EndTime timestamp , 
Duration int , 
SuccessStatus Boolean , 
NbRowsRead int </v>
      </c>
      <c r="T10" s="73" t="str">
        <f t="shared" si="8"/>
        <v xml:space="preserve"> </v>
      </c>
      <c r="V10" s="89" t="str">
        <f t="shared" si="9"/>
        <v/>
      </c>
      <c r="W10" s="91" t="str">
        <f t="shared" si="10"/>
        <v xml:space="preserve"> </v>
      </c>
      <c r="Y10" s="90"/>
    </row>
    <row r="11" spans="1:25" ht="33" customHeight="1" x14ac:dyDescent="0.3">
      <c r="A11" s="243"/>
      <c r="B11" s="246"/>
      <c r="C11" s="249"/>
      <c r="D11" s="67" t="s">
        <v>938</v>
      </c>
      <c r="E11" s="67" t="s">
        <v>417</v>
      </c>
      <c r="F11" s="67" t="s">
        <v>387</v>
      </c>
      <c r="G11" s="67" t="s">
        <v>403</v>
      </c>
      <c r="H11" s="68" t="s">
        <v>231</v>
      </c>
      <c r="J11" s="7" t="s">
        <v>237</v>
      </c>
      <c r="K11" s="3" t="s">
        <v>406</v>
      </c>
      <c r="L11" s="3" t="s">
        <v>422</v>
      </c>
      <c r="M11" s="3" t="s">
        <v>231</v>
      </c>
      <c r="N11" s="3"/>
      <c r="O11" s="8"/>
      <c r="Q11" s="54" t="str">
        <f t="shared" si="5"/>
        <v>PK_LoadProcID</v>
      </c>
      <c r="R11" s="2" t="str">
        <f t="shared" si="6"/>
        <v xml:space="preserve">NbRowsCreated int </v>
      </c>
      <c r="S11" s="2" t="str">
        <f t="shared" si="7"/>
        <v xml:space="preserve">PK_LoadProcID INT GENERATED ALWAYS AS IDENTITY not null, 
ProcName Varchar(50) not null, 
UserName Varchar(50) not null, 
StartTime timestamp not null, 
EndTime timestamp , 
Duration int , 
SuccessStatus Boolean , 
NbRowsRead int , 
NbRowsCreated int </v>
      </c>
      <c r="T11" s="73" t="str">
        <f t="shared" si="8"/>
        <v xml:space="preserve"> </v>
      </c>
      <c r="V11" s="89" t="str">
        <f t="shared" si="9"/>
        <v/>
      </c>
      <c r="W11" s="91" t="str">
        <f t="shared" si="10"/>
        <v xml:space="preserve"> </v>
      </c>
      <c r="Y11" s="90"/>
    </row>
    <row r="12" spans="1:25" ht="33" customHeight="1" x14ac:dyDescent="0.3">
      <c r="A12" s="243"/>
      <c r="B12" s="246"/>
      <c r="C12" s="249"/>
      <c r="D12" s="67" t="s">
        <v>939</v>
      </c>
      <c r="E12" s="67" t="s">
        <v>418</v>
      </c>
      <c r="F12" s="67" t="s">
        <v>387</v>
      </c>
      <c r="G12" s="67" t="s">
        <v>404</v>
      </c>
      <c r="H12" s="68" t="s">
        <v>231</v>
      </c>
      <c r="J12" s="7" t="s">
        <v>237</v>
      </c>
      <c r="K12" s="3" t="s">
        <v>406</v>
      </c>
      <c r="L12" s="3" t="s">
        <v>423</v>
      </c>
      <c r="M12" s="3" t="s">
        <v>231</v>
      </c>
      <c r="N12" s="3"/>
      <c r="O12" s="8"/>
      <c r="Q12" s="54" t="str">
        <f t="shared" si="5"/>
        <v>PK_LoadProcID</v>
      </c>
      <c r="R12" s="2" t="str">
        <f t="shared" si="6"/>
        <v xml:space="preserve">NbRowsUpdated int </v>
      </c>
      <c r="S12" s="2" t="str">
        <f t="shared" si="7"/>
        <v xml:space="preserve">PK_LoadProcID INT GENERATED ALWAYS AS IDENTITY not null, 
ProcName Varchar(50) not null, 
UserName Varchar(50) not null, 
StartTime timestamp not null, 
EndTime timestamp , 
Duration int , 
SuccessStatus Boolean , 
NbRowsRead int , 
NbRowsCreated int , 
NbRowsUpdated int </v>
      </c>
      <c r="T12" s="73" t="str">
        <f t="shared" si="8"/>
        <v xml:space="preserve"> </v>
      </c>
      <c r="V12" s="89" t="str">
        <f t="shared" si="9"/>
        <v/>
      </c>
      <c r="W12" s="91" t="str">
        <f t="shared" si="10"/>
        <v xml:space="preserve"> </v>
      </c>
      <c r="Y12" s="90"/>
    </row>
    <row r="13" spans="1:25" ht="33" customHeight="1" x14ac:dyDescent="0.3">
      <c r="A13" s="243"/>
      <c r="B13" s="246"/>
      <c r="C13" s="249"/>
      <c r="D13" s="67" t="s">
        <v>940</v>
      </c>
      <c r="E13" s="67" t="s">
        <v>419</v>
      </c>
      <c r="F13" s="67" t="s">
        <v>387</v>
      </c>
      <c r="G13" s="67" t="s">
        <v>405</v>
      </c>
      <c r="H13" s="68" t="s">
        <v>231</v>
      </c>
      <c r="J13" s="7" t="s">
        <v>237</v>
      </c>
      <c r="K13" s="3" t="s">
        <v>406</v>
      </c>
      <c r="L13" s="3" t="s">
        <v>421</v>
      </c>
      <c r="M13" s="3" t="s">
        <v>231</v>
      </c>
      <c r="N13" s="3"/>
      <c r="O13" s="8"/>
      <c r="Q13" s="54" t="str">
        <f t="shared" si="5"/>
        <v>PK_LoadProcID</v>
      </c>
      <c r="R13" s="2" t="str">
        <f t="shared" si="6"/>
        <v xml:space="preserve">NbRowsRejected int </v>
      </c>
      <c r="S13" s="2" t="str">
        <f t="shared" si="7"/>
        <v xml:space="preserve">PK_LoadProcID INT GENERATED ALWAYS AS IDENTITY not null, 
ProcName Varchar(50) not null, 
UserName Varchar(50) not null, 
StartTime timestamp not null, 
EndTime timestamp , 
Duration int , 
SuccessStatus Boolean , 
NbRowsRead int , 
NbRowsCreated int , 
NbRowsUpdated int , 
NbRowsRejected int </v>
      </c>
      <c r="T13" s="73" t="str">
        <f t="shared" si="8"/>
        <v xml:space="preserve"> </v>
      </c>
      <c r="V13" s="89" t="str">
        <f t="shared" si="9"/>
        <v/>
      </c>
      <c r="W13" s="91" t="str">
        <f t="shared" si="10"/>
        <v xml:space="preserve"> </v>
      </c>
      <c r="Y13" s="90"/>
    </row>
    <row r="14" spans="1:25" ht="33" customHeight="1" thickBot="1" x14ac:dyDescent="0.35">
      <c r="A14" s="244"/>
      <c r="B14" s="247"/>
      <c r="C14" s="250"/>
      <c r="D14" s="69" t="s">
        <v>941</v>
      </c>
      <c r="E14" s="69" t="s">
        <v>424</v>
      </c>
      <c r="F14" s="69" t="s">
        <v>387</v>
      </c>
      <c r="G14" s="69" t="s">
        <v>399</v>
      </c>
      <c r="H14" s="70" t="s">
        <v>16</v>
      </c>
      <c r="J14" s="9" t="s">
        <v>237</v>
      </c>
      <c r="K14" s="10" t="s">
        <v>406</v>
      </c>
      <c r="L14" s="10" t="s">
        <v>425</v>
      </c>
      <c r="M14" s="10" t="s">
        <v>408</v>
      </c>
      <c r="N14" s="10"/>
      <c r="O14" s="11"/>
      <c r="Q14" s="54" t="str">
        <f t="shared" si="5"/>
        <v>PK_LoadProcID</v>
      </c>
      <c r="R14" s="2" t="str">
        <f t="shared" si="6"/>
        <v xml:space="preserve">RejectFileName Varchar(50) </v>
      </c>
      <c r="S14" s="2" t="str">
        <f t="shared" si="7"/>
        <v xml:space="preserve">PK_LoadProcID INT GENERATED ALWAYS AS IDENTITY not null, 
ProcName Varchar(50) not null, 
UserName Varchar(50) not null, 
StartTime timestamp not null, 
EndTime timestamp , 
Duration int , 
SuccessStatus Boolean , 
NbRowsRead int , 
NbRowsCreated int , 
NbRowsUpdated int , 
NbRowsRejected int , 
RejectFileName Varchar(50) </v>
      </c>
      <c r="T14" s="73" t="str">
        <f t="shared" si="8"/>
        <v>CREATE TABLE Tech_LoadProcess(
PK_LoadProcID INT GENERATED ALWAYS AS IDENTITY not null, 
ProcName Varchar(50) not null, 
UserName Varchar(50) not null, 
StartTime timestamp not null, 
EndTime timestamp , 
Duration int , 
SuccessStatus Boolean , 
NbRowsRead int , 
NbRowsCreated int , 
NbRowsUpdated int , 
NbRowsRejected int , 
RejectFileName Varchar(50) ,
CONSTRAINT Tech_LoadProcess_Pkey Primary key(PK_LoadProcID)</v>
      </c>
      <c r="V14" s="89" t="str">
        <f t="shared" si="9"/>
        <v/>
      </c>
      <c r="W14" s="91" t="str">
        <f t="shared" si="10"/>
        <v xml:space="preserve"> </v>
      </c>
      <c r="Y14" s="90"/>
    </row>
    <row r="15" spans="1:25" ht="33" customHeight="1" x14ac:dyDescent="0.3">
      <c r="A15" s="175" t="s">
        <v>148</v>
      </c>
      <c r="B15" s="209" t="s">
        <v>958</v>
      </c>
      <c r="C15" s="212" t="s">
        <v>7</v>
      </c>
      <c r="D15" s="15" t="s">
        <v>306</v>
      </c>
      <c r="E15" s="15" t="s">
        <v>233</v>
      </c>
      <c r="F15" s="15" t="s">
        <v>8</v>
      </c>
      <c r="G15" s="15" t="s">
        <v>235</v>
      </c>
      <c r="H15" s="38" t="s">
        <v>234</v>
      </c>
      <c r="I15" s="34"/>
      <c r="J15" s="50" t="s">
        <v>237</v>
      </c>
      <c r="K15" s="16" t="s">
        <v>161</v>
      </c>
      <c r="L15" s="16" t="s">
        <v>262</v>
      </c>
      <c r="M15" s="5" t="s">
        <v>292</v>
      </c>
      <c r="N15" s="16" t="s">
        <v>232</v>
      </c>
      <c r="O15" s="17"/>
      <c r="Q15" s="54" t="str">
        <f t="shared" si="5"/>
        <v>PK_ConsentID</v>
      </c>
      <c r="R15" s="2" t="str">
        <f t="shared" si="6"/>
        <v>PK_ConsentID INT GENERATED ALWAYS AS IDENTITY not null</v>
      </c>
      <c r="S15" s="2" t="str">
        <f t="shared" si="7"/>
        <v>PK_ConsentID INT GENERATED ALWAYS AS IDENTITY not null</v>
      </c>
      <c r="T15" s="73" t="str">
        <f t="shared" si="8"/>
        <v xml:space="preserve"> </v>
      </c>
      <c r="V15" s="89" t="str">
        <f t="shared" si="9"/>
        <v/>
      </c>
      <c r="W15" s="91" t="str">
        <f t="shared" si="10"/>
        <v xml:space="preserve"> </v>
      </c>
      <c r="Y15" s="90"/>
    </row>
    <row r="16" spans="1:25" ht="33" customHeight="1" x14ac:dyDescent="0.3">
      <c r="A16" s="176"/>
      <c r="B16" s="210"/>
      <c r="C16" s="213"/>
      <c r="D16" s="12" t="s">
        <v>242</v>
      </c>
      <c r="E16" s="12" t="s">
        <v>380</v>
      </c>
      <c r="F16" s="12" t="s">
        <v>8</v>
      </c>
      <c r="G16" s="12" t="s">
        <v>238</v>
      </c>
      <c r="H16" s="39" t="s">
        <v>234</v>
      </c>
      <c r="I16" s="34"/>
      <c r="J16" s="51" t="s">
        <v>237</v>
      </c>
      <c r="K16" s="13" t="s">
        <v>161</v>
      </c>
      <c r="L16" s="13" t="s">
        <v>381</v>
      </c>
      <c r="M16" s="13" t="s">
        <v>231</v>
      </c>
      <c r="N16" s="13" t="s">
        <v>232</v>
      </c>
      <c r="O16" s="18"/>
      <c r="Q16" s="54" t="str">
        <f t="shared" si="5"/>
        <v>PK_ConsentID</v>
      </c>
      <c r="R16" s="2" t="str">
        <f t="shared" si="6"/>
        <v>TK_LoadProcID int not null</v>
      </c>
      <c r="S16" s="2" t="str">
        <f t="shared" si="7"/>
        <v>PK_ConsentID INT GENERATED ALWAYS AS IDENTITY not null, 
TK_LoadProcID int not null</v>
      </c>
      <c r="T16" s="73" t="str">
        <f t="shared" si="8"/>
        <v xml:space="preserve"> </v>
      </c>
      <c r="V16" s="89" t="str">
        <f t="shared" si="9"/>
        <v/>
      </c>
      <c r="W16" s="91" t="str">
        <f t="shared" si="10"/>
        <v xml:space="preserve"> </v>
      </c>
      <c r="Y16" s="90"/>
    </row>
    <row r="17" spans="1:25" ht="33" customHeight="1" x14ac:dyDescent="0.3">
      <c r="A17" s="176"/>
      <c r="B17" s="210"/>
      <c r="C17" s="213"/>
      <c r="D17" s="12" t="s">
        <v>243</v>
      </c>
      <c r="E17" s="12" t="s">
        <v>239</v>
      </c>
      <c r="F17" s="12" t="s">
        <v>8</v>
      </c>
      <c r="G17" s="12" t="s">
        <v>240</v>
      </c>
      <c r="H17" s="39" t="s">
        <v>241</v>
      </c>
      <c r="I17" s="34"/>
      <c r="J17" s="51" t="s">
        <v>237</v>
      </c>
      <c r="K17" s="13" t="s">
        <v>161</v>
      </c>
      <c r="L17" s="13" t="s">
        <v>261</v>
      </c>
      <c r="M17" s="13" t="s">
        <v>247</v>
      </c>
      <c r="N17" s="13" t="s">
        <v>232</v>
      </c>
      <c r="O17" s="18"/>
      <c r="Q17" s="54" t="str">
        <f t="shared" si="5"/>
        <v>PK_ConsentID</v>
      </c>
      <c r="R17" s="2" t="str">
        <f t="shared" si="6"/>
        <v>TD_CreationDate Timestamp not null</v>
      </c>
      <c r="S17" s="2" t="str">
        <f t="shared" si="7"/>
        <v>PK_ConsentID INT GENERATED ALWAYS AS IDENTITY not null, 
TK_LoadProcID int not null, 
TD_CreationDate Timestamp not null</v>
      </c>
      <c r="T17" s="73" t="str">
        <f t="shared" si="8"/>
        <v xml:space="preserve"> </v>
      </c>
      <c r="V17" s="89" t="str">
        <f t="shared" si="9"/>
        <v/>
      </c>
      <c r="W17" s="91" t="str">
        <f t="shared" si="10"/>
        <v xml:space="preserve"> </v>
      </c>
      <c r="Y17" s="90"/>
    </row>
    <row r="18" spans="1:25" ht="33" customHeight="1" x14ac:dyDescent="0.3">
      <c r="A18" s="176"/>
      <c r="B18" s="210"/>
      <c r="C18" s="213"/>
      <c r="D18" s="12" t="s">
        <v>244</v>
      </c>
      <c r="E18" s="12" t="s">
        <v>246</v>
      </c>
      <c r="F18" s="12" t="s">
        <v>8</v>
      </c>
      <c r="G18" s="12" t="s">
        <v>250</v>
      </c>
      <c r="H18" s="39" t="s">
        <v>241</v>
      </c>
      <c r="I18" s="34"/>
      <c r="J18" s="51" t="s">
        <v>237</v>
      </c>
      <c r="K18" s="13" t="s">
        <v>161</v>
      </c>
      <c r="L18" s="13" t="s">
        <v>263</v>
      </c>
      <c r="M18" s="13" t="s">
        <v>247</v>
      </c>
      <c r="N18" s="13" t="s">
        <v>232</v>
      </c>
      <c r="O18" s="18"/>
      <c r="Q18" s="54" t="str">
        <f t="shared" si="5"/>
        <v>PK_ConsentID</v>
      </c>
      <c r="R18" s="2" t="str">
        <f t="shared" si="6"/>
        <v>TD_UpdateDate Timestamp not null</v>
      </c>
      <c r="S18" s="2" t="str">
        <f t="shared" si="7"/>
        <v>PK_ConsentID INT GENERATED ALWAYS AS IDENTITY not null, 
TK_LoadProcID int not null, 
TD_CreationDate Timestamp not null, 
TD_UpdateDate Timestamp not null</v>
      </c>
      <c r="T18" s="73" t="str">
        <f t="shared" si="8"/>
        <v xml:space="preserve"> </v>
      </c>
      <c r="V18" s="89" t="str">
        <f t="shared" si="9"/>
        <v/>
      </c>
      <c r="W18" s="91" t="str">
        <f t="shared" si="10"/>
        <v xml:space="preserve"> </v>
      </c>
      <c r="Y18" s="90"/>
    </row>
    <row r="19" spans="1:25" ht="33" customHeight="1" x14ac:dyDescent="0.3">
      <c r="A19" s="176"/>
      <c r="B19" s="210"/>
      <c r="C19" s="213"/>
      <c r="D19" s="12" t="s">
        <v>245</v>
      </c>
      <c r="E19" s="12" t="s">
        <v>230</v>
      </c>
      <c r="F19" s="12" t="s">
        <v>8</v>
      </c>
      <c r="G19" s="12" t="s">
        <v>253</v>
      </c>
      <c r="H19" s="39" t="s">
        <v>234</v>
      </c>
      <c r="I19" s="34"/>
      <c r="J19" s="51" t="s">
        <v>237</v>
      </c>
      <c r="K19" s="13" t="s">
        <v>161</v>
      </c>
      <c r="L19" s="13" t="s">
        <v>264</v>
      </c>
      <c r="M19" s="13" t="s">
        <v>231</v>
      </c>
      <c r="N19" s="13" t="s">
        <v>232</v>
      </c>
      <c r="O19" s="18"/>
      <c r="Q19" s="54" t="str">
        <f t="shared" si="5"/>
        <v>PK_ConsentID</v>
      </c>
      <c r="R19" s="2" t="str">
        <f t="shared" si="6"/>
        <v>FK_PatientID int not null</v>
      </c>
      <c r="S19" s="2" t="str">
        <f t="shared" si="7"/>
        <v>PK_ConsentID INT GENERATED ALWAYS AS IDENTITY not null, 
TK_LoadProcID int not null, 
TD_CreationDate Timestamp not null, 
TD_UpdateDate Timestamp not null, 
FK_PatientID int not null</v>
      </c>
      <c r="T19" s="73" t="str">
        <f t="shared" si="8"/>
        <v xml:space="preserve"> </v>
      </c>
      <c r="V19" s="89" t="str">
        <f t="shared" si="9"/>
        <v>x</v>
      </c>
      <c r="W19" s="91" t="str">
        <f t="shared" si="10"/>
        <v>SELECT DISTINCT
'ERREUR d intégrité dans la table CONSENT sur la clé étrangère FK_PatientID : valeur de clé absente de sa table de référence PATIENT ' as MESSAGE, 
T1.FK_PatientID as VALEUR_EN_ERREUR 
FROM Consent T1 
LEFT OUTER JOIN Patient T2 
ON T1.FK_PatientID = T2.PK_PatientID  
WHERE T2.PK_PatientID IS NULL</v>
      </c>
      <c r="Y19" s="90"/>
    </row>
    <row r="20" spans="1:25" ht="33" customHeight="1" x14ac:dyDescent="0.3">
      <c r="A20" s="176"/>
      <c r="B20" s="210"/>
      <c r="C20" s="213"/>
      <c r="D20" s="12" t="s">
        <v>307</v>
      </c>
      <c r="E20" s="12" t="s">
        <v>9</v>
      </c>
      <c r="F20" s="12" t="s">
        <v>8</v>
      </c>
      <c r="G20" s="12" t="s">
        <v>10</v>
      </c>
      <c r="H20" s="39" t="s">
        <v>11</v>
      </c>
      <c r="I20" s="34"/>
      <c r="J20" s="51"/>
      <c r="K20" s="13" t="s">
        <v>161</v>
      </c>
      <c r="L20" s="13" t="s">
        <v>265</v>
      </c>
      <c r="M20" s="13" t="s">
        <v>149</v>
      </c>
      <c r="N20" s="13" t="s">
        <v>232</v>
      </c>
      <c r="O20" s="18"/>
      <c r="Q20" s="54" t="str">
        <f t="shared" si="5"/>
        <v>PK_ConsentID</v>
      </c>
      <c r="R20" s="2" t="str">
        <f t="shared" si="6"/>
        <v>ConsentDate Date not null</v>
      </c>
      <c r="S20" s="2" t="str">
        <f t="shared" si="7"/>
        <v>PK_ConsentID INT GENERATED ALWAYS AS IDENTITY not null, 
TK_LoadProcID int not null, 
TD_CreationDate Timestamp not null, 
TD_UpdateDate Timestamp not null, 
FK_PatientID int not null, 
ConsentDate Date not null</v>
      </c>
      <c r="T20" s="73" t="str">
        <f t="shared" si="8"/>
        <v xml:space="preserve"> </v>
      </c>
      <c r="V20" s="89" t="str">
        <f t="shared" si="9"/>
        <v/>
      </c>
      <c r="W20" s="91" t="str">
        <f t="shared" si="10"/>
        <v xml:space="preserve"> </v>
      </c>
      <c r="Y20" s="90" t="s">
        <v>738</v>
      </c>
    </row>
    <row r="21" spans="1:25" ht="33" customHeight="1" thickBot="1" x14ac:dyDescent="0.35">
      <c r="A21" s="176"/>
      <c r="B21" s="211"/>
      <c r="C21" s="214"/>
      <c r="D21" s="19" t="s">
        <v>308</v>
      </c>
      <c r="E21" s="19" t="s">
        <v>12</v>
      </c>
      <c r="F21" s="19" t="s">
        <v>8</v>
      </c>
      <c r="G21" s="19" t="s">
        <v>13</v>
      </c>
      <c r="H21" s="40" t="s">
        <v>14</v>
      </c>
      <c r="I21" s="34"/>
      <c r="J21" s="52"/>
      <c r="K21" s="20" t="s">
        <v>161</v>
      </c>
      <c r="L21" s="20" t="s">
        <v>266</v>
      </c>
      <c r="M21" s="20" t="s">
        <v>248</v>
      </c>
      <c r="N21" s="20" t="s">
        <v>232</v>
      </c>
      <c r="O21" s="21"/>
      <c r="Q21" s="54" t="str">
        <f t="shared" si="5"/>
        <v>PK_ConsentID</v>
      </c>
      <c r="R21" s="2" t="str">
        <f t="shared" si="6"/>
        <v>AuthorizGenAna Boolean not null</v>
      </c>
      <c r="S21" s="2" t="str">
        <f t="shared" si="7"/>
        <v>PK_ConsentID INT GENERATED ALWAYS AS IDENTITY not null, 
TK_LoadProcID int not null, 
TD_CreationDate Timestamp not null, 
TD_UpdateDate Timestamp not null, 
FK_PatientID int not null, 
ConsentDate Date not null, 
AuthorizGenAna Boolean not null</v>
      </c>
      <c r="T21" s="73" t="str">
        <f t="shared" si="8"/>
        <v>CREATE TABLE Consent(
PK_ConsentID INT GENERATED ALWAYS AS IDENTITY not null, 
TK_LoadProcID int not null, 
TD_CreationDate Timestamp not null, 
TD_UpdateDate Timestamp not null, 
FK_PatientID int not null, 
ConsentDate Date not null, 
AuthorizGenAna Boolean not null,
CONSTRAINT Consent_Pkey Primary key(PK_ConsentID)</v>
      </c>
      <c r="V21" s="89" t="str">
        <f t="shared" si="9"/>
        <v/>
      </c>
      <c r="W21" s="91" t="str">
        <f t="shared" si="10"/>
        <v xml:space="preserve"> </v>
      </c>
      <c r="Y21" s="90" t="s">
        <v>738</v>
      </c>
    </row>
    <row r="22" spans="1:25" ht="33" customHeight="1" x14ac:dyDescent="0.3">
      <c r="A22" s="176"/>
      <c r="B22" s="221" t="s">
        <v>959</v>
      </c>
      <c r="C22" s="223" t="s">
        <v>15</v>
      </c>
      <c r="D22" s="26" t="s">
        <v>251</v>
      </c>
      <c r="E22" s="26" t="s">
        <v>230</v>
      </c>
      <c r="F22" s="26" t="s">
        <v>8</v>
      </c>
      <c r="G22" s="26" t="s">
        <v>252</v>
      </c>
      <c r="H22" s="41" t="s">
        <v>234</v>
      </c>
      <c r="I22" s="34"/>
      <c r="J22" s="4" t="s">
        <v>237</v>
      </c>
      <c r="K22" s="5" t="s">
        <v>156</v>
      </c>
      <c r="L22" s="5" t="s">
        <v>267</v>
      </c>
      <c r="M22" s="5" t="s">
        <v>292</v>
      </c>
      <c r="N22" s="5" t="s">
        <v>232</v>
      </c>
      <c r="O22" s="6"/>
      <c r="Q22" s="54" t="str">
        <f t="shared" si="5"/>
        <v>PK_PatientID</v>
      </c>
      <c r="R22" s="2" t="str">
        <f t="shared" si="6"/>
        <v>PK_PatientID INT GENERATED ALWAYS AS IDENTITY not null</v>
      </c>
      <c r="S22" s="2" t="str">
        <f t="shared" si="7"/>
        <v>PK_PatientID INT GENERATED ALWAYS AS IDENTITY not null</v>
      </c>
      <c r="T22" s="73" t="str">
        <f t="shared" si="8"/>
        <v xml:space="preserve"> </v>
      </c>
      <c r="V22" s="89" t="str">
        <f t="shared" si="9"/>
        <v/>
      </c>
      <c r="W22" s="91" t="str">
        <f t="shared" si="10"/>
        <v xml:space="preserve"> </v>
      </c>
      <c r="Y22" s="90"/>
    </row>
    <row r="23" spans="1:25" ht="33" customHeight="1" x14ac:dyDescent="0.3">
      <c r="A23" s="176"/>
      <c r="B23" s="219"/>
      <c r="C23" s="218"/>
      <c r="D23" s="22" t="s">
        <v>254</v>
      </c>
      <c r="E23" s="12" t="s">
        <v>380</v>
      </c>
      <c r="F23" s="22" t="s">
        <v>8</v>
      </c>
      <c r="G23" s="22" t="s">
        <v>238</v>
      </c>
      <c r="H23" s="42" t="s">
        <v>234</v>
      </c>
      <c r="I23" s="34"/>
      <c r="J23" s="7" t="s">
        <v>237</v>
      </c>
      <c r="K23" s="3" t="s">
        <v>156</v>
      </c>
      <c r="L23" s="3" t="s">
        <v>381</v>
      </c>
      <c r="M23" s="3" t="s">
        <v>231</v>
      </c>
      <c r="N23" s="3" t="s">
        <v>232</v>
      </c>
      <c r="O23" s="8"/>
      <c r="Q23" s="54" t="str">
        <f t="shared" si="5"/>
        <v>PK_PatientID</v>
      </c>
      <c r="R23" s="2" t="str">
        <f t="shared" si="6"/>
        <v>TK_LoadProcID int not null</v>
      </c>
      <c r="S23" s="2" t="str">
        <f t="shared" si="7"/>
        <v>PK_PatientID INT GENERATED ALWAYS AS IDENTITY not null, 
TK_LoadProcID int not null</v>
      </c>
      <c r="T23" s="73" t="str">
        <f t="shared" si="8"/>
        <v xml:space="preserve"> </v>
      </c>
      <c r="V23" s="89" t="str">
        <f t="shared" si="9"/>
        <v/>
      </c>
      <c r="W23" s="91" t="str">
        <f t="shared" si="10"/>
        <v xml:space="preserve"> </v>
      </c>
      <c r="Y23" s="90"/>
    </row>
    <row r="24" spans="1:25" ht="33" customHeight="1" x14ac:dyDescent="0.3">
      <c r="A24" s="176"/>
      <c r="B24" s="219"/>
      <c r="C24" s="218"/>
      <c r="D24" s="22" t="s">
        <v>255</v>
      </c>
      <c r="E24" s="22" t="s">
        <v>239</v>
      </c>
      <c r="F24" s="22" t="s">
        <v>8</v>
      </c>
      <c r="G24" s="22" t="s">
        <v>240</v>
      </c>
      <c r="H24" s="42" t="s">
        <v>241</v>
      </c>
      <c r="I24" s="34"/>
      <c r="J24" s="7" t="s">
        <v>237</v>
      </c>
      <c r="K24" s="3" t="s">
        <v>156</v>
      </c>
      <c r="L24" s="3" t="s">
        <v>261</v>
      </c>
      <c r="M24" s="3" t="s">
        <v>247</v>
      </c>
      <c r="N24" s="3" t="s">
        <v>232</v>
      </c>
      <c r="O24" s="8"/>
      <c r="Q24" s="54" t="str">
        <f t="shared" si="5"/>
        <v>PK_PatientID</v>
      </c>
      <c r="R24" s="2" t="str">
        <f t="shared" si="6"/>
        <v>TD_CreationDate Timestamp not null</v>
      </c>
      <c r="S24" s="2" t="str">
        <f t="shared" si="7"/>
        <v>PK_PatientID INT GENERATED ALWAYS AS IDENTITY not null, 
TK_LoadProcID int not null, 
TD_CreationDate Timestamp not null</v>
      </c>
      <c r="T24" s="73" t="str">
        <f t="shared" si="8"/>
        <v xml:space="preserve"> </v>
      </c>
      <c r="V24" s="89" t="str">
        <f t="shared" si="9"/>
        <v/>
      </c>
      <c r="W24" s="91" t="str">
        <f t="shared" si="10"/>
        <v xml:space="preserve"> </v>
      </c>
      <c r="Y24" s="90"/>
    </row>
    <row r="25" spans="1:25" ht="33" customHeight="1" x14ac:dyDescent="0.3">
      <c r="A25" s="176"/>
      <c r="B25" s="219"/>
      <c r="C25" s="218"/>
      <c r="D25" s="22" t="s">
        <v>256</v>
      </c>
      <c r="E25" s="22" t="s">
        <v>246</v>
      </c>
      <c r="F25" s="22" t="s">
        <v>8</v>
      </c>
      <c r="G25" s="22" t="s">
        <v>250</v>
      </c>
      <c r="H25" s="42" t="s">
        <v>241</v>
      </c>
      <c r="I25" s="34"/>
      <c r="J25" s="7" t="s">
        <v>237</v>
      </c>
      <c r="K25" s="3" t="s">
        <v>156</v>
      </c>
      <c r="L25" s="3" t="s">
        <v>263</v>
      </c>
      <c r="M25" s="3" t="s">
        <v>247</v>
      </c>
      <c r="N25" s="3" t="s">
        <v>232</v>
      </c>
      <c r="O25" s="8"/>
      <c r="Q25" s="54" t="str">
        <f t="shared" si="5"/>
        <v>PK_PatientID</v>
      </c>
      <c r="R25" s="2" t="str">
        <f t="shared" si="6"/>
        <v>TD_UpdateDate Timestamp not null</v>
      </c>
      <c r="S25" s="2" t="str">
        <f t="shared" si="7"/>
        <v>PK_PatientID INT GENERATED ALWAYS AS IDENTITY not null, 
TK_LoadProcID int not null, 
TD_CreationDate Timestamp not null, 
TD_UpdateDate Timestamp not null</v>
      </c>
      <c r="T25" s="73" t="str">
        <f t="shared" si="8"/>
        <v xml:space="preserve"> </v>
      </c>
      <c r="V25" s="89" t="str">
        <f t="shared" si="9"/>
        <v/>
      </c>
      <c r="W25" s="91" t="str">
        <f t="shared" si="10"/>
        <v xml:space="preserve"> </v>
      </c>
      <c r="Y25" s="90"/>
    </row>
    <row r="26" spans="1:25" ht="33" customHeight="1" x14ac:dyDescent="0.3">
      <c r="A26" s="176"/>
      <c r="B26" s="219"/>
      <c r="C26" s="218"/>
      <c r="D26" s="22" t="s">
        <v>309</v>
      </c>
      <c r="E26" s="22" t="s">
        <v>257</v>
      </c>
      <c r="F26" s="22" t="s">
        <v>8</v>
      </c>
      <c r="G26" s="22" t="s">
        <v>258</v>
      </c>
      <c r="H26" s="42" t="s">
        <v>16</v>
      </c>
      <c r="I26" s="34"/>
      <c r="J26" s="7" t="s">
        <v>237</v>
      </c>
      <c r="K26" s="3" t="s">
        <v>156</v>
      </c>
      <c r="L26" s="3" t="s">
        <v>268</v>
      </c>
      <c r="M26" s="3" t="s">
        <v>260</v>
      </c>
      <c r="N26" s="3" t="s">
        <v>232</v>
      </c>
      <c r="O26" s="8"/>
      <c r="Q26" s="54" t="str">
        <f t="shared" si="5"/>
        <v>PK_PatientID</v>
      </c>
      <c r="R26" s="2" t="str">
        <f t="shared" si="6"/>
        <v>Ext_PatientID Varchar(20) not null</v>
      </c>
      <c r="S26" s="2" t="str">
        <f t="shared" si="7"/>
        <v>PK_PatientID INT GENERATED ALWAYS AS IDENTITY not null, 
TK_LoadProcID int not null, 
TD_CreationDate Timestamp not null, 
TD_UpdateDate Timestamp not null, 
Ext_PatientID Varchar(20) not null</v>
      </c>
      <c r="T26" s="73" t="str">
        <f t="shared" si="8"/>
        <v xml:space="preserve"> </v>
      </c>
      <c r="V26" s="89" t="str">
        <f t="shared" si="9"/>
        <v/>
      </c>
      <c r="W26" s="91" t="str">
        <f t="shared" si="10"/>
        <v xml:space="preserve"> </v>
      </c>
      <c r="Y26" s="90"/>
    </row>
    <row r="27" spans="1:25" ht="33" customHeight="1" x14ac:dyDescent="0.3">
      <c r="A27" s="176"/>
      <c r="B27" s="219"/>
      <c r="C27" s="218"/>
      <c r="D27" s="22" t="s">
        <v>310</v>
      </c>
      <c r="E27" s="22" t="s">
        <v>17</v>
      </c>
      <c r="F27" s="22" t="s">
        <v>8</v>
      </c>
      <c r="G27" s="22" t="s">
        <v>18</v>
      </c>
      <c r="H27" s="43" t="s">
        <v>171</v>
      </c>
      <c r="I27" s="35"/>
      <c r="J27" s="7"/>
      <c r="K27" s="3" t="s">
        <v>156</v>
      </c>
      <c r="L27" s="3" t="s">
        <v>834</v>
      </c>
      <c r="M27" s="3" t="s">
        <v>259</v>
      </c>
      <c r="N27" s="3" t="s">
        <v>232</v>
      </c>
      <c r="O27" s="8"/>
      <c r="Q27" s="54" t="str">
        <f t="shared" si="5"/>
        <v>PK_PatientID</v>
      </c>
      <c r="R27" s="2" t="str">
        <f t="shared" si="6"/>
        <v>OriginCenterID Char(9) not null</v>
      </c>
      <c r="S27" s="2" t="str">
        <f t="shared" si="7"/>
        <v>PK_PatientID INT GENERATED ALWAYS AS IDENTITY not null, 
TK_LoadProcID int not null, 
TD_CreationDate Timestamp not null, 
TD_UpdateDate Timestamp not null, 
Ext_PatientID Varchar(20) not null, 
OriginCenterID Char(9) not null</v>
      </c>
      <c r="T27" s="73" t="str">
        <f t="shared" si="8"/>
        <v xml:space="preserve"> </v>
      </c>
      <c r="V27" s="89" t="str">
        <f t="shared" si="9"/>
        <v/>
      </c>
      <c r="W27" s="91" t="str">
        <f t="shared" si="10"/>
        <v xml:space="preserve"> </v>
      </c>
      <c r="Y27" s="131" t="s">
        <v>739</v>
      </c>
    </row>
    <row r="28" spans="1:25" ht="33" customHeight="1" x14ac:dyDescent="0.3">
      <c r="A28" s="176"/>
      <c r="B28" s="219"/>
      <c r="C28" s="218"/>
      <c r="D28" s="22" t="s">
        <v>311</v>
      </c>
      <c r="E28" s="25" t="s">
        <v>19</v>
      </c>
      <c r="F28" s="22" t="s">
        <v>8</v>
      </c>
      <c r="G28" s="22" t="s">
        <v>20</v>
      </c>
      <c r="H28" s="43" t="s">
        <v>171</v>
      </c>
      <c r="I28" s="35"/>
      <c r="J28" s="7"/>
      <c r="K28" s="3" t="s">
        <v>156</v>
      </c>
      <c r="L28" s="3" t="s">
        <v>835</v>
      </c>
      <c r="M28" s="3" t="s">
        <v>259</v>
      </c>
      <c r="N28" s="3" t="s">
        <v>232</v>
      </c>
      <c r="O28" s="8"/>
      <c r="Q28" s="54" t="str">
        <f t="shared" si="5"/>
        <v>PK_PatientID</v>
      </c>
      <c r="R28" s="2" t="str">
        <f t="shared" si="6"/>
        <v>ProviderCenterID Char(9) not null</v>
      </c>
      <c r="S28" s="2" t="str">
        <f t="shared" si="7"/>
        <v>PK_PatientID INT GENERATED ALWAYS AS IDENTITY not null, 
TK_LoadProcID int not null, 
TD_CreationDate Timestamp not null, 
TD_UpdateDate Timestamp not null, 
Ext_PatientID Varchar(20) not null, 
OriginCenterID Char(9) not null, 
ProviderCenterID Char(9) not null</v>
      </c>
      <c r="T28" s="73" t="str">
        <f t="shared" si="8"/>
        <v xml:space="preserve"> </v>
      </c>
      <c r="V28" s="89" t="str">
        <f t="shared" si="9"/>
        <v/>
      </c>
      <c r="W28" s="91" t="str">
        <f t="shared" si="10"/>
        <v xml:space="preserve"> </v>
      </c>
      <c r="Y28" s="131" t="s">
        <v>739</v>
      </c>
    </row>
    <row r="29" spans="1:25" ht="33" customHeight="1" x14ac:dyDescent="0.3">
      <c r="A29" s="176"/>
      <c r="B29" s="199" t="s">
        <v>850</v>
      </c>
      <c r="C29" s="218" t="s">
        <v>21</v>
      </c>
      <c r="D29" s="22" t="s">
        <v>846</v>
      </c>
      <c r="E29" s="22" t="s">
        <v>22</v>
      </c>
      <c r="F29" s="22" t="s">
        <v>8</v>
      </c>
      <c r="G29" s="22" t="s">
        <v>23</v>
      </c>
      <c r="H29" s="42" t="s">
        <v>172</v>
      </c>
      <c r="I29" s="34"/>
      <c r="J29" s="7"/>
      <c r="K29" s="3" t="s">
        <v>156</v>
      </c>
      <c r="L29" s="3" t="s">
        <v>159</v>
      </c>
      <c r="M29" s="3" t="s">
        <v>149</v>
      </c>
      <c r="N29" s="3" t="s">
        <v>232</v>
      </c>
      <c r="O29" s="8"/>
      <c r="Q29" s="54" t="str">
        <f t="shared" si="5"/>
        <v>PK_PatientID</v>
      </c>
      <c r="R29" s="2" t="str">
        <f t="shared" si="6"/>
        <v>BirthDate Date not null</v>
      </c>
      <c r="S29" s="2" t="str">
        <f t="shared" si="7"/>
        <v>PK_PatientID INT GENERATED ALWAYS AS IDENTITY not null, 
TK_LoadProcID int not null, 
TD_CreationDate Timestamp not null, 
TD_UpdateDate Timestamp not null, 
Ext_PatientID Varchar(20) not null, 
OriginCenterID Char(9) not null, 
ProviderCenterID Char(9) not null, 
BirthDate Date not null</v>
      </c>
      <c r="T29" s="73" t="str">
        <f t="shared" si="8"/>
        <v xml:space="preserve"> </v>
      </c>
      <c r="V29" s="89" t="str">
        <f t="shared" si="9"/>
        <v/>
      </c>
      <c r="W29" s="91" t="str">
        <f t="shared" si="10"/>
        <v xml:space="preserve"> </v>
      </c>
      <c r="Y29" s="90" t="s">
        <v>738</v>
      </c>
    </row>
    <row r="30" spans="1:25" ht="47.4" customHeight="1" x14ac:dyDescent="0.3">
      <c r="A30" s="176"/>
      <c r="B30" s="199"/>
      <c r="C30" s="218"/>
      <c r="D30" s="22" t="s">
        <v>847</v>
      </c>
      <c r="E30" s="22" t="s">
        <v>24</v>
      </c>
      <c r="F30" s="22" t="s">
        <v>8</v>
      </c>
      <c r="G30" s="22" t="s">
        <v>25</v>
      </c>
      <c r="H30" s="43" t="s">
        <v>173</v>
      </c>
      <c r="I30" s="35"/>
      <c r="J30" s="7"/>
      <c r="K30" s="3" t="s">
        <v>156</v>
      </c>
      <c r="L30" s="24" t="s">
        <v>157</v>
      </c>
      <c r="M30" s="24" t="s">
        <v>943</v>
      </c>
      <c r="N30" s="3" t="s">
        <v>232</v>
      </c>
      <c r="O30" s="27" t="s">
        <v>942</v>
      </c>
      <c r="Q30" s="54" t="str">
        <f t="shared" si="5"/>
        <v>PK_PatientID</v>
      </c>
      <c r="R30" s="2" t="str">
        <f t="shared" si="6"/>
        <v>Gender Varchar(?) not null</v>
      </c>
      <c r="S30" s="2" t="str">
        <f t="shared" si="7"/>
        <v>PK_PatientID INT GENERATED ALWAYS AS IDENTITY not null, 
TK_LoadProcID int not null, 
TD_CreationDate Timestamp not null, 
TD_UpdateDate Timestamp not null, 
Ext_PatientID Varchar(20) not null, 
OriginCenterID Char(9) not null, 
ProviderCenterID Char(9) not null, 
BirthDate Date not null, 
Gender Varchar(?) not null</v>
      </c>
      <c r="T30" s="73" t="str">
        <f t="shared" si="8"/>
        <v xml:space="preserve"> </v>
      </c>
      <c r="V30" s="89" t="str">
        <f t="shared" si="9"/>
        <v/>
      </c>
      <c r="W30" s="91" t="str">
        <f t="shared" si="10"/>
        <v xml:space="preserve"> </v>
      </c>
      <c r="Y30" s="90" t="s">
        <v>738</v>
      </c>
    </row>
    <row r="31" spans="1:25" ht="62.4" customHeight="1" x14ac:dyDescent="0.3">
      <c r="A31" s="176"/>
      <c r="B31" s="199"/>
      <c r="C31" s="218"/>
      <c r="D31" s="22" t="s">
        <v>848</v>
      </c>
      <c r="E31" s="22" t="s">
        <v>26</v>
      </c>
      <c r="F31" s="22" t="s">
        <v>8</v>
      </c>
      <c r="G31" s="22" t="s">
        <v>27</v>
      </c>
      <c r="H31" s="43" t="s">
        <v>173</v>
      </c>
      <c r="I31" s="35"/>
      <c r="J31" s="7"/>
      <c r="K31" s="3" t="s">
        <v>156</v>
      </c>
      <c r="L31" s="24" t="s">
        <v>158</v>
      </c>
      <c r="M31" s="24" t="s">
        <v>943</v>
      </c>
      <c r="N31" s="3" t="s">
        <v>232</v>
      </c>
      <c r="O31" s="27" t="s">
        <v>924</v>
      </c>
      <c r="Q31" s="54" t="str">
        <f t="shared" si="5"/>
        <v>PK_PatientID</v>
      </c>
      <c r="R31" s="2" t="str">
        <f t="shared" si="6"/>
        <v>Ethnicity Varchar(?) not null</v>
      </c>
      <c r="S31" s="2" t="str">
        <f t="shared" si="7"/>
        <v>PK_PatientID INT GENERATED ALWAYS AS IDENTITY not null, 
TK_LoadProcID int not null, 
TD_CreationDate Timestamp not null, 
TD_UpdateDate Timestamp not null, 
Ext_PatientID Varchar(20) not null, 
OriginCenterID Char(9) not null, 
ProviderCenterID Char(9) not null, 
BirthDate Date not null, 
Gender Varchar(?) not null, 
Ethnicity Varchar(?) not null</v>
      </c>
      <c r="T31" s="73" t="str">
        <f t="shared" si="8"/>
        <v xml:space="preserve"> </v>
      </c>
      <c r="V31" s="89" t="str">
        <f t="shared" si="9"/>
        <v/>
      </c>
      <c r="W31" s="91" t="str">
        <f t="shared" si="10"/>
        <v xml:space="preserve"> </v>
      </c>
      <c r="Y31" s="90" t="s">
        <v>738</v>
      </c>
    </row>
    <row r="32" spans="1:25" ht="33" customHeight="1" x14ac:dyDescent="0.3">
      <c r="A32" s="176"/>
      <c r="B32" s="219" t="s">
        <v>849</v>
      </c>
      <c r="C32" s="218" t="s">
        <v>28</v>
      </c>
      <c r="D32" s="22" t="s">
        <v>851</v>
      </c>
      <c r="E32" s="22" t="s">
        <v>29</v>
      </c>
      <c r="F32" s="22" t="s">
        <v>8</v>
      </c>
      <c r="G32" s="22" t="s">
        <v>30</v>
      </c>
      <c r="H32" s="42" t="s">
        <v>187</v>
      </c>
      <c r="I32" s="34"/>
      <c r="J32" s="7"/>
      <c r="K32" s="3" t="s">
        <v>156</v>
      </c>
      <c r="L32" s="3" t="s">
        <v>269</v>
      </c>
      <c r="M32" s="3" t="s">
        <v>248</v>
      </c>
      <c r="N32" s="3" t="s">
        <v>232</v>
      </c>
      <c r="O32" s="8"/>
      <c r="Q32" s="54" t="str">
        <f t="shared" si="5"/>
        <v>PK_PatientID</v>
      </c>
      <c r="R32" s="2" t="str">
        <f t="shared" si="6"/>
        <v>DeathStatus Boolean not null</v>
      </c>
      <c r="S32" s="2" t="str">
        <f t="shared" si="7"/>
        <v>PK_PatientID INT GENERATED ALWAYS AS IDENTITY not null, 
TK_LoadProcID int not null, 
TD_CreationDate Timestamp not null, 
TD_UpdateDate Timestamp not null, 
Ext_PatientID Varchar(20) not null, 
OriginCenterID Char(9) not null, 
ProviderCenterID Char(9) not null, 
BirthDate Date not null, 
Gender Varchar(?) not null, 
Ethnicity Varchar(?) not null, 
DeathStatus Boolean not null</v>
      </c>
      <c r="T32" s="73" t="str">
        <f t="shared" si="8"/>
        <v xml:space="preserve"> </v>
      </c>
      <c r="V32" s="89" t="str">
        <f t="shared" si="9"/>
        <v/>
      </c>
      <c r="W32" s="91" t="str">
        <f t="shared" si="10"/>
        <v xml:space="preserve"> </v>
      </c>
      <c r="Y32" s="90" t="s">
        <v>738</v>
      </c>
    </row>
    <row r="33" spans="1:25" ht="33" customHeight="1" x14ac:dyDescent="0.3">
      <c r="A33" s="176"/>
      <c r="B33" s="219"/>
      <c r="C33" s="218"/>
      <c r="D33" s="22" t="s">
        <v>852</v>
      </c>
      <c r="E33" s="22" t="s">
        <v>31</v>
      </c>
      <c r="F33" s="22" t="s">
        <v>8</v>
      </c>
      <c r="G33" s="22" t="s">
        <v>32</v>
      </c>
      <c r="H33" s="42" t="s">
        <v>11</v>
      </c>
      <c r="I33" s="34"/>
      <c r="J33" s="7"/>
      <c r="K33" s="3" t="s">
        <v>156</v>
      </c>
      <c r="L33" s="3" t="s">
        <v>270</v>
      </c>
      <c r="M33" s="3" t="s">
        <v>149</v>
      </c>
      <c r="N33" s="3" t="s">
        <v>232</v>
      </c>
      <c r="O33" s="8"/>
      <c r="Q33" s="54" t="str">
        <f t="shared" si="5"/>
        <v>PK_PatientID</v>
      </c>
      <c r="R33" s="2" t="str">
        <f t="shared" si="6"/>
        <v>DeathStatusDate Date not null</v>
      </c>
      <c r="S33" s="2" t="str">
        <f t="shared" si="7"/>
        <v>PK_PatientID INT GENERATED ALWAYS AS IDENTITY not null, 
TK_LoadProcID int not null, 
TD_CreationDate Timestamp not null, 
TD_UpdateDate Timestamp not null, 
Ext_PatientID Varchar(20) not null, 
OriginCenterID Char(9) not null, 
ProviderCenterID Char(9) not null, 
BirthDate Date not null, 
Gender Varchar(?) not null, 
Ethnicity Varchar(?) not null, 
DeathStatus Boolean not null, 
DeathStatusDate Date not null</v>
      </c>
      <c r="T33" s="73" t="str">
        <f t="shared" si="8"/>
        <v xml:space="preserve"> </v>
      </c>
      <c r="V33" s="89" t="str">
        <f t="shared" si="9"/>
        <v/>
      </c>
      <c r="W33" s="91" t="str">
        <f t="shared" si="10"/>
        <v xml:space="preserve"> </v>
      </c>
      <c r="Y33" s="90" t="s">
        <v>738</v>
      </c>
    </row>
    <row r="34" spans="1:25" ht="33" customHeight="1" x14ac:dyDescent="0.3">
      <c r="A34" s="176"/>
      <c r="B34" s="219"/>
      <c r="C34" s="218"/>
      <c r="D34" s="22" t="s">
        <v>853</v>
      </c>
      <c r="E34" s="22" t="s">
        <v>33</v>
      </c>
      <c r="F34" s="22" t="s">
        <v>400</v>
      </c>
      <c r="G34" s="22" t="s">
        <v>34</v>
      </c>
      <c r="H34" s="42" t="s">
        <v>172</v>
      </c>
      <c r="I34" s="34"/>
      <c r="J34" s="7"/>
      <c r="K34" s="3" t="s">
        <v>156</v>
      </c>
      <c r="L34" s="3" t="s">
        <v>160</v>
      </c>
      <c r="M34" s="3" t="s">
        <v>149</v>
      </c>
      <c r="N34" s="3"/>
      <c r="O34" s="8"/>
      <c r="Q34" s="54" t="str">
        <f t="shared" si="5"/>
        <v>PK_PatientID</v>
      </c>
      <c r="R34" s="2" t="str">
        <f t="shared" si="6"/>
        <v xml:space="preserve">DeathDate Date </v>
      </c>
      <c r="S34" s="2" t="str">
        <f t="shared" si="7"/>
        <v xml:space="preserve">PK_PatientID INT GENERATED ALWAYS AS IDENTITY not null, 
TK_LoadProcID int not null, 
TD_CreationDate Timestamp not null, 
TD_UpdateDate Timestamp not null, 
Ext_PatientID Varchar(20) not null, 
OriginCenterID Char(9) not null, 
ProviderCenterID Char(9) not null, 
BirthDate Date not null, 
Gender Varchar(?) not null, 
Ethnicity Varchar(?) not null, 
DeathStatus Boolean not null, 
DeathStatusDate Date not null, 
DeathDate Date </v>
      </c>
      <c r="T34" s="73" t="str">
        <f t="shared" si="8"/>
        <v xml:space="preserve"> </v>
      </c>
      <c r="V34" s="89" t="str">
        <f t="shared" si="9"/>
        <v/>
      </c>
      <c r="W34" s="91" t="str">
        <f t="shared" si="10"/>
        <v xml:space="preserve"> </v>
      </c>
      <c r="Y34" s="90" t="s">
        <v>738</v>
      </c>
    </row>
    <row r="35" spans="1:25" ht="33" customHeight="1" thickBot="1" x14ac:dyDescent="0.35">
      <c r="A35" s="176"/>
      <c r="B35" s="220"/>
      <c r="C35" s="29" t="s">
        <v>35</v>
      </c>
      <c r="D35" s="22" t="s">
        <v>854</v>
      </c>
      <c r="E35" s="30" t="s">
        <v>36</v>
      </c>
      <c r="F35" s="30" t="s">
        <v>400</v>
      </c>
      <c r="G35" s="30" t="s">
        <v>37</v>
      </c>
      <c r="H35" s="44" t="s">
        <v>174</v>
      </c>
      <c r="I35" s="35"/>
      <c r="J35" s="53"/>
      <c r="K35" s="31" t="s">
        <v>156</v>
      </c>
      <c r="L35" s="31" t="s">
        <v>271</v>
      </c>
      <c r="M35" s="31" t="s">
        <v>260</v>
      </c>
      <c r="N35" s="31"/>
      <c r="O35" s="32"/>
      <c r="Q35" s="54" t="str">
        <f t="shared" si="5"/>
        <v>PK_PatientID</v>
      </c>
      <c r="R35" s="2" t="str">
        <f t="shared" si="6"/>
        <v xml:space="preserve">DeathCause Varchar(20) </v>
      </c>
      <c r="S35" s="2" t="str">
        <f t="shared" si="7"/>
        <v xml:space="preserve">PK_PatientID INT GENERATED ALWAYS AS IDENTITY not null, 
TK_LoadProcID int not null, 
TD_CreationDate Timestamp not null, 
TD_UpdateDate Timestamp not null, 
Ext_PatientID Varchar(20) not null, 
OriginCenterID Char(9) not null, 
ProviderCenterID Char(9) not null, 
BirthDate Date not null, 
Gender Varchar(?) not null, 
Ethnicity Varchar(?) not null, 
DeathStatus Boolean not null, 
DeathStatusDate Date not null, 
DeathDate Date , 
DeathCause Varchar(20) </v>
      </c>
      <c r="T35" s="73" t="str">
        <f t="shared" si="8"/>
        <v>CREATE TABLE Patient(
PK_PatientID INT GENERATED ALWAYS AS IDENTITY not null, 
TK_LoadProcID int not null, 
TD_CreationDate Timestamp not null, 
TD_UpdateDate Timestamp not null, 
Ext_PatientID Varchar(20) not null, 
OriginCenterID Char(9) not null, 
ProviderCenterID Char(9) not null, 
BirthDate Date not null, 
Gender Varchar(?) not null, 
Ethnicity Varchar(?) not null, 
DeathStatus Boolean not null, 
DeathStatusDate Date not null, 
DeathDate Date , 
DeathCause Varchar(20) ,
CONSTRAINT Patient_Pkey Primary key(PK_PatientID)</v>
      </c>
      <c r="V35" s="89" t="str">
        <f t="shared" si="9"/>
        <v/>
      </c>
      <c r="W35" s="91" t="str">
        <f t="shared" si="10"/>
        <v xml:space="preserve"> </v>
      </c>
      <c r="Y35" s="90" t="s">
        <v>738</v>
      </c>
    </row>
    <row r="36" spans="1:25" ht="33" customHeight="1" x14ac:dyDescent="0.3">
      <c r="A36" s="176"/>
      <c r="B36" s="198" t="s">
        <v>606</v>
      </c>
      <c r="C36" s="201" t="s">
        <v>38</v>
      </c>
      <c r="D36" s="26" t="s">
        <v>855</v>
      </c>
      <c r="E36" s="26" t="s">
        <v>272</v>
      </c>
      <c r="F36" s="26" t="s">
        <v>8</v>
      </c>
      <c r="G36" s="26" t="s">
        <v>273</v>
      </c>
      <c r="H36" s="41" t="s">
        <v>234</v>
      </c>
      <c r="I36" s="34"/>
      <c r="J36" s="4" t="s">
        <v>237</v>
      </c>
      <c r="K36" s="5" t="s">
        <v>150</v>
      </c>
      <c r="L36" s="5" t="s">
        <v>274</v>
      </c>
      <c r="M36" s="5" t="s">
        <v>292</v>
      </c>
      <c r="N36" s="5" t="s">
        <v>232</v>
      </c>
      <c r="O36" s="6"/>
      <c r="Q36" s="54" t="str">
        <f t="shared" si="5"/>
        <v>PK_PathologyID</v>
      </c>
      <c r="R36" s="2" t="str">
        <f t="shared" si="6"/>
        <v>PK_PathologyID INT GENERATED ALWAYS AS IDENTITY not null</v>
      </c>
      <c r="S36" s="2" t="str">
        <f t="shared" si="7"/>
        <v>PK_PathologyID INT GENERATED ALWAYS AS IDENTITY not null</v>
      </c>
      <c r="T36" s="73" t="str">
        <f t="shared" si="8"/>
        <v xml:space="preserve"> </v>
      </c>
      <c r="V36" s="89" t="str">
        <f t="shared" si="9"/>
        <v/>
      </c>
      <c r="W36" s="91" t="str">
        <f t="shared" si="10"/>
        <v xml:space="preserve"> </v>
      </c>
      <c r="Y36" s="90"/>
    </row>
    <row r="37" spans="1:25" ht="33" customHeight="1" x14ac:dyDescent="0.3">
      <c r="A37" s="176"/>
      <c r="B37" s="199"/>
      <c r="C37" s="202"/>
      <c r="D37" s="22" t="s">
        <v>856</v>
      </c>
      <c r="E37" s="12" t="s">
        <v>380</v>
      </c>
      <c r="F37" s="22" t="s">
        <v>8</v>
      </c>
      <c r="G37" s="22" t="s">
        <v>238</v>
      </c>
      <c r="H37" s="42" t="s">
        <v>234</v>
      </c>
      <c r="I37" s="34"/>
      <c r="J37" s="7" t="s">
        <v>237</v>
      </c>
      <c r="K37" s="3" t="s">
        <v>150</v>
      </c>
      <c r="L37" s="3" t="s">
        <v>381</v>
      </c>
      <c r="M37" s="3" t="s">
        <v>231</v>
      </c>
      <c r="N37" s="3" t="s">
        <v>232</v>
      </c>
      <c r="O37" s="8"/>
      <c r="Q37" s="54" t="str">
        <f t="shared" si="5"/>
        <v>PK_PathologyID</v>
      </c>
      <c r="R37" s="2" t="str">
        <f t="shared" si="6"/>
        <v>TK_LoadProcID int not null</v>
      </c>
      <c r="S37" s="2" t="str">
        <f t="shared" si="7"/>
        <v>PK_PathologyID INT GENERATED ALWAYS AS IDENTITY not null, 
TK_LoadProcID int not null</v>
      </c>
      <c r="T37" s="73" t="str">
        <f t="shared" si="8"/>
        <v xml:space="preserve"> </v>
      </c>
      <c r="V37" s="89" t="str">
        <f t="shared" si="9"/>
        <v/>
      </c>
      <c r="W37" s="91" t="str">
        <f t="shared" si="10"/>
        <v xml:space="preserve"> </v>
      </c>
      <c r="Y37" s="90"/>
    </row>
    <row r="38" spans="1:25" ht="33" customHeight="1" x14ac:dyDescent="0.3">
      <c r="A38" s="176"/>
      <c r="B38" s="199"/>
      <c r="C38" s="202"/>
      <c r="D38" s="22" t="s">
        <v>857</v>
      </c>
      <c r="E38" s="22" t="s">
        <v>239</v>
      </c>
      <c r="F38" s="22" t="s">
        <v>8</v>
      </c>
      <c r="G38" s="22" t="s">
        <v>240</v>
      </c>
      <c r="H38" s="42" t="s">
        <v>241</v>
      </c>
      <c r="I38" s="34"/>
      <c r="J38" s="7" t="s">
        <v>237</v>
      </c>
      <c r="K38" s="3" t="s">
        <v>150</v>
      </c>
      <c r="L38" s="3" t="s">
        <v>261</v>
      </c>
      <c r="M38" s="3" t="s">
        <v>247</v>
      </c>
      <c r="N38" s="3" t="s">
        <v>232</v>
      </c>
      <c r="O38" s="8"/>
      <c r="Q38" s="54" t="str">
        <f t="shared" si="5"/>
        <v>PK_PathologyID</v>
      </c>
      <c r="R38" s="2" t="str">
        <f t="shared" si="6"/>
        <v>TD_CreationDate Timestamp not null</v>
      </c>
      <c r="S38" s="2" t="str">
        <f t="shared" si="7"/>
        <v>PK_PathologyID INT GENERATED ALWAYS AS IDENTITY not null, 
TK_LoadProcID int not null, 
TD_CreationDate Timestamp not null</v>
      </c>
      <c r="T38" s="73" t="str">
        <f t="shared" si="8"/>
        <v xml:space="preserve"> </v>
      </c>
      <c r="V38" s="89" t="str">
        <f t="shared" si="9"/>
        <v/>
      </c>
      <c r="W38" s="91" t="str">
        <f t="shared" si="10"/>
        <v xml:space="preserve"> </v>
      </c>
      <c r="Y38" s="90"/>
    </row>
    <row r="39" spans="1:25" ht="33" customHeight="1" x14ac:dyDescent="0.3">
      <c r="A39" s="176"/>
      <c r="B39" s="199"/>
      <c r="C39" s="202"/>
      <c r="D39" s="22" t="s">
        <v>858</v>
      </c>
      <c r="E39" s="22" t="s">
        <v>246</v>
      </c>
      <c r="F39" s="22" t="s">
        <v>8</v>
      </c>
      <c r="G39" s="22" t="s">
        <v>250</v>
      </c>
      <c r="H39" s="42" t="s">
        <v>241</v>
      </c>
      <c r="I39" s="34"/>
      <c r="J39" s="7" t="s">
        <v>237</v>
      </c>
      <c r="K39" s="3" t="s">
        <v>150</v>
      </c>
      <c r="L39" s="3" t="s">
        <v>263</v>
      </c>
      <c r="M39" s="3" t="s">
        <v>247</v>
      </c>
      <c r="N39" s="3" t="s">
        <v>232</v>
      </c>
      <c r="O39" s="8"/>
      <c r="Q39" s="54" t="str">
        <f t="shared" si="5"/>
        <v>PK_PathologyID</v>
      </c>
      <c r="R39" s="2" t="str">
        <f t="shared" si="6"/>
        <v>TD_UpdateDate Timestamp not null</v>
      </c>
      <c r="S39" s="2" t="str">
        <f t="shared" si="7"/>
        <v>PK_PathologyID INT GENERATED ALWAYS AS IDENTITY not null, 
TK_LoadProcID int not null, 
TD_CreationDate Timestamp not null, 
TD_UpdateDate Timestamp not null</v>
      </c>
      <c r="T39" s="73" t="str">
        <f t="shared" si="8"/>
        <v xml:space="preserve"> </v>
      </c>
      <c r="V39" s="89" t="str">
        <f t="shared" si="9"/>
        <v/>
      </c>
      <c r="W39" s="91" t="str">
        <f t="shared" si="10"/>
        <v xml:space="preserve"> </v>
      </c>
      <c r="Y39" s="90"/>
    </row>
    <row r="40" spans="1:25" ht="33" customHeight="1" x14ac:dyDescent="0.3">
      <c r="A40" s="176"/>
      <c r="B40" s="199"/>
      <c r="C40" s="202"/>
      <c r="D40" s="22" t="s">
        <v>859</v>
      </c>
      <c r="E40" s="22" t="s">
        <v>230</v>
      </c>
      <c r="F40" s="22" t="s">
        <v>8</v>
      </c>
      <c r="G40" s="22" t="s">
        <v>253</v>
      </c>
      <c r="H40" s="42" t="s">
        <v>234</v>
      </c>
      <c r="I40" s="34"/>
      <c r="J40" s="7" t="s">
        <v>237</v>
      </c>
      <c r="K40" s="3" t="s">
        <v>150</v>
      </c>
      <c r="L40" s="3" t="s">
        <v>264</v>
      </c>
      <c r="M40" s="3" t="s">
        <v>231</v>
      </c>
      <c r="N40" s="3" t="s">
        <v>232</v>
      </c>
      <c r="O40" s="8"/>
      <c r="Q40" s="54" t="str">
        <f t="shared" si="5"/>
        <v>PK_PathologyID</v>
      </c>
      <c r="R40" s="2" t="str">
        <f t="shared" si="6"/>
        <v>FK_PatientID int not null</v>
      </c>
      <c r="S40" s="2" t="str">
        <f t="shared" si="7"/>
        <v>PK_PathologyID INT GENERATED ALWAYS AS IDENTITY not null, 
TK_LoadProcID int not null, 
TD_CreationDate Timestamp not null, 
TD_UpdateDate Timestamp not null, 
FK_PatientID int not null</v>
      </c>
      <c r="T40" s="73" t="str">
        <f t="shared" si="8"/>
        <v xml:space="preserve"> </v>
      </c>
      <c r="V40" s="89" t="str">
        <f t="shared" si="9"/>
        <v>x</v>
      </c>
      <c r="W40" s="91" t="str">
        <f t="shared" si="10"/>
        <v>SELECT DISTINCT
'ERREUR d intégrité dans la table RELATEDPATHOLOGY sur la clé étrangère FK_PatientID : valeur de clé absente de sa table de référence PATIENT ' as MESSAGE, 
T1.FK_PatientID as VALEUR_EN_ERREUR 
FROM RelatedPathology T1 
LEFT OUTER JOIN Patient T2 
ON T1.FK_PatientID = T2.PK_PatientID  
WHERE T2.PK_PatientID IS NULL</v>
      </c>
      <c r="Y40" s="90"/>
    </row>
    <row r="41" spans="1:25" ht="33" customHeight="1" x14ac:dyDescent="0.3">
      <c r="A41" s="176"/>
      <c r="B41" s="199"/>
      <c r="C41" s="202"/>
      <c r="D41" s="22" t="s">
        <v>312</v>
      </c>
      <c r="E41" s="22" t="s">
        <v>39</v>
      </c>
      <c r="F41" s="22" t="s">
        <v>188</v>
      </c>
      <c r="G41" s="22" t="s">
        <v>189</v>
      </c>
      <c r="H41" s="43" t="s">
        <v>175</v>
      </c>
      <c r="I41" s="35"/>
      <c r="J41" s="7"/>
      <c r="K41" s="3" t="s">
        <v>150</v>
      </c>
      <c r="L41" s="3" t="s">
        <v>151</v>
      </c>
      <c r="M41" s="3" t="s">
        <v>926</v>
      </c>
      <c r="N41" s="3"/>
      <c r="O41" s="8"/>
      <c r="Q41" s="54" t="str">
        <f t="shared" si="5"/>
        <v>PK_PathologyID</v>
      </c>
      <c r="R41" s="2" t="str">
        <f t="shared" si="6"/>
        <v xml:space="preserve">PathologyCode Varchar(8) </v>
      </c>
      <c r="S41" s="2" t="str">
        <f t="shared" si="7"/>
        <v xml:space="preserve">PK_PathologyID INT GENERATED ALWAYS AS IDENTITY not null, 
TK_LoadProcID int not null, 
TD_CreationDate Timestamp not null, 
TD_UpdateDate Timestamp not null, 
FK_PatientID int not null, 
PathologyCode Varchar(8) </v>
      </c>
      <c r="T41" s="73" t="str">
        <f t="shared" si="8"/>
        <v xml:space="preserve"> </v>
      </c>
      <c r="V41" s="89" t="str">
        <f t="shared" si="9"/>
        <v/>
      </c>
      <c r="W41" s="91" t="str">
        <f t="shared" si="10"/>
        <v xml:space="preserve"> </v>
      </c>
      <c r="Y41" s="90" t="s">
        <v>738</v>
      </c>
    </row>
    <row r="42" spans="1:25" ht="33" customHeight="1" x14ac:dyDescent="0.3">
      <c r="A42" s="176"/>
      <c r="B42" s="199"/>
      <c r="C42" s="202"/>
      <c r="D42" s="22" t="s">
        <v>313</v>
      </c>
      <c r="E42" s="22" t="s">
        <v>41</v>
      </c>
      <c r="F42" s="22" t="s">
        <v>40</v>
      </c>
      <c r="G42" s="22" t="s">
        <v>42</v>
      </c>
      <c r="H42" s="42" t="s">
        <v>11</v>
      </c>
      <c r="I42" s="34"/>
      <c r="J42" s="7"/>
      <c r="K42" s="3" t="s">
        <v>150</v>
      </c>
      <c r="L42" s="3" t="s">
        <v>152</v>
      </c>
      <c r="M42" s="3" t="s">
        <v>149</v>
      </c>
      <c r="N42" s="3" t="s">
        <v>227</v>
      </c>
      <c r="O42" s="8"/>
      <c r="Q42" s="54" t="str">
        <f t="shared" si="5"/>
        <v>PK_PathologyID</v>
      </c>
      <c r="R42" s="2" t="str">
        <f t="shared" si="6"/>
        <v>DiagnosisDate Date Not null</v>
      </c>
      <c r="S42" s="2" t="str">
        <f t="shared" si="7"/>
        <v>PK_PathologyID INT GENERATED ALWAYS AS IDENTITY not null, 
TK_LoadProcID int not null, 
TD_CreationDate Timestamp not null, 
TD_UpdateDate Timestamp not null, 
FK_PatientID int not null, 
PathologyCode Varchar(8) , 
DiagnosisDate Date Not null</v>
      </c>
      <c r="T42" s="73" t="str">
        <f t="shared" si="8"/>
        <v xml:space="preserve"> </v>
      </c>
      <c r="V42" s="89" t="str">
        <f t="shared" si="9"/>
        <v/>
      </c>
      <c r="W42" s="91" t="str">
        <f t="shared" si="10"/>
        <v xml:space="preserve"> </v>
      </c>
      <c r="Y42" s="90" t="s">
        <v>738</v>
      </c>
    </row>
    <row r="43" spans="1:25" ht="33" customHeight="1" thickBot="1" x14ac:dyDescent="0.35">
      <c r="A43" s="176"/>
      <c r="B43" s="200"/>
      <c r="C43" s="203"/>
      <c r="D43" s="30" t="s">
        <v>314</v>
      </c>
      <c r="E43" s="30" t="s">
        <v>43</v>
      </c>
      <c r="F43" s="30" t="s">
        <v>40</v>
      </c>
      <c r="G43" s="30" t="s">
        <v>44</v>
      </c>
      <c r="H43" s="45" t="s">
        <v>11</v>
      </c>
      <c r="I43" s="34"/>
      <c r="J43" s="53"/>
      <c r="K43" s="31" t="s">
        <v>150</v>
      </c>
      <c r="L43" s="31" t="s">
        <v>153</v>
      </c>
      <c r="M43" s="31" t="s">
        <v>149</v>
      </c>
      <c r="N43" s="31"/>
      <c r="O43" s="32"/>
      <c r="Q43" s="54" t="str">
        <f t="shared" si="5"/>
        <v>PK_PathologyID</v>
      </c>
      <c r="R43" s="2" t="str">
        <f t="shared" si="6"/>
        <v xml:space="preserve">PathologyEndDate Date </v>
      </c>
      <c r="S43" s="2" t="str">
        <f t="shared" si="7"/>
        <v xml:space="preserve">PK_PathologyID INT GENERATED ALWAYS AS IDENTITY not null, 
TK_LoadProcID int not null, 
TD_CreationDate Timestamp not null, 
TD_UpdateDate Timestamp not null, 
FK_PatientID int not null, 
PathologyCode Varchar(8) , 
DiagnosisDate Date Not null, 
PathologyEndDate Date </v>
      </c>
      <c r="T43" s="73" t="str">
        <f t="shared" si="8"/>
        <v>CREATE TABLE RelatedPathology(
PK_PathologyID INT GENERATED ALWAYS AS IDENTITY not null, 
TK_LoadProcID int not null, 
TD_CreationDate Timestamp not null, 
TD_UpdateDate Timestamp not null, 
FK_PatientID int not null, 
PathologyCode Varchar(8) , 
DiagnosisDate Date Not null, 
PathologyEndDate Date ,
CONSTRAINT RelatedPathology_Pkey Primary key(PK_PathologyID)</v>
      </c>
      <c r="V43" s="89" t="str">
        <f t="shared" si="9"/>
        <v/>
      </c>
      <c r="W43" s="91" t="str">
        <f t="shared" si="10"/>
        <v xml:space="preserve"> </v>
      </c>
      <c r="Y43" s="90" t="s">
        <v>738</v>
      </c>
    </row>
    <row r="44" spans="1:25" ht="33" customHeight="1" x14ac:dyDescent="0.3">
      <c r="A44" s="176"/>
      <c r="B44" s="221" t="s">
        <v>607</v>
      </c>
      <c r="C44" s="201" t="s">
        <v>45</v>
      </c>
      <c r="D44" s="26" t="s">
        <v>860</v>
      </c>
      <c r="E44" s="26" t="s">
        <v>272</v>
      </c>
      <c r="F44" s="26" t="s">
        <v>8</v>
      </c>
      <c r="G44" s="26" t="s">
        <v>286</v>
      </c>
      <c r="H44" s="41" t="s">
        <v>234</v>
      </c>
      <c r="I44" s="34"/>
      <c r="J44" s="4" t="s">
        <v>237</v>
      </c>
      <c r="K44" s="5" t="s">
        <v>927</v>
      </c>
      <c r="L44" s="5" t="s">
        <v>287</v>
      </c>
      <c r="M44" s="5" t="s">
        <v>292</v>
      </c>
      <c r="N44" s="5" t="s">
        <v>232</v>
      </c>
      <c r="O44" s="6"/>
      <c r="Q44" s="54" t="str">
        <f t="shared" si="5"/>
        <v>PK_FamilyCancerHistoID</v>
      </c>
      <c r="R44" s="2" t="str">
        <f t="shared" si="6"/>
        <v>PK_FamilyCancerHistoID INT GENERATED ALWAYS AS IDENTITY not null</v>
      </c>
      <c r="S44" s="2" t="str">
        <f t="shared" si="7"/>
        <v>PK_FamilyCancerHistoID INT GENERATED ALWAYS AS IDENTITY not null</v>
      </c>
      <c r="T44" s="73" t="str">
        <f t="shared" si="8"/>
        <v xml:space="preserve"> </v>
      </c>
      <c r="V44" s="89" t="str">
        <f t="shared" si="9"/>
        <v/>
      </c>
      <c r="W44" s="91" t="str">
        <f t="shared" si="10"/>
        <v xml:space="preserve"> </v>
      </c>
      <c r="Y44" s="90"/>
    </row>
    <row r="45" spans="1:25" ht="33" customHeight="1" x14ac:dyDescent="0.3">
      <c r="A45" s="176"/>
      <c r="B45" s="219"/>
      <c r="C45" s="202"/>
      <c r="D45" s="22" t="s">
        <v>861</v>
      </c>
      <c r="E45" s="12" t="s">
        <v>380</v>
      </c>
      <c r="F45" s="22" t="s">
        <v>8</v>
      </c>
      <c r="G45" s="22" t="s">
        <v>238</v>
      </c>
      <c r="H45" s="42" t="s">
        <v>234</v>
      </c>
      <c r="I45" s="34"/>
      <c r="J45" s="7" t="s">
        <v>237</v>
      </c>
      <c r="K45" s="3" t="s">
        <v>927</v>
      </c>
      <c r="L45" s="3" t="s">
        <v>381</v>
      </c>
      <c r="M45" s="3" t="s">
        <v>231</v>
      </c>
      <c r="N45" s="3" t="s">
        <v>232</v>
      </c>
      <c r="O45" s="8"/>
      <c r="Q45" s="54" t="str">
        <f t="shared" si="5"/>
        <v>PK_FamilyCancerHistoID</v>
      </c>
      <c r="R45" s="2" t="str">
        <f t="shared" si="6"/>
        <v>TK_LoadProcID int not null</v>
      </c>
      <c r="S45" s="2" t="str">
        <f t="shared" si="7"/>
        <v>PK_FamilyCancerHistoID INT GENERATED ALWAYS AS IDENTITY not null, 
TK_LoadProcID int not null</v>
      </c>
      <c r="T45" s="73" t="str">
        <f t="shared" si="8"/>
        <v xml:space="preserve"> </v>
      </c>
      <c r="V45" s="89" t="str">
        <f t="shared" si="9"/>
        <v/>
      </c>
      <c r="W45" s="91" t="str">
        <f t="shared" si="10"/>
        <v xml:space="preserve"> </v>
      </c>
      <c r="Y45" s="90"/>
    </row>
    <row r="46" spans="1:25" ht="33" customHeight="1" x14ac:dyDescent="0.3">
      <c r="A46" s="176"/>
      <c r="B46" s="219"/>
      <c r="C46" s="202"/>
      <c r="D46" s="22" t="s">
        <v>862</v>
      </c>
      <c r="E46" s="22" t="s">
        <v>239</v>
      </c>
      <c r="F46" s="22" t="s">
        <v>8</v>
      </c>
      <c r="G46" s="22" t="s">
        <v>240</v>
      </c>
      <c r="H46" s="42" t="s">
        <v>241</v>
      </c>
      <c r="I46" s="34"/>
      <c r="J46" s="7" t="s">
        <v>237</v>
      </c>
      <c r="K46" s="3" t="s">
        <v>927</v>
      </c>
      <c r="L46" s="3" t="s">
        <v>261</v>
      </c>
      <c r="M46" s="3" t="s">
        <v>247</v>
      </c>
      <c r="N46" s="3" t="s">
        <v>232</v>
      </c>
      <c r="O46" s="8"/>
      <c r="Q46" s="54" t="str">
        <f t="shared" si="5"/>
        <v>PK_FamilyCancerHistoID</v>
      </c>
      <c r="R46" s="2" t="str">
        <f t="shared" si="6"/>
        <v>TD_CreationDate Timestamp not null</v>
      </c>
      <c r="S46" s="2" t="str">
        <f t="shared" si="7"/>
        <v>PK_FamilyCancerHistoID INT GENERATED ALWAYS AS IDENTITY not null, 
TK_LoadProcID int not null, 
TD_CreationDate Timestamp not null</v>
      </c>
      <c r="T46" s="73" t="str">
        <f t="shared" si="8"/>
        <v xml:space="preserve"> </v>
      </c>
      <c r="V46" s="89" t="str">
        <f t="shared" si="9"/>
        <v/>
      </c>
      <c r="W46" s="91" t="str">
        <f t="shared" si="10"/>
        <v xml:space="preserve"> </v>
      </c>
      <c r="Y46" s="90"/>
    </row>
    <row r="47" spans="1:25" ht="33" customHeight="1" x14ac:dyDescent="0.3">
      <c r="A47" s="176"/>
      <c r="B47" s="219"/>
      <c r="C47" s="202"/>
      <c r="D47" s="22" t="s">
        <v>863</v>
      </c>
      <c r="E47" s="22" t="s">
        <v>246</v>
      </c>
      <c r="F47" s="22" t="s">
        <v>8</v>
      </c>
      <c r="G47" s="22" t="s">
        <v>250</v>
      </c>
      <c r="H47" s="42" t="s">
        <v>241</v>
      </c>
      <c r="I47" s="34"/>
      <c r="J47" s="7" t="s">
        <v>237</v>
      </c>
      <c r="K47" s="3" t="s">
        <v>927</v>
      </c>
      <c r="L47" s="3" t="s">
        <v>263</v>
      </c>
      <c r="M47" s="3" t="s">
        <v>247</v>
      </c>
      <c r="N47" s="3" t="s">
        <v>232</v>
      </c>
      <c r="O47" s="8"/>
      <c r="Q47" s="54" t="str">
        <f t="shared" si="5"/>
        <v>PK_FamilyCancerHistoID</v>
      </c>
      <c r="R47" s="2" t="str">
        <f t="shared" si="6"/>
        <v>TD_UpdateDate Timestamp not null</v>
      </c>
      <c r="S47" s="2" t="str">
        <f t="shared" si="7"/>
        <v>PK_FamilyCancerHistoID INT GENERATED ALWAYS AS IDENTITY not null, 
TK_LoadProcID int not null, 
TD_CreationDate Timestamp not null, 
TD_UpdateDate Timestamp not null</v>
      </c>
      <c r="T47" s="73" t="str">
        <f t="shared" si="8"/>
        <v xml:space="preserve"> </v>
      </c>
      <c r="V47" s="89" t="str">
        <f t="shared" si="9"/>
        <v/>
      </c>
      <c r="W47" s="91" t="str">
        <f t="shared" si="10"/>
        <v xml:space="preserve"> </v>
      </c>
      <c r="Y47" s="90"/>
    </row>
    <row r="48" spans="1:25" ht="33" customHeight="1" x14ac:dyDescent="0.3">
      <c r="A48" s="176"/>
      <c r="B48" s="219"/>
      <c r="C48" s="202"/>
      <c r="D48" s="22" t="s">
        <v>864</v>
      </c>
      <c r="E48" s="22" t="s">
        <v>230</v>
      </c>
      <c r="F48" s="22" t="s">
        <v>8</v>
      </c>
      <c r="G48" s="22" t="s">
        <v>285</v>
      </c>
      <c r="H48" s="42" t="s">
        <v>234</v>
      </c>
      <c r="I48" s="34"/>
      <c r="J48" s="7" t="s">
        <v>237</v>
      </c>
      <c r="K48" s="3" t="s">
        <v>927</v>
      </c>
      <c r="L48" s="3" t="s">
        <v>264</v>
      </c>
      <c r="M48" s="3" t="s">
        <v>231</v>
      </c>
      <c r="N48" s="3" t="s">
        <v>232</v>
      </c>
      <c r="O48" s="8"/>
      <c r="Q48" s="54" t="str">
        <f t="shared" si="5"/>
        <v>PK_FamilyCancerHistoID</v>
      </c>
      <c r="R48" s="2" t="str">
        <f t="shared" si="6"/>
        <v>FK_PatientID int not null</v>
      </c>
      <c r="S48" s="2" t="str">
        <f t="shared" si="7"/>
        <v>PK_FamilyCancerHistoID INT GENERATED ALWAYS AS IDENTITY not null, 
TK_LoadProcID int not null, 
TD_CreationDate Timestamp not null, 
TD_UpdateDate Timestamp not null, 
FK_PatientID int not null</v>
      </c>
      <c r="T48" s="73" t="str">
        <f t="shared" si="8"/>
        <v xml:space="preserve"> </v>
      </c>
      <c r="V48" s="89" t="str">
        <f t="shared" si="9"/>
        <v>x</v>
      </c>
      <c r="W48" s="91" t="str">
        <f t="shared" si="10"/>
        <v>SELECT DISTINCT
'ERREUR d intégrité dans la table FAMILYCANCERHISTORY sur la clé étrangère FK_PatientID : valeur de clé absente de sa table de référence PATIENT ' as MESSAGE, 
T1.FK_PatientID as VALEUR_EN_ERREUR 
FROM FamilyCancerHistory T1 
LEFT OUTER JOIN Patient T2 
ON T1.FK_PatientID = T2.PK_PatientID  
WHERE T2.PK_PatientID IS NULL</v>
      </c>
      <c r="Y48" s="90"/>
    </row>
    <row r="49" spans="1:25" ht="33" customHeight="1" x14ac:dyDescent="0.3">
      <c r="A49" s="176"/>
      <c r="B49" s="219"/>
      <c r="C49" s="202"/>
      <c r="D49" s="22" t="s">
        <v>315</v>
      </c>
      <c r="E49" s="22" t="s">
        <v>46</v>
      </c>
      <c r="F49" s="22" t="s">
        <v>190</v>
      </c>
      <c r="G49" s="22" t="s">
        <v>191</v>
      </c>
      <c r="H49" s="43" t="s">
        <v>176</v>
      </c>
      <c r="I49" s="35"/>
      <c r="J49" s="7"/>
      <c r="K49" s="3" t="s">
        <v>927</v>
      </c>
      <c r="L49" s="3" t="s">
        <v>154</v>
      </c>
      <c r="M49" s="3" t="s">
        <v>926</v>
      </c>
      <c r="N49" s="3"/>
      <c r="O49" s="8" t="s">
        <v>925</v>
      </c>
      <c r="Q49" s="54" t="str">
        <f t="shared" si="5"/>
        <v>PK_FamilyCancerHistoID</v>
      </c>
      <c r="R49" s="2" t="str">
        <f t="shared" si="6"/>
        <v xml:space="preserve">TopographyCode Varchar(8) </v>
      </c>
      <c r="S49" s="2" t="str">
        <f t="shared" si="7"/>
        <v xml:space="preserve">PK_FamilyCancerHistoID INT GENERATED ALWAYS AS IDENTITY not null, 
TK_LoadProcID int not null, 
TD_CreationDate Timestamp not null, 
TD_UpdateDate Timestamp not null, 
FK_PatientID int not null, 
TopographyCode Varchar(8) </v>
      </c>
      <c r="T49" s="73" t="str">
        <f t="shared" si="8"/>
        <v xml:space="preserve"> </v>
      </c>
      <c r="V49" s="89" t="str">
        <f t="shared" si="9"/>
        <v/>
      </c>
      <c r="W49" s="91" t="str">
        <f t="shared" si="10"/>
        <v xml:space="preserve"> </v>
      </c>
      <c r="Y49" s="90" t="s">
        <v>865</v>
      </c>
    </row>
    <row r="50" spans="1:25" ht="33" customHeight="1" thickBot="1" x14ac:dyDescent="0.35">
      <c r="A50" s="176"/>
      <c r="B50" s="222"/>
      <c r="C50" s="203"/>
      <c r="D50" s="30" t="s">
        <v>316</v>
      </c>
      <c r="E50" s="30" t="s">
        <v>47</v>
      </c>
      <c r="F50" s="30" t="s">
        <v>401</v>
      </c>
      <c r="G50" s="30" t="s">
        <v>48</v>
      </c>
      <c r="H50" s="45" t="s">
        <v>192</v>
      </c>
      <c r="I50" s="34"/>
      <c r="J50" s="53"/>
      <c r="K50" s="31" t="s">
        <v>927</v>
      </c>
      <c r="L50" s="31" t="s">
        <v>155</v>
      </c>
      <c r="M50" s="31" t="s">
        <v>288</v>
      </c>
      <c r="N50" s="31"/>
      <c r="O50" s="32"/>
      <c r="Q50" s="54" t="str">
        <f t="shared" si="5"/>
        <v>PK_FamilyCancerHistoID</v>
      </c>
      <c r="R50" s="2" t="str">
        <f t="shared" si="6"/>
        <v xml:space="preserve">Parentage varchar(8) </v>
      </c>
      <c r="S50" s="2" t="str">
        <f t="shared" si="7"/>
        <v xml:space="preserve">PK_FamilyCancerHistoID INT GENERATED ALWAYS AS IDENTITY not null, 
TK_LoadProcID int not null, 
TD_CreationDate Timestamp not null, 
TD_UpdateDate Timestamp not null, 
FK_PatientID int not null, 
TopographyCode Varchar(8) , 
Parentage varchar(8) </v>
      </c>
      <c r="T50" s="73" t="str">
        <f t="shared" si="8"/>
        <v>CREATE TABLE FamilyCancerHistory(
PK_FamilyCancerHistoID INT GENERATED ALWAYS AS IDENTITY not null, 
TK_LoadProcID int not null, 
TD_CreationDate Timestamp not null, 
TD_UpdateDate Timestamp not null, 
FK_PatientID int not null, 
TopographyCode Varchar(8) , 
Parentage varchar(8) ,
CONSTRAINT FamilyCancerHistory_Pkey Primary key(PK_FamilyCancerHistoID)</v>
      </c>
      <c r="V50" s="89" t="str">
        <f t="shared" si="9"/>
        <v/>
      </c>
      <c r="W50" s="91" t="str">
        <f t="shared" si="10"/>
        <v xml:space="preserve"> </v>
      </c>
      <c r="Y50" s="90" t="s">
        <v>738</v>
      </c>
    </row>
    <row r="51" spans="1:25" ht="33" customHeight="1" x14ac:dyDescent="0.3">
      <c r="A51" s="177"/>
      <c r="B51" s="254" t="s">
        <v>872</v>
      </c>
      <c r="C51" s="204" t="s">
        <v>195</v>
      </c>
      <c r="D51" s="121" t="s">
        <v>275</v>
      </c>
      <c r="E51" s="26" t="s">
        <v>293</v>
      </c>
      <c r="F51" s="26" t="s">
        <v>8</v>
      </c>
      <c r="G51" s="41" t="s">
        <v>286</v>
      </c>
      <c r="H51" s="135" t="s">
        <v>234</v>
      </c>
      <c r="I51" s="34"/>
      <c r="J51" s="4" t="s">
        <v>237</v>
      </c>
      <c r="K51" s="5" t="s">
        <v>294</v>
      </c>
      <c r="L51" s="5" t="s">
        <v>360</v>
      </c>
      <c r="M51" s="5" t="s">
        <v>292</v>
      </c>
      <c r="N51" s="5" t="s">
        <v>232</v>
      </c>
      <c r="O51" s="6"/>
      <c r="Q51" s="54" t="str">
        <f t="shared" si="5"/>
        <v>PK_TNMEventID</v>
      </c>
      <c r="R51" s="2" t="str">
        <f t="shared" si="6"/>
        <v>PK_TNMEventID INT GENERATED ALWAYS AS IDENTITY not null</v>
      </c>
      <c r="S51" s="2" t="str">
        <f t="shared" si="7"/>
        <v>PK_TNMEventID INT GENERATED ALWAYS AS IDENTITY not null</v>
      </c>
      <c r="T51" s="73" t="str">
        <f t="shared" si="8"/>
        <v xml:space="preserve"> </v>
      </c>
      <c r="V51" s="89" t="str">
        <f t="shared" si="9"/>
        <v/>
      </c>
      <c r="W51" s="91" t="str">
        <f t="shared" si="10"/>
        <v xml:space="preserve"> </v>
      </c>
      <c r="Y51" s="90"/>
    </row>
    <row r="52" spans="1:25" ht="33" customHeight="1" x14ac:dyDescent="0.3">
      <c r="A52" s="177"/>
      <c r="B52" s="254"/>
      <c r="C52" s="205"/>
      <c r="D52" s="122" t="s">
        <v>276</v>
      </c>
      <c r="E52" s="22" t="s">
        <v>380</v>
      </c>
      <c r="F52" s="22" t="s">
        <v>8</v>
      </c>
      <c r="G52" s="42" t="s">
        <v>238</v>
      </c>
      <c r="H52" s="136" t="s">
        <v>234</v>
      </c>
      <c r="I52" s="34"/>
      <c r="J52" s="7" t="s">
        <v>237</v>
      </c>
      <c r="K52" s="3" t="s">
        <v>294</v>
      </c>
      <c r="L52" s="3" t="s">
        <v>381</v>
      </c>
      <c r="M52" s="3" t="s">
        <v>231</v>
      </c>
      <c r="N52" s="3" t="s">
        <v>232</v>
      </c>
      <c r="O52" s="8"/>
      <c r="Q52" s="54" t="str">
        <f t="shared" si="5"/>
        <v>PK_TNMEventID</v>
      </c>
      <c r="R52" s="2" t="str">
        <f t="shared" si="6"/>
        <v>TK_LoadProcID int not null</v>
      </c>
      <c r="S52" s="2" t="str">
        <f t="shared" si="7"/>
        <v>PK_TNMEventID INT GENERATED ALWAYS AS IDENTITY not null, 
TK_LoadProcID int not null</v>
      </c>
      <c r="T52" s="73" t="str">
        <f t="shared" si="8"/>
        <v xml:space="preserve"> </v>
      </c>
      <c r="V52" s="89" t="str">
        <f t="shared" si="9"/>
        <v/>
      </c>
      <c r="W52" s="91" t="str">
        <f t="shared" si="10"/>
        <v xml:space="preserve"> </v>
      </c>
      <c r="Y52" s="90"/>
    </row>
    <row r="53" spans="1:25" ht="33" customHeight="1" x14ac:dyDescent="0.3">
      <c r="A53" s="177"/>
      <c r="B53" s="254"/>
      <c r="C53" s="205"/>
      <c r="D53" s="122" t="s">
        <v>277</v>
      </c>
      <c r="E53" s="22" t="s">
        <v>239</v>
      </c>
      <c r="F53" s="22" t="s">
        <v>8</v>
      </c>
      <c r="G53" s="42" t="s">
        <v>240</v>
      </c>
      <c r="H53" s="136" t="s">
        <v>241</v>
      </c>
      <c r="I53" s="34"/>
      <c r="J53" s="7" t="s">
        <v>237</v>
      </c>
      <c r="K53" s="3" t="s">
        <v>294</v>
      </c>
      <c r="L53" s="3" t="s">
        <v>261</v>
      </c>
      <c r="M53" s="3" t="s">
        <v>247</v>
      </c>
      <c r="N53" s="3" t="s">
        <v>232</v>
      </c>
      <c r="O53" s="8"/>
      <c r="Q53" s="54" t="str">
        <f t="shared" si="5"/>
        <v>PK_TNMEventID</v>
      </c>
      <c r="R53" s="2" t="str">
        <f t="shared" si="6"/>
        <v>TD_CreationDate Timestamp not null</v>
      </c>
      <c r="S53" s="2" t="str">
        <f t="shared" si="7"/>
        <v>PK_TNMEventID INT GENERATED ALWAYS AS IDENTITY not null, 
TK_LoadProcID int not null, 
TD_CreationDate Timestamp not null</v>
      </c>
      <c r="T53" s="73" t="str">
        <f t="shared" si="8"/>
        <v xml:space="preserve"> </v>
      </c>
      <c r="V53" s="89" t="str">
        <f t="shared" si="9"/>
        <v/>
      </c>
      <c r="W53" s="91" t="str">
        <f t="shared" si="10"/>
        <v xml:space="preserve"> </v>
      </c>
      <c r="Y53" s="90"/>
    </row>
    <row r="54" spans="1:25" ht="33" customHeight="1" thickBot="1" x14ac:dyDescent="0.35">
      <c r="A54" s="177"/>
      <c r="B54" s="254"/>
      <c r="C54" s="205"/>
      <c r="D54" s="122" t="s">
        <v>278</v>
      </c>
      <c r="E54" s="22" t="s">
        <v>246</v>
      </c>
      <c r="F54" s="22" t="s">
        <v>8</v>
      </c>
      <c r="G54" s="42" t="s">
        <v>250</v>
      </c>
      <c r="H54" s="136" t="s">
        <v>241</v>
      </c>
      <c r="I54" s="34"/>
      <c r="J54" s="7" t="s">
        <v>237</v>
      </c>
      <c r="K54" s="3" t="s">
        <v>294</v>
      </c>
      <c r="L54" s="3" t="s">
        <v>263</v>
      </c>
      <c r="M54" s="3" t="s">
        <v>247</v>
      </c>
      <c r="N54" s="3" t="s">
        <v>232</v>
      </c>
      <c r="O54" s="8"/>
      <c r="Q54" s="54" t="str">
        <f t="shared" si="5"/>
        <v>PK_TNMEventID</v>
      </c>
      <c r="R54" s="2" t="str">
        <f t="shared" si="6"/>
        <v>TD_UpdateDate Timestamp not null</v>
      </c>
      <c r="S54" s="2" t="str">
        <f t="shared" si="7"/>
        <v>PK_TNMEventID INT GENERATED ALWAYS AS IDENTITY not null, 
TK_LoadProcID int not null, 
TD_CreationDate Timestamp not null, 
TD_UpdateDate Timestamp not null</v>
      </c>
      <c r="T54" s="73" t="str">
        <f t="shared" si="8"/>
        <v xml:space="preserve"> </v>
      </c>
      <c r="V54" s="89" t="str">
        <f t="shared" si="9"/>
        <v/>
      </c>
      <c r="W54" s="91" t="str">
        <f t="shared" si="10"/>
        <v xml:space="preserve"> </v>
      </c>
      <c r="Y54" s="90"/>
    </row>
    <row r="55" spans="1:25" ht="33" customHeight="1" x14ac:dyDescent="0.3">
      <c r="A55" s="177"/>
      <c r="B55" s="254"/>
      <c r="C55" s="205"/>
      <c r="D55" s="122" t="s">
        <v>279</v>
      </c>
      <c r="E55" s="22" t="s">
        <v>303</v>
      </c>
      <c r="F55" s="22" t="s">
        <v>8</v>
      </c>
      <c r="G55" s="42" t="s">
        <v>304</v>
      </c>
      <c r="H55" s="135" t="s">
        <v>234</v>
      </c>
      <c r="I55" s="34"/>
      <c r="J55" s="7" t="s">
        <v>237</v>
      </c>
      <c r="K55" s="3" t="s">
        <v>294</v>
      </c>
      <c r="L55" s="3" t="s">
        <v>305</v>
      </c>
      <c r="M55" s="3" t="s">
        <v>231</v>
      </c>
      <c r="N55" s="3" t="s">
        <v>232</v>
      </c>
      <c r="O55" s="8"/>
      <c r="Q55" s="54" t="str">
        <f t="shared" si="5"/>
        <v>PK_TNMEventID</v>
      </c>
      <c r="R55" s="2" t="str">
        <f t="shared" si="6"/>
        <v>FK_TumorPathoEventID int not null</v>
      </c>
      <c r="S55" s="2" t="str">
        <f t="shared" si="7"/>
        <v>PK_TNMEventID INT GENERATED ALWAYS AS IDENTITY not null, 
TK_LoadProcID int not null, 
TD_CreationDate Timestamp not null, 
TD_UpdateDate Timestamp not null, 
FK_TumorPathoEventID int not null</v>
      </c>
      <c r="T55" s="73" t="str">
        <f t="shared" si="8"/>
        <v xml:space="preserve"> </v>
      </c>
      <c r="V55" s="89" t="str">
        <f t="shared" si="9"/>
        <v>x</v>
      </c>
      <c r="W55" s="91" t="str">
        <f t="shared" si="10"/>
        <v>SELECT DISTINCT
'ERREUR d intégrité dans la table TNMEVENT sur la clé étrangère FK_TumorPathoEventID : valeur de clé absente de sa table de référence TUMORPATHOEVENT ' as MESSAGE, 
T1.FK_TumorPathoEventID as VALEUR_EN_ERREUR 
FROM TNMEvent T1 
LEFT OUTER JOIN TumorPathoEvent T2 
ON T1.FK_TumorPathoEventID = T2.PK_TumorPathoEventID  
WHERE T2.PK_TumorPathoEventID IS NULL</v>
      </c>
      <c r="Y55" s="90"/>
    </row>
    <row r="56" spans="1:25" ht="33" customHeight="1" x14ac:dyDescent="0.3">
      <c r="A56" s="177"/>
      <c r="B56" s="254"/>
      <c r="C56" s="205"/>
      <c r="D56" s="122" t="s">
        <v>866</v>
      </c>
      <c r="E56" s="22" t="s">
        <v>230</v>
      </c>
      <c r="F56" s="22" t="s">
        <v>8</v>
      </c>
      <c r="G56" s="42" t="s">
        <v>285</v>
      </c>
      <c r="H56" s="136" t="s">
        <v>234</v>
      </c>
      <c r="I56" s="34"/>
      <c r="J56" s="7" t="s">
        <v>237</v>
      </c>
      <c r="K56" s="3" t="s">
        <v>294</v>
      </c>
      <c r="L56" s="3" t="s">
        <v>264</v>
      </c>
      <c r="M56" s="3" t="s">
        <v>231</v>
      </c>
      <c r="N56" s="3" t="s">
        <v>232</v>
      </c>
      <c r="O56" s="8"/>
      <c r="Q56" s="54" t="str">
        <f t="shared" si="5"/>
        <v>PK_TNMEventID</v>
      </c>
      <c r="R56" s="2" t="str">
        <f t="shared" si="6"/>
        <v>FK_PatientID int not null</v>
      </c>
      <c r="S56" s="2" t="str">
        <f t="shared" si="7"/>
        <v>PK_TNMEventID INT GENERATED ALWAYS AS IDENTITY not null, 
TK_LoadProcID int not null, 
TD_CreationDate Timestamp not null, 
TD_UpdateDate Timestamp not null, 
FK_TumorPathoEventID int not null, 
FK_PatientID int not null</v>
      </c>
      <c r="T56" s="73" t="str">
        <f t="shared" si="8"/>
        <v xml:space="preserve"> </v>
      </c>
      <c r="V56" s="89" t="str">
        <f t="shared" si="9"/>
        <v>x</v>
      </c>
      <c r="W56" s="91" t="str">
        <f t="shared" si="10"/>
        <v>SELECT DISTINCT
'ERREUR d intégrité dans la table TNMEVENT sur la clé étrangère FK_PatientID : valeur de clé absente de sa table de référence PATIENT ' as MESSAGE, 
T1.FK_PatientID as VALEUR_EN_ERREUR 
FROM TNMEvent T1 
LEFT OUTER JOIN Patient T2 
ON T1.FK_PatientID = T2.PK_PatientID  
WHERE T2.PK_PatientID IS NULL</v>
      </c>
      <c r="Y56" s="90"/>
    </row>
    <row r="57" spans="1:25" s="189" customFormat="1" ht="33" customHeight="1" x14ac:dyDescent="0.3">
      <c r="A57" s="180"/>
      <c r="B57" s="254"/>
      <c r="C57" s="205"/>
      <c r="D57" s="181" t="s">
        <v>317</v>
      </c>
      <c r="E57" s="182" t="s">
        <v>50</v>
      </c>
      <c r="F57" s="183" t="s">
        <v>49</v>
      </c>
      <c r="G57" s="184" t="s">
        <v>51</v>
      </c>
      <c r="H57" s="185" t="s">
        <v>16</v>
      </c>
      <c r="I57" s="186"/>
      <c r="J57" s="187"/>
      <c r="K57" s="188" t="s">
        <v>294</v>
      </c>
      <c r="L57" s="170" t="s">
        <v>742</v>
      </c>
      <c r="M57" s="170" t="s">
        <v>943</v>
      </c>
      <c r="N57" s="188"/>
      <c r="O57" s="171" t="s">
        <v>741</v>
      </c>
      <c r="Q57" s="190" t="str">
        <f t="shared" si="5"/>
        <v>PK_TNMEventID</v>
      </c>
      <c r="R57" s="189" t="str">
        <f t="shared" si="6"/>
        <v xml:space="preserve">PrimaryTumorSize Varchar(?) </v>
      </c>
      <c r="S57" s="189" t="str">
        <f t="shared" si="7"/>
        <v xml:space="preserve">PK_TNMEventID INT GENERATED ALWAYS AS IDENTITY not null, 
TK_LoadProcID int not null, 
TD_CreationDate Timestamp not null, 
TD_UpdateDate Timestamp not null, 
FK_TumorPathoEventID int not null, 
FK_PatientID int not null, 
PrimaryTumorSize Varchar(?) </v>
      </c>
      <c r="T57" s="191" t="str">
        <f t="shared" si="8"/>
        <v xml:space="preserve"> </v>
      </c>
      <c r="V57" s="192" t="str">
        <f t="shared" si="9"/>
        <v/>
      </c>
      <c r="W57" s="193" t="str">
        <f t="shared" si="10"/>
        <v xml:space="preserve"> </v>
      </c>
      <c r="Y57" s="194" t="s">
        <v>745</v>
      </c>
    </row>
    <row r="58" spans="1:25" s="189" customFormat="1" ht="33" customHeight="1" x14ac:dyDescent="0.3">
      <c r="A58" s="180"/>
      <c r="B58" s="254"/>
      <c r="C58" s="206"/>
      <c r="D58" s="181" t="s">
        <v>318</v>
      </c>
      <c r="E58" s="182" t="s">
        <v>52</v>
      </c>
      <c r="F58" s="183" t="s">
        <v>193</v>
      </c>
      <c r="G58" s="184" t="s">
        <v>53</v>
      </c>
      <c r="H58" s="185" t="s">
        <v>16</v>
      </c>
      <c r="I58" s="186"/>
      <c r="J58" s="187"/>
      <c r="K58" s="188" t="s">
        <v>294</v>
      </c>
      <c r="L58" s="170" t="s">
        <v>743</v>
      </c>
      <c r="M58" s="170" t="s">
        <v>943</v>
      </c>
      <c r="N58" s="188"/>
      <c r="O58" s="171" t="s">
        <v>741</v>
      </c>
      <c r="Q58" s="190" t="str">
        <f t="shared" si="5"/>
        <v>PK_TNMEventID</v>
      </c>
      <c r="R58" s="189" t="str">
        <f t="shared" si="6"/>
        <v xml:space="preserve">LymphNodeInvolvment Varchar(?) </v>
      </c>
      <c r="S58" s="189" t="str">
        <f t="shared" si="7"/>
        <v xml:space="preserve">PK_TNMEventID INT GENERATED ALWAYS AS IDENTITY not null, 
TK_LoadProcID int not null, 
TD_CreationDate Timestamp not null, 
TD_UpdateDate Timestamp not null, 
FK_TumorPathoEventID int not null, 
FK_PatientID int not null, 
PrimaryTumorSize Varchar(?) , 
LymphNodeInvolvment Varchar(?) </v>
      </c>
      <c r="T58" s="191" t="str">
        <f t="shared" si="8"/>
        <v xml:space="preserve"> </v>
      </c>
      <c r="V58" s="192" t="str">
        <f t="shared" si="9"/>
        <v/>
      </c>
      <c r="W58" s="193" t="str">
        <f t="shared" si="10"/>
        <v xml:space="preserve"> </v>
      </c>
      <c r="Y58" s="194" t="s">
        <v>745</v>
      </c>
    </row>
    <row r="59" spans="1:25" s="189" customFormat="1" ht="33" customHeight="1" x14ac:dyDescent="0.3">
      <c r="A59" s="180"/>
      <c r="B59" s="254"/>
      <c r="C59" s="206"/>
      <c r="D59" s="181" t="s">
        <v>319</v>
      </c>
      <c r="E59" s="182" t="s">
        <v>54</v>
      </c>
      <c r="F59" s="183" t="s">
        <v>194</v>
      </c>
      <c r="G59" s="184" t="s">
        <v>55</v>
      </c>
      <c r="H59" s="185" t="s">
        <v>16</v>
      </c>
      <c r="I59" s="186"/>
      <c r="J59" s="187"/>
      <c r="K59" s="188" t="s">
        <v>294</v>
      </c>
      <c r="L59" s="170" t="s">
        <v>744</v>
      </c>
      <c r="M59" s="170" t="s">
        <v>943</v>
      </c>
      <c r="N59" s="188"/>
      <c r="O59" s="171" t="s">
        <v>741</v>
      </c>
      <c r="Q59" s="190" t="str">
        <f t="shared" si="5"/>
        <v>PK_TNMEventID</v>
      </c>
      <c r="R59" s="189" t="str">
        <f t="shared" si="6"/>
        <v xml:space="preserve">MetastasisPresence Varchar(?) </v>
      </c>
      <c r="S59" s="189" t="str">
        <f t="shared" si="7"/>
        <v xml:space="preserve">PK_TNMEventID INT GENERATED ALWAYS AS IDENTITY not null, 
TK_LoadProcID int not null, 
TD_CreationDate Timestamp not null, 
TD_UpdateDate Timestamp not null, 
FK_TumorPathoEventID int not null, 
FK_PatientID int not null, 
PrimaryTumorSize Varchar(?) , 
LymphNodeInvolvment Varchar(?) , 
MetastasisPresence Varchar(?) </v>
      </c>
      <c r="T59" s="191" t="str">
        <f t="shared" si="8"/>
        <v xml:space="preserve"> </v>
      </c>
      <c r="V59" s="192" t="str">
        <f t="shared" si="9"/>
        <v/>
      </c>
      <c r="W59" s="193" t="str">
        <f t="shared" si="10"/>
        <v xml:space="preserve"> </v>
      </c>
      <c r="Y59" s="194" t="s">
        <v>745</v>
      </c>
    </row>
    <row r="60" spans="1:25" ht="33" customHeight="1" x14ac:dyDescent="0.3">
      <c r="A60" s="177"/>
      <c r="B60" s="254"/>
      <c r="C60" s="206"/>
      <c r="D60" s="122" t="s">
        <v>867</v>
      </c>
      <c r="E60" s="22" t="s">
        <v>56</v>
      </c>
      <c r="F60" s="22" t="s">
        <v>194</v>
      </c>
      <c r="G60" s="42" t="s">
        <v>57</v>
      </c>
      <c r="H60" s="136" t="s">
        <v>58</v>
      </c>
      <c r="I60" s="34"/>
      <c r="J60" s="7"/>
      <c r="K60" s="3" t="s">
        <v>294</v>
      </c>
      <c r="L60" s="3" t="s">
        <v>352</v>
      </c>
      <c r="M60" s="3" t="s">
        <v>945</v>
      </c>
      <c r="N60" s="3"/>
      <c r="O60" s="8"/>
      <c r="Q60" s="54" t="str">
        <f t="shared" si="5"/>
        <v>PK_TNMEventID</v>
      </c>
      <c r="R60" s="2" t="str">
        <f t="shared" si="6"/>
        <v xml:space="preserve">TNMVersion Varchar (20) </v>
      </c>
      <c r="S60" s="2" t="str">
        <f t="shared" si="7"/>
        <v xml:space="preserve">PK_TNMEventID INT GENERATED ALWAYS AS IDENTITY not null, 
TK_LoadProcID int not null, 
TD_CreationDate Timestamp not null, 
TD_UpdateDate Timestamp not null, 
FK_TumorPathoEventID int not null, 
FK_PatientID int not null, 
PrimaryTumorSize Varchar(?) , 
LymphNodeInvolvment Varchar(?) , 
MetastasisPresence Varchar(?) , 
TNMVersion Varchar (20) </v>
      </c>
      <c r="T60" s="73" t="str">
        <f t="shared" si="8"/>
        <v xml:space="preserve"> </v>
      </c>
      <c r="V60" s="89" t="str">
        <f t="shared" si="9"/>
        <v/>
      </c>
      <c r="W60" s="91" t="str">
        <f t="shared" si="10"/>
        <v xml:space="preserve"> </v>
      </c>
      <c r="Y60" s="131" t="s">
        <v>740</v>
      </c>
    </row>
    <row r="61" spans="1:25" ht="33" customHeight="1" x14ac:dyDescent="0.3">
      <c r="A61" s="177"/>
      <c r="B61" s="254"/>
      <c r="C61" s="207"/>
      <c r="D61" s="122" t="s">
        <v>868</v>
      </c>
      <c r="E61" s="22" t="s">
        <v>59</v>
      </c>
      <c r="F61" s="22" t="s">
        <v>194</v>
      </c>
      <c r="G61" s="42" t="s">
        <v>60</v>
      </c>
      <c r="H61" s="137" t="s">
        <v>196</v>
      </c>
      <c r="I61" s="34"/>
      <c r="J61" s="7"/>
      <c r="K61" s="3" t="s">
        <v>294</v>
      </c>
      <c r="L61" s="3" t="s">
        <v>353</v>
      </c>
      <c r="M61" s="24" t="s">
        <v>947</v>
      </c>
      <c r="N61" s="3"/>
      <c r="O61" s="8"/>
      <c r="Q61" s="54" t="str">
        <f t="shared" si="5"/>
        <v>PK_TNMEventID</v>
      </c>
      <c r="R61" s="2" t="str">
        <f t="shared" si="6"/>
        <v xml:space="preserve">TNMType Char(?) </v>
      </c>
      <c r="S61" s="2" t="str">
        <f t="shared" si="7"/>
        <v xml:space="preserve">PK_TNMEventID INT GENERATED ALWAYS AS IDENTITY not null, 
TK_LoadProcID int not null, 
TD_CreationDate Timestamp not null, 
TD_UpdateDate Timestamp not null, 
FK_TumorPathoEventID int not null, 
FK_PatientID int not null, 
PrimaryTumorSize Varchar(?) , 
LymphNodeInvolvment Varchar(?) , 
MetastasisPresence Varchar(?) , 
TNMVersion Varchar (20) , 
TNMType Char(?) </v>
      </c>
      <c r="T61" s="73" t="str">
        <f t="shared" si="8"/>
        <v xml:space="preserve"> </v>
      </c>
      <c r="V61" s="89" t="str">
        <f t="shared" si="9"/>
        <v/>
      </c>
      <c r="W61" s="91" t="str">
        <f t="shared" si="10"/>
        <v xml:space="preserve"> </v>
      </c>
      <c r="Y61" s="131" t="s">
        <v>740</v>
      </c>
    </row>
    <row r="62" spans="1:25" ht="33" customHeight="1" x14ac:dyDescent="0.3">
      <c r="A62" s="177"/>
      <c r="B62" s="254"/>
      <c r="C62" s="207"/>
      <c r="D62" s="122" t="s">
        <v>869</v>
      </c>
      <c r="E62" s="22" t="s">
        <v>350</v>
      </c>
      <c r="F62" s="22" t="s">
        <v>194</v>
      </c>
      <c r="G62" s="42"/>
      <c r="H62" s="137"/>
      <c r="I62" s="34"/>
      <c r="J62" s="7"/>
      <c r="K62" s="3" t="s">
        <v>294</v>
      </c>
      <c r="L62" s="3" t="s">
        <v>354</v>
      </c>
      <c r="M62" s="3" t="s">
        <v>946</v>
      </c>
      <c r="N62" s="3"/>
      <c r="O62" s="8"/>
      <c r="Q62" s="54" t="str">
        <f t="shared" si="5"/>
        <v>PK_TNMEventID</v>
      </c>
      <c r="R62" s="2" t="str">
        <f t="shared" si="6"/>
        <v xml:space="preserve">Tvalue Varchar(3) </v>
      </c>
      <c r="S62" s="2" t="str">
        <f t="shared" si="7"/>
        <v xml:space="preserve">PK_TNMEventID INT GENERATED ALWAYS AS IDENTITY not null, 
TK_LoadProcID int not null, 
TD_CreationDate Timestamp not null, 
TD_UpdateDate Timestamp not null, 
FK_TumorPathoEventID int not null, 
FK_PatientID int not null, 
PrimaryTumorSize Varchar(?) , 
LymphNodeInvolvment Varchar(?) , 
MetastasisPresence Varchar(?) , 
TNMVersion Varchar (20) , 
TNMType Char(?) , 
Tvalue Varchar(3) </v>
      </c>
      <c r="T62" s="73" t="str">
        <f t="shared" si="8"/>
        <v xml:space="preserve"> </v>
      </c>
      <c r="V62" s="89" t="str">
        <f t="shared" si="9"/>
        <v/>
      </c>
      <c r="W62" s="91" t="str">
        <f t="shared" si="10"/>
        <v xml:space="preserve"> </v>
      </c>
      <c r="Y62" s="131" t="s">
        <v>740</v>
      </c>
    </row>
    <row r="63" spans="1:25" ht="33" customHeight="1" x14ac:dyDescent="0.3">
      <c r="A63" s="177"/>
      <c r="B63" s="254"/>
      <c r="C63" s="207"/>
      <c r="D63" s="122" t="s">
        <v>870</v>
      </c>
      <c r="E63" s="22" t="s">
        <v>351</v>
      </c>
      <c r="F63" s="22" t="s">
        <v>194</v>
      </c>
      <c r="G63" s="42"/>
      <c r="H63" s="137"/>
      <c r="I63" s="34"/>
      <c r="J63" s="7"/>
      <c r="K63" s="3" t="s">
        <v>294</v>
      </c>
      <c r="L63" s="3" t="s">
        <v>355</v>
      </c>
      <c r="M63" s="3" t="s">
        <v>946</v>
      </c>
      <c r="N63" s="3"/>
      <c r="O63" s="8"/>
      <c r="Q63" s="54" t="str">
        <f t="shared" si="5"/>
        <v>PK_TNMEventID</v>
      </c>
      <c r="R63" s="2" t="str">
        <f t="shared" si="6"/>
        <v xml:space="preserve">Nvalue Varchar(3) </v>
      </c>
      <c r="S63" s="2" t="str">
        <f t="shared" si="7"/>
        <v xml:space="preserve">PK_TNMEventID INT GENERATED ALWAYS AS IDENTITY not null, 
TK_LoadProcID int not null, 
TD_CreationDate Timestamp not null, 
TD_UpdateDate Timestamp not null, 
FK_TumorPathoEventID int not null, 
FK_PatientID int not null, 
PrimaryTumorSize Varchar(?) , 
LymphNodeInvolvment Varchar(?) , 
MetastasisPresence Varchar(?) , 
TNMVersion Varchar (20) , 
TNMType Char(?) , 
Tvalue Varchar(3) , 
Nvalue Varchar(3) </v>
      </c>
      <c r="T63" s="73" t="str">
        <f t="shared" si="8"/>
        <v xml:space="preserve"> </v>
      </c>
      <c r="V63" s="89" t="str">
        <f t="shared" si="9"/>
        <v/>
      </c>
      <c r="W63" s="91" t="str">
        <f t="shared" si="10"/>
        <v xml:space="preserve"> </v>
      </c>
      <c r="Y63" s="131" t="s">
        <v>740</v>
      </c>
    </row>
    <row r="64" spans="1:25" ht="33" customHeight="1" thickBot="1" x14ac:dyDescent="0.35">
      <c r="A64" s="177"/>
      <c r="B64" s="254"/>
      <c r="C64" s="208"/>
      <c r="D64" s="146" t="s">
        <v>871</v>
      </c>
      <c r="E64" s="30" t="s">
        <v>349</v>
      </c>
      <c r="F64" s="30" t="s">
        <v>194</v>
      </c>
      <c r="G64" s="45"/>
      <c r="H64" s="138"/>
      <c r="I64" s="34"/>
      <c r="J64" s="53"/>
      <c r="K64" s="31" t="s">
        <v>294</v>
      </c>
      <c r="L64" s="31" t="s">
        <v>356</v>
      </c>
      <c r="M64" s="3" t="s">
        <v>946</v>
      </c>
      <c r="N64" s="31"/>
      <c r="O64" s="32"/>
      <c r="Q64" s="54" t="str">
        <f t="shared" si="5"/>
        <v>PK_TNMEventID</v>
      </c>
      <c r="R64" s="2" t="str">
        <f t="shared" si="6"/>
        <v xml:space="preserve">Mvalue Varchar(3) </v>
      </c>
      <c r="S64" s="2" t="str">
        <f t="shared" si="7"/>
        <v xml:space="preserve">PK_TNMEventID INT GENERATED ALWAYS AS IDENTITY not null, 
TK_LoadProcID int not null, 
TD_CreationDate Timestamp not null, 
TD_UpdateDate Timestamp not null, 
FK_TumorPathoEventID int not null, 
FK_PatientID int not null, 
PrimaryTumorSize Varchar(?) , 
LymphNodeInvolvment Varchar(?) , 
MetastasisPresence Varchar(?) , 
TNMVersion Varchar (20) , 
TNMType Char(?) , 
Tvalue Varchar(3) , 
Nvalue Varchar(3) , 
Mvalue Varchar(3) </v>
      </c>
      <c r="T64" s="73" t="str">
        <f t="shared" si="8"/>
        <v>CREATE TABLE TNMEvent(
PK_TNMEventID INT GENERATED ALWAYS AS IDENTITY not null, 
TK_LoadProcID int not null, 
TD_CreationDate Timestamp not null, 
TD_UpdateDate Timestamp not null, 
FK_TumorPathoEventID int not null, 
FK_PatientID int not null, 
PrimaryTumorSize Varchar(?) , 
LymphNodeInvolvment Varchar(?) , 
MetastasisPresence Varchar(?) , 
TNMVersion Varchar (20) , 
TNMType Char(?) , 
Tvalue Varchar(3) , 
Nvalue Varchar(3) , 
Mvalue Varchar(3) ,
CONSTRAINT TNMEvent_Pkey Primary key(PK_TNMEventID)</v>
      </c>
      <c r="V64" s="89" t="str">
        <f t="shared" si="9"/>
        <v/>
      </c>
      <c r="W64" s="91" t="str">
        <f t="shared" si="10"/>
        <v xml:space="preserve"> </v>
      </c>
      <c r="Y64" s="90"/>
    </row>
    <row r="65" spans="1:25" ht="33" customHeight="1" x14ac:dyDescent="0.3">
      <c r="A65" s="177"/>
      <c r="B65" s="234"/>
      <c r="C65" s="258" t="s">
        <v>61</v>
      </c>
      <c r="D65" s="121" t="s">
        <v>280</v>
      </c>
      <c r="E65" s="26" t="s">
        <v>303</v>
      </c>
      <c r="F65" s="26" t="s">
        <v>8</v>
      </c>
      <c r="G65" s="41" t="s">
        <v>304</v>
      </c>
      <c r="H65" s="135" t="s">
        <v>234</v>
      </c>
      <c r="I65" s="34"/>
      <c r="J65" s="4" t="s">
        <v>237</v>
      </c>
      <c r="K65" s="5" t="s">
        <v>295</v>
      </c>
      <c r="L65" s="5" t="s">
        <v>302</v>
      </c>
      <c r="M65" s="5" t="s">
        <v>292</v>
      </c>
      <c r="N65" s="5" t="s">
        <v>232</v>
      </c>
      <c r="O65" s="6"/>
      <c r="Q65" s="54" t="str">
        <f t="shared" si="5"/>
        <v>PK_TumorPathoEventID</v>
      </c>
      <c r="R65" s="2" t="str">
        <f t="shared" si="6"/>
        <v>PK_TumorPathoEventID INT GENERATED ALWAYS AS IDENTITY not null</v>
      </c>
      <c r="S65" s="2" t="str">
        <f t="shared" si="7"/>
        <v>PK_TumorPathoEventID INT GENERATED ALWAYS AS IDENTITY not null</v>
      </c>
      <c r="T65" s="73" t="str">
        <f t="shared" si="8"/>
        <v xml:space="preserve"> </v>
      </c>
      <c r="V65" s="89" t="str">
        <f t="shared" si="9"/>
        <v/>
      </c>
      <c r="W65" s="91" t="str">
        <f t="shared" si="10"/>
        <v xml:space="preserve"> </v>
      </c>
      <c r="Y65" s="90"/>
    </row>
    <row r="66" spans="1:25" ht="33" customHeight="1" x14ac:dyDescent="0.3">
      <c r="A66" s="177"/>
      <c r="B66" s="234"/>
      <c r="C66" s="236"/>
      <c r="D66" s="122" t="s">
        <v>281</v>
      </c>
      <c r="E66" s="22" t="s">
        <v>380</v>
      </c>
      <c r="F66" s="22" t="s">
        <v>8</v>
      </c>
      <c r="G66" s="42" t="s">
        <v>238</v>
      </c>
      <c r="H66" s="136" t="s">
        <v>234</v>
      </c>
      <c r="I66" s="34"/>
      <c r="J66" s="7" t="s">
        <v>237</v>
      </c>
      <c r="K66" s="3" t="s">
        <v>295</v>
      </c>
      <c r="L66" s="3" t="s">
        <v>381</v>
      </c>
      <c r="M66" s="3" t="s">
        <v>231</v>
      </c>
      <c r="N66" s="3" t="s">
        <v>232</v>
      </c>
      <c r="O66" s="8"/>
      <c r="Q66" s="54" t="str">
        <f t="shared" si="5"/>
        <v>PK_TumorPathoEventID</v>
      </c>
      <c r="R66" s="2" t="str">
        <f t="shared" si="6"/>
        <v>TK_LoadProcID int not null</v>
      </c>
      <c r="S66" s="2" t="str">
        <f t="shared" si="7"/>
        <v>PK_TumorPathoEventID INT GENERATED ALWAYS AS IDENTITY not null, 
TK_LoadProcID int not null</v>
      </c>
      <c r="T66" s="73" t="str">
        <f t="shared" si="8"/>
        <v xml:space="preserve"> </v>
      </c>
      <c r="V66" s="89" t="str">
        <f t="shared" si="9"/>
        <v/>
      </c>
      <c r="W66" s="91" t="str">
        <f t="shared" si="10"/>
        <v xml:space="preserve"> </v>
      </c>
      <c r="Y66" s="90"/>
    </row>
    <row r="67" spans="1:25" ht="33" customHeight="1" x14ac:dyDescent="0.3">
      <c r="A67" s="177"/>
      <c r="B67" s="234"/>
      <c r="C67" s="236"/>
      <c r="D67" s="122" t="s">
        <v>282</v>
      </c>
      <c r="E67" s="22" t="s">
        <v>239</v>
      </c>
      <c r="F67" s="22" t="s">
        <v>8</v>
      </c>
      <c r="G67" s="42" t="s">
        <v>240</v>
      </c>
      <c r="H67" s="136" t="s">
        <v>241</v>
      </c>
      <c r="I67" s="34"/>
      <c r="J67" s="7" t="s">
        <v>237</v>
      </c>
      <c r="K67" s="3" t="s">
        <v>295</v>
      </c>
      <c r="L67" s="3" t="s">
        <v>261</v>
      </c>
      <c r="M67" s="3" t="s">
        <v>247</v>
      </c>
      <c r="N67" s="3" t="s">
        <v>232</v>
      </c>
      <c r="O67" s="8"/>
      <c r="Q67" s="54" t="str">
        <f t="shared" si="5"/>
        <v>PK_TumorPathoEventID</v>
      </c>
      <c r="R67" s="2" t="str">
        <f t="shared" si="6"/>
        <v>TD_CreationDate Timestamp not null</v>
      </c>
      <c r="S67" s="2" t="str">
        <f t="shared" si="7"/>
        <v>PK_TumorPathoEventID INT GENERATED ALWAYS AS IDENTITY not null, 
TK_LoadProcID int not null, 
TD_CreationDate Timestamp not null</v>
      </c>
      <c r="T67" s="73" t="str">
        <f t="shared" si="8"/>
        <v xml:space="preserve"> </v>
      </c>
      <c r="V67" s="89" t="str">
        <f t="shared" si="9"/>
        <v/>
      </c>
      <c r="W67" s="91" t="str">
        <f t="shared" si="10"/>
        <v xml:space="preserve"> </v>
      </c>
      <c r="Y67" s="90"/>
    </row>
    <row r="68" spans="1:25" ht="33" customHeight="1" x14ac:dyDescent="0.3">
      <c r="A68" s="177"/>
      <c r="B68" s="234"/>
      <c r="C68" s="236"/>
      <c r="D68" s="122" t="s">
        <v>283</v>
      </c>
      <c r="E68" s="22" t="s">
        <v>246</v>
      </c>
      <c r="F68" s="22" t="s">
        <v>8</v>
      </c>
      <c r="G68" s="42" t="s">
        <v>250</v>
      </c>
      <c r="H68" s="136" t="s">
        <v>241</v>
      </c>
      <c r="I68" s="34"/>
      <c r="J68" s="7" t="s">
        <v>237</v>
      </c>
      <c r="K68" s="3" t="s">
        <v>295</v>
      </c>
      <c r="L68" s="3" t="s">
        <v>263</v>
      </c>
      <c r="M68" s="3" t="s">
        <v>247</v>
      </c>
      <c r="N68" s="3" t="s">
        <v>232</v>
      </c>
      <c r="O68" s="8"/>
      <c r="Q68" s="54" t="str">
        <f t="shared" si="5"/>
        <v>PK_TumorPathoEventID</v>
      </c>
      <c r="R68" s="2" t="str">
        <f t="shared" si="6"/>
        <v>TD_UpdateDate Timestamp not null</v>
      </c>
      <c r="S68" s="2" t="str">
        <f t="shared" si="7"/>
        <v>PK_TumorPathoEventID INT GENERATED ALWAYS AS IDENTITY not null, 
TK_LoadProcID int not null, 
TD_CreationDate Timestamp not null, 
TD_UpdateDate Timestamp not null</v>
      </c>
      <c r="T68" s="73" t="str">
        <f t="shared" si="8"/>
        <v xml:space="preserve"> </v>
      </c>
      <c r="V68" s="89" t="str">
        <f t="shared" si="9"/>
        <v/>
      </c>
      <c r="W68" s="91" t="str">
        <f t="shared" si="10"/>
        <v xml:space="preserve"> </v>
      </c>
      <c r="Y68" s="90"/>
    </row>
    <row r="69" spans="1:25" ht="33" customHeight="1" x14ac:dyDescent="0.3">
      <c r="A69" s="177"/>
      <c r="B69" s="234"/>
      <c r="C69" s="236"/>
      <c r="D69" s="122" t="s">
        <v>284</v>
      </c>
      <c r="E69" s="22" t="s">
        <v>230</v>
      </c>
      <c r="F69" s="22" t="s">
        <v>8</v>
      </c>
      <c r="G69" s="42" t="s">
        <v>285</v>
      </c>
      <c r="H69" s="136" t="s">
        <v>234</v>
      </c>
      <c r="I69" s="34"/>
      <c r="J69" s="7" t="s">
        <v>237</v>
      </c>
      <c r="K69" s="3" t="s">
        <v>295</v>
      </c>
      <c r="L69" s="3" t="s">
        <v>264</v>
      </c>
      <c r="M69" s="3" t="s">
        <v>231</v>
      </c>
      <c r="N69" s="3" t="s">
        <v>232</v>
      </c>
      <c r="O69" s="8"/>
      <c r="Q69" s="54" t="str">
        <f t="shared" ref="Q69:Q132" si="11">IF(AND(K69&lt;&gt;K68,LEFT(L69,3)="PK_"),L69,IF(AND(K69=K68,LEFT(L69,3)="PK_",L69&lt;&gt;Q68),Q68&amp;", " &amp; L69,Q68))</f>
        <v>PK_TumorPathoEventID</v>
      </c>
      <c r="R69" s="2" t="str">
        <f t="shared" ref="R69:R132" si="12">L69 &amp; " " &amp; M69 &amp; " " &amp; N69</f>
        <v>FK_PatientID int not null</v>
      </c>
      <c r="S69" s="2" t="str">
        <f t="shared" ref="S69:S132" si="13">IF(K69=K68,S68 &amp; ", "&amp; CHAR(10) &amp; R69,R69)</f>
        <v>PK_TumorPathoEventID INT GENERATED ALWAYS AS IDENTITY not null, 
TK_LoadProcID int not null, 
TD_CreationDate Timestamp not null, 
TD_UpdateDate Timestamp not null, 
FK_PatientID int not null</v>
      </c>
      <c r="T69" s="73" t="str">
        <f t="shared" ref="T69:T132" si="14">IF(K69&lt;&gt;K70,"CREATE TABLE " &amp; K69 &amp; "(" &amp; CHAR(10) &amp; S69 &amp; "," &amp; CHAR(10) &amp; "CONSTRAINT " &amp; K69 &amp; "_Pkey" &amp; " Primary key(" &amp; Q69 &amp; ")"," ")</f>
        <v xml:space="preserve"> </v>
      </c>
      <c r="V69" s="89" t="str">
        <f t="shared" ref="V69:V132" si="15">IF(LEFT(L69,3)="FK_","x","")</f>
        <v>x</v>
      </c>
      <c r="W69" s="91" t="str">
        <f t="shared" ref="W69:W132" si="16">IF(V69="x", "SELECT DISTINCT
'ERREUR d intégrité dans la table " &amp;UPPER( K70) &amp; " sur la clé étrangère " &amp; L69 &amp; " : valeur de clé absente de sa table de référence " &amp;  UPPER(_xlfn.XLOOKUP(REPLACE(L69, 1,3,"PK_"),L:L,K:K)) &amp; " ' as MESSAGE, 
T1." &amp; L69 &amp; " as VALEUR_EN_ERREUR 
FROM " &amp; K69 &amp; " T1 
LEFT OUTER JOIN " &amp; _xlfn.XLOOKUP(REPLACE(L69, 1,3,"PK_"),L:L,K:K) &amp; " T2 
ON T1." &amp; L69 &amp; " = T2."  &amp; REPLACE(L69, 1,3,"PK_") &amp; "  
WHERE T2." &amp; REPLACE(L69, 1,3,"PK_") &amp; " IS NULL", " ")</f>
        <v>SELECT DISTINCT
'ERREUR d intégrité dans la table TUMORPATHOEVENT sur la clé étrangère FK_PatientID : valeur de clé absente de sa table de référence PATIENT ' as MESSAGE, 
T1.FK_PatientID as VALEUR_EN_ERREUR 
FROM TumorPathoEvent T1 
LEFT OUTER JOIN Patient T2 
ON T1.FK_PatientID = T2.PK_PatientID  
WHERE T2.PK_PatientID IS NULL</v>
      </c>
      <c r="Y69" s="90"/>
    </row>
    <row r="70" spans="1:25" ht="33" customHeight="1" x14ac:dyDescent="0.3">
      <c r="A70" s="177"/>
      <c r="B70" s="234"/>
      <c r="C70" s="236"/>
      <c r="D70" s="122" t="s">
        <v>873</v>
      </c>
      <c r="E70" s="22" t="s">
        <v>62</v>
      </c>
      <c r="F70" s="22" t="s">
        <v>197</v>
      </c>
      <c r="G70" s="42" t="s">
        <v>63</v>
      </c>
      <c r="H70" s="108" t="s">
        <v>64</v>
      </c>
      <c r="I70" s="34"/>
      <c r="J70" s="7"/>
      <c r="K70" s="3" t="s">
        <v>295</v>
      </c>
      <c r="L70" s="24" t="s">
        <v>928</v>
      </c>
      <c r="M70" s="24" t="s">
        <v>943</v>
      </c>
      <c r="N70" s="3"/>
      <c r="O70" s="27" t="s">
        <v>747</v>
      </c>
      <c r="Q70" s="54" t="str">
        <f t="shared" si="11"/>
        <v>PK_TumorPathoEventID</v>
      </c>
      <c r="R70" s="2" t="str">
        <f t="shared" si="12"/>
        <v xml:space="preserve">StadeType Varchar(?) </v>
      </c>
      <c r="S70" s="2" t="str">
        <f t="shared" si="13"/>
        <v xml:space="preserve">PK_TumorPathoEventID INT GENERATED ALWAYS AS IDENTITY not null, 
TK_LoadProcID int not null, 
TD_CreationDate Timestamp not null, 
TD_UpdateDate Timestamp not null, 
FK_PatientID int not null, 
StadeType Varchar(?) </v>
      </c>
      <c r="T70" s="73" t="str">
        <f t="shared" si="14"/>
        <v xml:space="preserve"> </v>
      </c>
      <c r="V70" s="89" t="str">
        <f t="shared" si="15"/>
        <v/>
      </c>
      <c r="W70" s="91" t="str">
        <f t="shared" si="16"/>
        <v xml:space="preserve"> </v>
      </c>
      <c r="Y70" s="131" t="s">
        <v>748</v>
      </c>
    </row>
    <row r="71" spans="1:25" ht="33" customHeight="1" thickBot="1" x14ac:dyDescent="0.35">
      <c r="A71" s="177"/>
      <c r="B71" s="234"/>
      <c r="C71" s="237"/>
      <c r="D71" s="122" t="s">
        <v>874</v>
      </c>
      <c r="E71" s="22" t="s">
        <v>65</v>
      </c>
      <c r="F71" s="22" t="s">
        <v>198</v>
      </c>
      <c r="G71" s="42" t="s">
        <v>66</v>
      </c>
      <c r="H71" s="139" t="s">
        <v>16</v>
      </c>
      <c r="I71" s="34"/>
      <c r="J71" s="7"/>
      <c r="K71" s="3" t="s">
        <v>295</v>
      </c>
      <c r="L71" s="24" t="s">
        <v>929</v>
      </c>
      <c r="M71" s="24" t="s">
        <v>943</v>
      </c>
      <c r="N71" s="3"/>
      <c r="O71" s="27" t="s">
        <v>746</v>
      </c>
      <c r="Q71" s="54" t="str">
        <f t="shared" si="11"/>
        <v>PK_TumorPathoEventID</v>
      </c>
      <c r="R71" s="2" t="str">
        <f t="shared" si="12"/>
        <v xml:space="preserve">StadeValue Varchar(?) </v>
      </c>
      <c r="S71" s="2" t="str">
        <f t="shared" si="13"/>
        <v xml:space="preserve">PK_TumorPathoEventID INT GENERATED ALWAYS AS IDENTITY not null, 
TK_LoadProcID int not null, 
TD_CreationDate Timestamp not null, 
TD_UpdateDate Timestamp not null, 
FK_PatientID int not null, 
StadeType Varchar(?) , 
StadeValue Varchar(?) </v>
      </c>
      <c r="T71" s="73" t="str">
        <f t="shared" si="14"/>
        <v xml:space="preserve"> </v>
      </c>
      <c r="V71" s="89" t="str">
        <f t="shared" si="15"/>
        <v/>
      </c>
      <c r="W71" s="91" t="str">
        <f t="shared" si="16"/>
        <v xml:space="preserve"> </v>
      </c>
      <c r="Y71" s="131" t="s">
        <v>748</v>
      </c>
    </row>
    <row r="72" spans="1:25" ht="33" customHeight="1" x14ac:dyDescent="0.3">
      <c r="A72" s="177"/>
      <c r="B72" s="234"/>
      <c r="C72" s="235" t="s">
        <v>67</v>
      </c>
      <c r="D72" s="122" t="s">
        <v>875</v>
      </c>
      <c r="E72" s="22" t="s">
        <v>69</v>
      </c>
      <c r="F72" s="22" t="s">
        <v>68</v>
      </c>
      <c r="G72" s="42" t="s">
        <v>70</v>
      </c>
      <c r="H72" s="140" t="s">
        <v>199</v>
      </c>
      <c r="I72" s="36"/>
      <c r="J72" s="7"/>
      <c r="K72" s="3" t="s">
        <v>295</v>
      </c>
      <c r="L72" s="3" t="s">
        <v>162</v>
      </c>
      <c r="M72" s="24" t="s">
        <v>943</v>
      </c>
      <c r="N72" s="3"/>
      <c r="O72" s="8"/>
      <c r="Q72" s="54" t="str">
        <f t="shared" si="11"/>
        <v>PK_TumorPathoEventID</v>
      </c>
      <c r="R72" s="2" t="str">
        <f t="shared" si="12"/>
        <v xml:space="preserve">HistologicalGradeType Varchar(?) </v>
      </c>
      <c r="S72" s="2" t="str">
        <f t="shared" si="13"/>
        <v xml:space="preserve">PK_TumorPathoEventID INT GENERATED ALWAYS AS IDENTITY not null, 
TK_LoadProcID int not null, 
TD_CreationDate Timestamp not null, 
TD_UpdateDate Timestamp not null, 
FK_PatientID int not null, 
StadeType Varchar(?) , 
StadeValue Varchar(?) , 
HistologicalGradeType Varchar(?) </v>
      </c>
      <c r="T72" s="73" t="str">
        <f t="shared" si="14"/>
        <v xml:space="preserve"> </v>
      </c>
      <c r="V72" s="89" t="str">
        <f t="shared" si="15"/>
        <v/>
      </c>
      <c r="W72" s="91" t="str">
        <f t="shared" si="16"/>
        <v xml:space="preserve"> </v>
      </c>
      <c r="Y72" s="90" t="s">
        <v>738</v>
      </c>
    </row>
    <row r="73" spans="1:25" ht="33" customHeight="1" thickBot="1" x14ac:dyDescent="0.35">
      <c r="A73" s="177"/>
      <c r="B73" s="234"/>
      <c r="C73" s="255"/>
      <c r="D73" s="122" t="s">
        <v>876</v>
      </c>
      <c r="E73" s="22" t="s">
        <v>71</v>
      </c>
      <c r="F73" s="22" t="s">
        <v>8</v>
      </c>
      <c r="G73" s="42" t="s">
        <v>72</v>
      </c>
      <c r="H73" s="141" t="s">
        <v>16</v>
      </c>
      <c r="I73" s="34"/>
      <c r="J73" s="7"/>
      <c r="K73" s="3" t="s">
        <v>295</v>
      </c>
      <c r="L73" s="3" t="s">
        <v>163</v>
      </c>
      <c r="M73" s="24" t="s">
        <v>943</v>
      </c>
      <c r="N73" s="3" t="s">
        <v>232</v>
      </c>
      <c r="O73" s="8"/>
      <c r="Q73" s="54" t="str">
        <f t="shared" si="11"/>
        <v>PK_TumorPathoEventID</v>
      </c>
      <c r="R73" s="2" t="str">
        <f t="shared" si="12"/>
        <v>HistologicalGradeValue Varchar(?) not null</v>
      </c>
      <c r="S73" s="2" t="str">
        <f t="shared" si="13"/>
        <v>PK_TumorPathoEventID INT GENERATED ALWAYS AS IDENTITY not null, 
TK_LoadProcID int not null, 
TD_CreationDate Timestamp not null, 
TD_UpdateDate Timestamp not null, 
FK_PatientID int not null, 
StadeType Varchar(?) , 
StadeValue Varchar(?) , 
HistologicalGradeType Varchar(?) , 
HistologicalGradeValue Varchar(?) not null</v>
      </c>
      <c r="T73" s="73" t="str">
        <f t="shared" si="14"/>
        <v xml:space="preserve"> </v>
      </c>
      <c r="V73" s="89" t="str">
        <f t="shared" si="15"/>
        <v/>
      </c>
      <c r="W73" s="91" t="str">
        <f t="shared" si="16"/>
        <v xml:space="preserve"> </v>
      </c>
      <c r="Y73" s="90" t="s">
        <v>738</v>
      </c>
    </row>
    <row r="74" spans="1:25" ht="33" customHeight="1" x14ac:dyDescent="0.3">
      <c r="A74" s="177"/>
      <c r="B74" s="234"/>
      <c r="C74" s="256" t="s">
        <v>177</v>
      </c>
      <c r="D74" s="122" t="s">
        <v>877</v>
      </c>
      <c r="E74" s="22" t="s">
        <v>73</v>
      </c>
      <c r="F74" s="22" t="s">
        <v>8</v>
      </c>
      <c r="G74" s="42" t="s">
        <v>70</v>
      </c>
      <c r="H74" s="142" t="s">
        <v>178</v>
      </c>
      <c r="I74" s="35"/>
      <c r="J74" s="7"/>
      <c r="K74" s="3" t="s">
        <v>295</v>
      </c>
      <c r="L74" s="24" t="s">
        <v>301</v>
      </c>
      <c r="M74" s="3" t="s">
        <v>948</v>
      </c>
      <c r="N74" s="3" t="s">
        <v>232</v>
      </c>
      <c r="O74" s="27" t="s">
        <v>749</v>
      </c>
      <c r="Q74" s="54" t="str">
        <f t="shared" si="11"/>
        <v>PK_TumorPathoEventID</v>
      </c>
      <c r="R74" s="2" t="str">
        <f t="shared" si="12"/>
        <v>TopographyCode ? Varchar(10) not null</v>
      </c>
      <c r="S74" s="2" t="str">
        <f t="shared" si="13"/>
        <v>PK_TumorPathoEventID INT GENERATED ALWAYS AS IDENTITY not null, 
TK_LoadProcID int not null, 
TD_CreationDate Timestamp not null, 
TD_UpdateDate Timestamp not null, 
FK_PatientID int not null, 
StadeType Varchar(?) , 
StadeValue Varchar(?) , 
HistologicalGradeType Varchar(?) , 
HistologicalGradeValue Varchar(?) not null, 
TopographyCode ? Varchar(10) not null</v>
      </c>
      <c r="T74" s="73" t="str">
        <f t="shared" si="14"/>
        <v xml:space="preserve"> </v>
      </c>
      <c r="V74" s="89" t="str">
        <f t="shared" si="15"/>
        <v/>
      </c>
      <c r="W74" s="91" t="str">
        <f t="shared" si="16"/>
        <v xml:space="preserve"> </v>
      </c>
      <c r="Y74" s="131" t="s">
        <v>748</v>
      </c>
    </row>
    <row r="75" spans="1:25" ht="33" customHeight="1" thickBot="1" x14ac:dyDescent="0.35">
      <c r="A75" s="177"/>
      <c r="B75" s="238"/>
      <c r="C75" s="257"/>
      <c r="D75" s="122" t="s">
        <v>878</v>
      </c>
      <c r="E75" s="22" t="s">
        <v>300</v>
      </c>
      <c r="F75" s="22" t="s">
        <v>8</v>
      </c>
      <c r="G75" s="42" t="s">
        <v>72</v>
      </c>
      <c r="H75" s="143" t="s">
        <v>179</v>
      </c>
      <c r="I75" s="35"/>
      <c r="J75" s="7"/>
      <c r="K75" s="3" t="s">
        <v>295</v>
      </c>
      <c r="L75" s="3" t="s">
        <v>164</v>
      </c>
      <c r="M75" s="3" t="s">
        <v>948</v>
      </c>
      <c r="N75" s="3" t="s">
        <v>232</v>
      </c>
      <c r="O75" s="8"/>
      <c r="Q75" s="54" t="str">
        <f t="shared" si="11"/>
        <v>PK_TumorPathoEventID</v>
      </c>
      <c r="R75" s="2" t="str">
        <f t="shared" si="12"/>
        <v>MorphologyCode Varchar(10) not null</v>
      </c>
      <c r="S75" s="2" t="str">
        <f t="shared" si="13"/>
        <v>PK_TumorPathoEventID INT GENERATED ALWAYS AS IDENTITY not null, 
TK_LoadProcID int not null, 
TD_CreationDate Timestamp not null, 
TD_UpdateDate Timestamp not null, 
FK_PatientID int not null, 
StadeType Varchar(?) , 
StadeValue Varchar(?) , 
HistologicalGradeType Varchar(?) , 
HistologicalGradeValue Varchar(?) not null, 
TopographyCode ? Varchar(10) not null, 
MorphologyCode Varchar(10) not null</v>
      </c>
      <c r="T75" s="73" t="str">
        <f t="shared" si="14"/>
        <v xml:space="preserve"> </v>
      </c>
      <c r="V75" s="89" t="str">
        <f t="shared" si="15"/>
        <v/>
      </c>
      <c r="W75" s="91" t="str">
        <f t="shared" si="16"/>
        <v xml:space="preserve"> </v>
      </c>
      <c r="Y75" s="90" t="s">
        <v>738</v>
      </c>
    </row>
    <row r="76" spans="1:25" ht="33" customHeight="1" x14ac:dyDescent="0.3">
      <c r="A76" s="177"/>
      <c r="B76" s="227" t="s">
        <v>910</v>
      </c>
      <c r="C76" s="256" t="s">
        <v>74</v>
      </c>
      <c r="D76" s="122" t="s">
        <v>320</v>
      </c>
      <c r="E76" s="22" t="s">
        <v>76</v>
      </c>
      <c r="F76" s="22" t="s">
        <v>75</v>
      </c>
      <c r="G76" s="42" t="s">
        <v>77</v>
      </c>
      <c r="H76" s="144" t="s">
        <v>200</v>
      </c>
      <c r="I76" s="37"/>
      <c r="J76" s="7"/>
      <c r="K76" s="3" t="s">
        <v>295</v>
      </c>
      <c r="L76" s="3" t="s">
        <v>296</v>
      </c>
      <c r="M76" s="3" t="s">
        <v>408</v>
      </c>
      <c r="N76" s="3"/>
      <c r="O76" s="8"/>
      <c r="Q76" s="54" t="str">
        <f t="shared" si="11"/>
        <v>PK_TumorPathoEventID</v>
      </c>
      <c r="R76" s="2" t="str">
        <f t="shared" si="12"/>
        <v xml:space="preserve">TumEventType Varchar(50) </v>
      </c>
      <c r="S76" s="2" t="str">
        <f t="shared" si="13"/>
        <v xml:space="preserve">PK_TumorPathoEventID INT GENERATED ALWAYS AS IDENTITY not null, 
TK_LoadProcID int not null, 
TD_CreationDate Timestamp not null, 
TD_UpdateDate Timestamp not null, 
FK_PatientID int not null, 
StadeType Varchar(?) , 
StadeValue Varchar(?) , 
HistologicalGradeType Varchar(?) , 
HistologicalGradeValue Varchar(?) not null, 
TopographyCode ? Varchar(10) not null, 
MorphologyCode Varchar(10) not null, 
TumEventType Varchar(50) </v>
      </c>
      <c r="T76" s="73" t="str">
        <f t="shared" si="14"/>
        <v xml:space="preserve"> </v>
      </c>
      <c r="V76" s="89" t="str">
        <f t="shared" si="15"/>
        <v/>
      </c>
      <c r="W76" s="91" t="str">
        <f t="shared" si="16"/>
        <v xml:space="preserve"> </v>
      </c>
      <c r="Y76" s="90" t="s">
        <v>738</v>
      </c>
    </row>
    <row r="77" spans="1:25" ht="33" customHeight="1" x14ac:dyDescent="0.3">
      <c r="A77" s="177"/>
      <c r="B77" s="228"/>
      <c r="C77" s="259"/>
      <c r="D77" s="122" t="s">
        <v>223</v>
      </c>
      <c r="E77" s="22" t="s">
        <v>78</v>
      </c>
      <c r="F77" s="22" t="s">
        <v>201</v>
      </c>
      <c r="G77" s="42" t="s">
        <v>79</v>
      </c>
      <c r="H77" s="108" t="s">
        <v>11</v>
      </c>
      <c r="I77" s="34"/>
      <c r="J77" s="7"/>
      <c r="K77" s="3" t="s">
        <v>295</v>
      </c>
      <c r="L77" s="3" t="s">
        <v>297</v>
      </c>
      <c r="M77" s="3" t="s">
        <v>149</v>
      </c>
      <c r="N77" s="3"/>
      <c r="O77" s="8"/>
      <c r="Q77" s="54" t="str">
        <f t="shared" si="11"/>
        <v>PK_TumorPathoEventID</v>
      </c>
      <c r="R77" s="2" t="str">
        <f t="shared" si="12"/>
        <v xml:space="preserve">TumEventStartDate Date </v>
      </c>
      <c r="S77" s="2" t="str">
        <f t="shared" si="13"/>
        <v xml:space="preserve">PK_TumorPathoEventID INT GENERATED ALWAYS AS IDENTITY not null, 
TK_LoadProcID int not null, 
TD_CreationDate Timestamp not null, 
TD_UpdateDate Timestamp not null, 
FK_PatientID int not null, 
StadeType Varchar(?) , 
StadeValue Varchar(?) , 
HistologicalGradeType Varchar(?) , 
HistologicalGradeValue Varchar(?) not null, 
TopographyCode ? Varchar(10) not null, 
MorphologyCode Varchar(10) not null, 
TumEventType Varchar(50) , 
TumEventStartDate Date </v>
      </c>
      <c r="T77" s="73" t="str">
        <f t="shared" si="14"/>
        <v xml:space="preserve"> </v>
      </c>
      <c r="V77" s="89" t="str">
        <f t="shared" si="15"/>
        <v/>
      </c>
      <c r="W77" s="91" t="str">
        <f t="shared" si="16"/>
        <v xml:space="preserve"> </v>
      </c>
      <c r="Y77" s="90" t="s">
        <v>738</v>
      </c>
    </row>
    <row r="78" spans="1:25" ht="33" customHeight="1" thickBot="1" x14ac:dyDescent="0.35">
      <c r="A78" s="177"/>
      <c r="B78" s="228"/>
      <c r="C78" s="259"/>
      <c r="D78" s="122" t="s">
        <v>879</v>
      </c>
      <c r="E78" s="22" t="s">
        <v>80</v>
      </c>
      <c r="F78" s="22" t="s">
        <v>202</v>
      </c>
      <c r="G78" s="42" t="s">
        <v>81</v>
      </c>
      <c r="H78" s="139" t="s">
        <v>11</v>
      </c>
      <c r="I78" s="34"/>
      <c r="J78" s="7"/>
      <c r="K78" s="3" t="s">
        <v>295</v>
      </c>
      <c r="L78" s="24" t="s">
        <v>298</v>
      </c>
      <c r="M78" s="3" t="s">
        <v>149</v>
      </c>
      <c r="N78" s="3"/>
      <c r="O78" s="27" t="s">
        <v>750</v>
      </c>
      <c r="Q78" s="54" t="str">
        <f t="shared" si="11"/>
        <v>PK_TumorPathoEventID</v>
      </c>
      <c r="R78" s="2" t="str">
        <f t="shared" si="12"/>
        <v xml:space="preserve">TumEventDiagDate Date </v>
      </c>
      <c r="S78" s="2" t="str">
        <f t="shared" si="13"/>
        <v xml:space="preserve">PK_TumorPathoEventID INT GENERATED ALWAYS AS IDENTITY not null, 
TK_LoadProcID int not null, 
TD_CreationDate Timestamp not null, 
TD_UpdateDate Timestamp not null, 
FK_PatientID int not null, 
StadeType Varchar(?) , 
StadeValue Varchar(?) , 
HistologicalGradeType Varchar(?) , 
HistologicalGradeValue Varchar(?) not null, 
TopographyCode ? Varchar(10) not null, 
MorphologyCode Varchar(10) not null, 
TumEventType Varchar(50) , 
TumEventStartDate Date , 
TumEventDiagDate Date </v>
      </c>
      <c r="T78" s="73" t="str">
        <f t="shared" si="14"/>
        <v xml:space="preserve"> </v>
      </c>
      <c r="V78" s="89" t="str">
        <f t="shared" si="15"/>
        <v/>
      </c>
      <c r="W78" s="91" t="str">
        <f t="shared" si="16"/>
        <v xml:space="preserve"> </v>
      </c>
      <c r="Y78" s="90" t="s">
        <v>738</v>
      </c>
    </row>
    <row r="79" spans="1:25" ht="33" customHeight="1" thickBot="1" x14ac:dyDescent="0.35">
      <c r="A79" s="177"/>
      <c r="B79" s="233" t="s">
        <v>909</v>
      </c>
      <c r="C79" s="251" t="s">
        <v>82</v>
      </c>
      <c r="D79" s="127" t="s">
        <v>320</v>
      </c>
      <c r="E79" s="23" t="s">
        <v>83</v>
      </c>
      <c r="F79" s="22" t="s">
        <v>40</v>
      </c>
      <c r="G79" s="42" t="s">
        <v>84</v>
      </c>
      <c r="H79" s="47" t="s">
        <v>85</v>
      </c>
      <c r="I79" s="34"/>
      <c r="J79" s="7"/>
      <c r="K79" s="24" t="s">
        <v>295</v>
      </c>
      <c r="L79" s="24" t="s">
        <v>299</v>
      </c>
      <c r="M79" s="3" t="s">
        <v>231</v>
      </c>
      <c r="N79" s="3"/>
      <c r="O79" s="8"/>
      <c r="Q79" s="54" t="str">
        <f t="shared" si="11"/>
        <v>PK_TumorPathoEventID</v>
      </c>
      <c r="R79" s="2" t="str">
        <f t="shared" si="12"/>
        <v xml:space="preserve">TumEventG8 int </v>
      </c>
      <c r="S79" s="2" t="str">
        <f t="shared" si="13"/>
        <v xml:space="preserve">PK_TumorPathoEventID INT GENERATED ALWAYS AS IDENTITY not null, 
TK_LoadProcID int not null, 
TD_CreationDate Timestamp not null, 
TD_UpdateDate Timestamp not null, 
FK_PatientID int not null, 
StadeType Varchar(?) , 
StadeValue Varchar(?) , 
HistologicalGradeType Varchar(?) , 
HistologicalGradeValue Varchar(?) not null, 
TopographyCode ? Varchar(10) not null, 
MorphologyCode Varchar(10) not null, 
TumEventType Varchar(50) , 
TumEventStartDate Date , 
TumEventDiagDate Date , 
TumEventG8 int </v>
      </c>
      <c r="T79" s="73" t="str">
        <f t="shared" si="14"/>
        <v xml:space="preserve"> </v>
      </c>
      <c r="V79" s="89" t="str">
        <f t="shared" si="15"/>
        <v/>
      </c>
      <c r="W79" s="91" t="str">
        <f t="shared" si="16"/>
        <v xml:space="preserve"> </v>
      </c>
      <c r="Y79" s="131" t="s">
        <v>751</v>
      </c>
    </row>
    <row r="80" spans="1:25" ht="33" customHeight="1" thickBot="1" x14ac:dyDescent="0.35">
      <c r="A80" s="177"/>
      <c r="B80" s="234"/>
      <c r="C80" s="252"/>
      <c r="D80" s="122" t="s">
        <v>223</v>
      </c>
      <c r="E80" s="87" t="s">
        <v>86</v>
      </c>
      <c r="F80" s="87" t="s">
        <v>40</v>
      </c>
      <c r="G80" s="147" t="s">
        <v>87</v>
      </c>
      <c r="H80" s="118" t="s">
        <v>203</v>
      </c>
      <c r="I80" s="34"/>
      <c r="J80" s="7"/>
      <c r="K80" s="3" t="s">
        <v>295</v>
      </c>
      <c r="L80" s="3"/>
      <c r="M80" s="3" t="s">
        <v>231</v>
      </c>
      <c r="N80" s="3"/>
      <c r="O80" s="8"/>
      <c r="Q80" s="54" t="str">
        <f t="shared" si="11"/>
        <v>PK_TumorPathoEventID</v>
      </c>
      <c r="R80" s="2" t="str">
        <f t="shared" si="12"/>
        <v xml:space="preserve"> int </v>
      </c>
      <c r="S80" s="2" t="str">
        <f t="shared" si="13"/>
        <v xml:space="preserve">PK_TumorPathoEventID INT GENERATED ALWAYS AS IDENTITY not null, 
TK_LoadProcID int not null, 
TD_CreationDate Timestamp not null, 
TD_UpdateDate Timestamp not null, 
FK_PatientID int not null, 
StadeType Varchar(?) , 
StadeValue Varchar(?) , 
HistologicalGradeType Varchar(?) , 
HistologicalGradeValue Varchar(?) not null, 
TopographyCode ? Varchar(10) not null, 
MorphologyCode Varchar(10) not null, 
TumEventType Varchar(50) , 
TumEventStartDate Date , 
TumEventDiagDate Date , 
TumEventG8 int , 
 int </v>
      </c>
      <c r="T80" s="73" t="str">
        <f t="shared" si="14"/>
        <v xml:space="preserve"> </v>
      </c>
      <c r="V80" s="89" t="str">
        <f t="shared" si="15"/>
        <v/>
      </c>
      <c r="W80" s="91" t="str">
        <f t="shared" si="16"/>
        <v xml:space="preserve"> </v>
      </c>
      <c r="Y80" s="131" t="s">
        <v>752</v>
      </c>
    </row>
    <row r="81" spans="1:25" ht="33" customHeight="1" thickBot="1" x14ac:dyDescent="0.35">
      <c r="A81" s="177"/>
      <c r="B81" s="234"/>
      <c r="C81" s="253"/>
      <c r="D81" s="146" t="s">
        <v>879</v>
      </c>
      <c r="E81" s="30" t="s">
        <v>88</v>
      </c>
      <c r="F81" s="30" t="s">
        <v>40</v>
      </c>
      <c r="G81" s="45" t="s">
        <v>89</v>
      </c>
      <c r="H81" s="145" t="s">
        <v>204</v>
      </c>
      <c r="I81" s="34"/>
      <c r="J81" s="9"/>
      <c r="K81" s="10" t="s">
        <v>295</v>
      </c>
      <c r="L81" s="10"/>
      <c r="M81" s="10" t="s">
        <v>231</v>
      </c>
      <c r="N81" s="10"/>
      <c r="O81" s="11"/>
      <c r="Q81" s="54" t="str">
        <f t="shared" si="11"/>
        <v>PK_TumorPathoEventID</v>
      </c>
      <c r="R81" s="2" t="str">
        <f t="shared" si="12"/>
        <v xml:space="preserve"> int </v>
      </c>
      <c r="S81" s="2" t="str">
        <f t="shared" si="13"/>
        <v xml:space="preserve">PK_TumorPathoEventID INT GENERATED ALWAYS AS IDENTITY not null, 
TK_LoadProcID int not null, 
TD_CreationDate Timestamp not null, 
TD_UpdateDate Timestamp not null, 
FK_PatientID int not null, 
StadeType Varchar(?) , 
StadeValue Varchar(?) , 
HistologicalGradeType Varchar(?) , 
HistologicalGradeValue Varchar(?) not null, 
TopographyCode ? Varchar(10) not null, 
MorphologyCode Varchar(10) not null, 
TumEventType Varchar(50) , 
TumEventStartDate Date , 
TumEventDiagDate Date , 
TumEventG8 int , 
 int , 
 int </v>
      </c>
      <c r="T81" s="73" t="str">
        <f t="shared" si="14"/>
        <v>CREATE TABLE TumorPathoEvent(
PK_TumorPathoEventID INT GENERATED ALWAYS AS IDENTITY not null, 
TK_LoadProcID int not null, 
TD_CreationDate Timestamp not null, 
TD_UpdateDate Timestamp not null, 
FK_PatientID int not null, 
StadeType Varchar(?) , 
StadeValue Varchar(?) , 
HistologicalGradeType Varchar(?) , 
HistologicalGradeValue Varchar(?) not null, 
TopographyCode ? Varchar(10) not null, 
MorphologyCode Varchar(10) not null, 
TumEventType Varchar(50) , 
TumEventStartDate Date , 
TumEventDiagDate Date , 
TumEventG8 int , 
 int , 
 int ,
CONSTRAINT TumorPathoEvent_Pkey Primary key(PK_TumorPathoEventID)</v>
      </c>
      <c r="V81" s="89" t="str">
        <f t="shared" si="15"/>
        <v/>
      </c>
      <c r="W81" s="91" t="str">
        <f t="shared" si="16"/>
        <v xml:space="preserve"> </v>
      </c>
      <c r="Y81" s="131" t="s">
        <v>752</v>
      </c>
    </row>
    <row r="82" spans="1:25" ht="33" customHeight="1" thickBot="1" x14ac:dyDescent="0.35">
      <c r="A82" s="177"/>
      <c r="B82" s="227" t="s">
        <v>908</v>
      </c>
      <c r="C82" s="235" t="s">
        <v>90</v>
      </c>
      <c r="D82" s="125" t="s">
        <v>321</v>
      </c>
      <c r="E82" s="126" t="s">
        <v>91</v>
      </c>
      <c r="F82" s="126" t="s">
        <v>205</v>
      </c>
      <c r="G82" s="148" t="s">
        <v>92</v>
      </c>
      <c r="H82" s="48" t="s">
        <v>206</v>
      </c>
      <c r="I82" s="34"/>
      <c r="J82" s="4"/>
      <c r="K82" s="103" t="s">
        <v>772</v>
      </c>
      <c r="L82" s="103" t="s">
        <v>773</v>
      </c>
      <c r="M82" s="5" t="s">
        <v>408</v>
      </c>
      <c r="N82" s="5"/>
      <c r="O82" s="55" t="s">
        <v>775</v>
      </c>
      <c r="Q82" s="54" t="str">
        <f t="shared" si="11"/>
        <v>PK_TumorPathoEventID</v>
      </c>
      <c r="R82" s="2" t="str">
        <f t="shared" si="12"/>
        <v xml:space="preserve">AnalysisType Varchar(50) </v>
      </c>
      <c r="S82" s="2" t="str">
        <f t="shared" si="13"/>
        <v xml:space="preserve">AnalysisType Varchar(50) </v>
      </c>
      <c r="T82" s="73" t="str">
        <f t="shared" si="14"/>
        <v xml:space="preserve"> </v>
      </c>
      <c r="V82" s="89" t="str">
        <f t="shared" si="15"/>
        <v/>
      </c>
      <c r="W82" s="91" t="str">
        <f t="shared" si="16"/>
        <v xml:space="preserve"> </v>
      </c>
      <c r="Y82" s="90" t="s">
        <v>777</v>
      </c>
    </row>
    <row r="83" spans="1:25" ht="33" customHeight="1" thickBot="1" x14ac:dyDescent="0.35">
      <c r="A83" s="177"/>
      <c r="B83" s="228"/>
      <c r="C83" s="237"/>
      <c r="D83" s="128" t="s">
        <v>322</v>
      </c>
      <c r="E83" s="129" t="s">
        <v>93</v>
      </c>
      <c r="F83" s="129" t="s">
        <v>207</v>
      </c>
      <c r="G83" s="149" t="s">
        <v>94</v>
      </c>
      <c r="H83" s="118" t="s">
        <v>11</v>
      </c>
      <c r="I83" s="34"/>
      <c r="J83" s="9"/>
      <c r="K83" s="106" t="s">
        <v>772</v>
      </c>
      <c r="L83" s="106" t="s">
        <v>774</v>
      </c>
      <c r="M83" s="10" t="s">
        <v>149</v>
      </c>
      <c r="N83" s="10"/>
      <c r="O83" s="153" t="s">
        <v>775</v>
      </c>
      <c r="Q83" s="54" t="str">
        <f t="shared" si="11"/>
        <v>PK_TumorPathoEventID</v>
      </c>
      <c r="R83" s="2" t="str">
        <f t="shared" si="12"/>
        <v xml:space="preserve">AnalysisDate Date </v>
      </c>
      <c r="S83" s="2" t="str">
        <f t="shared" si="13"/>
        <v xml:space="preserve">AnalysisType Varchar(50) , 
AnalysisDate Date </v>
      </c>
      <c r="T83" s="73" t="str">
        <f t="shared" si="14"/>
        <v>CREATE TABLE Analysis(
AnalysisType Varchar(50) , 
AnalysisDate Date ,
CONSTRAINT Analysis_Pkey Primary key(PK_TumorPathoEventID)</v>
      </c>
      <c r="V83" s="89" t="str">
        <f t="shared" si="15"/>
        <v/>
      </c>
      <c r="W83" s="91" t="str">
        <f t="shared" si="16"/>
        <v xml:space="preserve"> </v>
      </c>
      <c r="Y83" s="131" t="s">
        <v>776</v>
      </c>
    </row>
    <row r="84" spans="1:25" ht="33" customHeight="1" x14ac:dyDescent="0.3">
      <c r="A84" s="177"/>
      <c r="B84" s="233" t="s">
        <v>907</v>
      </c>
      <c r="C84" s="235" t="s">
        <v>95</v>
      </c>
      <c r="D84" s="121" t="s">
        <v>361</v>
      </c>
      <c r="E84" s="26" t="s">
        <v>358</v>
      </c>
      <c r="F84" s="26" t="s">
        <v>8</v>
      </c>
      <c r="G84" s="41" t="s">
        <v>304</v>
      </c>
      <c r="H84" s="107" t="s">
        <v>234</v>
      </c>
      <c r="I84" s="34"/>
      <c r="J84" s="4" t="s">
        <v>237</v>
      </c>
      <c r="K84" s="5" t="s">
        <v>145</v>
      </c>
      <c r="L84" s="5" t="s">
        <v>359</v>
      </c>
      <c r="M84" s="5" t="s">
        <v>292</v>
      </c>
      <c r="N84" s="5" t="s">
        <v>232</v>
      </c>
      <c r="O84" s="6"/>
      <c r="Q84" s="54" t="str">
        <f t="shared" si="11"/>
        <v>PK_TreatmentID</v>
      </c>
      <c r="R84" s="2" t="str">
        <f t="shared" si="12"/>
        <v>PK_TreatmentID INT GENERATED ALWAYS AS IDENTITY not null</v>
      </c>
      <c r="S84" s="2" t="str">
        <f t="shared" si="13"/>
        <v>PK_TreatmentID INT GENERATED ALWAYS AS IDENTITY not null</v>
      </c>
      <c r="T84" s="73" t="str">
        <f t="shared" si="14"/>
        <v xml:space="preserve"> </v>
      </c>
      <c r="V84" s="89" t="str">
        <f t="shared" si="15"/>
        <v/>
      </c>
      <c r="W84" s="91" t="str">
        <f t="shared" si="16"/>
        <v xml:space="preserve"> </v>
      </c>
      <c r="Y84" s="90"/>
    </row>
    <row r="85" spans="1:25" ht="33" customHeight="1" x14ac:dyDescent="0.3">
      <c r="A85" s="177"/>
      <c r="B85" s="234"/>
      <c r="C85" s="236"/>
      <c r="D85" s="122" t="s">
        <v>362</v>
      </c>
      <c r="E85" s="22" t="s">
        <v>380</v>
      </c>
      <c r="F85" s="22" t="s">
        <v>8</v>
      </c>
      <c r="G85" s="42" t="s">
        <v>238</v>
      </c>
      <c r="H85" s="108" t="s">
        <v>234</v>
      </c>
      <c r="I85" s="34"/>
      <c r="J85" s="7" t="s">
        <v>237</v>
      </c>
      <c r="K85" s="3" t="s">
        <v>145</v>
      </c>
      <c r="L85" s="3" t="s">
        <v>381</v>
      </c>
      <c r="M85" s="3" t="s">
        <v>231</v>
      </c>
      <c r="N85" s="3" t="s">
        <v>232</v>
      </c>
      <c r="O85" s="8"/>
      <c r="Q85" s="54" t="str">
        <f t="shared" si="11"/>
        <v>PK_TreatmentID</v>
      </c>
      <c r="R85" s="2" t="str">
        <f t="shared" si="12"/>
        <v>TK_LoadProcID int not null</v>
      </c>
      <c r="S85" s="2" t="str">
        <f t="shared" si="13"/>
        <v>PK_TreatmentID INT GENERATED ALWAYS AS IDENTITY not null, 
TK_LoadProcID int not null</v>
      </c>
      <c r="T85" s="73" t="str">
        <f t="shared" si="14"/>
        <v xml:space="preserve"> </v>
      </c>
      <c r="V85" s="89" t="str">
        <f t="shared" si="15"/>
        <v/>
      </c>
      <c r="W85" s="91" t="str">
        <f t="shared" si="16"/>
        <v xml:space="preserve"> </v>
      </c>
      <c r="Y85" s="90"/>
    </row>
    <row r="86" spans="1:25" ht="33" customHeight="1" x14ac:dyDescent="0.3">
      <c r="A86" s="177"/>
      <c r="B86" s="234"/>
      <c r="C86" s="236"/>
      <c r="D86" s="122" t="s">
        <v>363</v>
      </c>
      <c r="E86" s="22" t="s">
        <v>239</v>
      </c>
      <c r="F86" s="22" t="s">
        <v>8</v>
      </c>
      <c r="G86" s="42" t="s">
        <v>240</v>
      </c>
      <c r="H86" s="108" t="s">
        <v>241</v>
      </c>
      <c r="I86" s="34"/>
      <c r="J86" s="7" t="s">
        <v>237</v>
      </c>
      <c r="K86" s="3" t="s">
        <v>145</v>
      </c>
      <c r="L86" s="3" t="s">
        <v>261</v>
      </c>
      <c r="M86" s="3" t="s">
        <v>247</v>
      </c>
      <c r="N86" s="3" t="s">
        <v>232</v>
      </c>
      <c r="O86" s="8"/>
      <c r="Q86" s="54" t="str">
        <f t="shared" si="11"/>
        <v>PK_TreatmentID</v>
      </c>
      <c r="R86" s="2" t="str">
        <f t="shared" si="12"/>
        <v>TD_CreationDate Timestamp not null</v>
      </c>
      <c r="S86" s="2" t="str">
        <f t="shared" si="13"/>
        <v>PK_TreatmentID INT GENERATED ALWAYS AS IDENTITY not null, 
TK_LoadProcID int not null, 
TD_CreationDate Timestamp not null</v>
      </c>
      <c r="T86" s="73" t="str">
        <f t="shared" si="14"/>
        <v xml:space="preserve"> </v>
      </c>
      <c r="V86" s="89" t="str">
        <f t="shared" si="15"/>
        <v/>
      </c>
      <c r="W86" s="91" t="str">
        <f t="shared" si="16"/>
        <v xml:space="preserve"> </v>
      </c>
      <c r="Y86" s="90"/>
    </row>
    <row r="87" spans="1:25" ht="33" customHeight="1" x14ac:dyDescent="0.3">
      <c r="A87" s="177"/>
      <c r="B87" s="234"/>
      <c r="C87" s="236"/>
      <c r="D87" s="122" t="s">
        <v>364</v>
      </c>
      <c r="E87" s="22" t="s">
        <v>246</v>
      </c>
      <c r="F87" s="22" t="s">
        <v>8</v>
      </c>
      <c r="G87" s="42" t="s">
        <v>250</v>
      </c>
      <c r="H87" s="108" t="s">
        <v>241</v>
      </c>
      <c r="I87" s="34"/>
      <c r="J87" s="7" t="s">
        <v>237</v>
      </c>
      <c r="K87" s="3" t="s">
        <v>145</v>
      </c>
      <c r="L87" s="3" t="s">
        <v>263</v>
      </c>
      <c r="M87" s="3" t="s">
        <v>247</v>
      </c>
      <c r="N87" s="3" t="s">
        <v>232</v>
      </c>
      <c r="O87" s="8"/>
      <c r="Q87" s="54" t="str">
        <f t="shared" si="11"/>
        <v>PK_TreatmentID</v>
      </c>
      <c r="R87" s="2" t="str">
        <f t="shared" si="12"/>
        <v>TD_UpdateDate Timestamp not null</v>
      </c>
      <c r="S87" s="2" t="str">
        <f t="shared" si="13"/>
        <v>PK_TreatmentID INT GENERATED ALWAYS AS IDENTITY not null, 
TK_LoadProcID int not null, 
TD_CreationDate Timestamp not null, 
TD_UpdateDate Timestamp not null</v>
      </c>
      <c r="T87" s="73" t="str">
        <f t="shared" si="14"/>
        <v xml:space="preserve"> </v>
      </c>
      <c r="V87" s="89" t="str">
        <f t="shared" si="15"/>
        <v/>
      </c>
      <c r="W87" s="91" t="str">
        <f t="shared" si="16"/>
        <v xml:space="preserve"> </v>
      </c>
      <c r="Y87" s="90"/>
    </row>
    <row r="88" spans="1:25" ht="33" customHeight="1" x14ac:dyDescent="0.3">
      <c r="A88" s="177"/>
      <c r="B88" s="234"/>
      <c r="C88" s="236"/>
      <c r="D88" s="122" t="s">
        <v>365</v>
      </c>
      <c r="E88" s="22" t="s">
        <v>303</v>
      </c>
      <c r="F88" s="22" t="s">
        <v>8</v>
      </c>
      <c r="G88" s="42" t="s">
        <v>304</v>
      </c>
      <c r="H88" s="108" t="s">
        <v>234</v>
      </c>
      <c r="I88" s="34"/>
      <c r="J88" s="7" t="s">
        <v>237</v>
      </c>
      <c r="K88" s="3" t="s">
        <v>145</v>
      </c>
      <c r="L88" s="3" t="s">
        <v>305</v>
      </c>
      <c r="M88" s="3" t="s">
        <v>231</v>
      </c>
      <c r="N88" s="3" t="s">
        <v>232</v>
      </c>
      <c r="O88" s="8"/>
      <c r="Q88" s="54" t="str">
        <f t="shared" si="11"/>
        <v>PK_TreatmentID</v>
      </c>
      <c r="R88" s="2" t="str">
        <f t="shared" si="12"/>
        <v>FK_TumorPathoEventID int not null</v>
      </c>
      <c r="S88" s="2" t="str">
        <f t="shared" si="13"/>
        <v>PK_TreatmentID INT GENERATED ALWAYS AS IDENTITY not null, 
TK_LoadProcID int not null, 
TD_CreationDate Timestamp not null, 
TD_UpdateDate Timestamp not null, 
FK_TumorPathoEventID int not null</v>
      </c>
      <c r="T88" s="73" t="str">
        <f t="shared" si="14"/>
        <v xml:space="preserve"> </v>
      </c>
      <c r="V88" s="89" t="str">
        <f t="shared" si="15"/>
        <v>x</v>
      </c>
      <c r="W88" s="91" t="str">
        <f t="shared" si="16"/>
        <v>SELECT DISTINCT
'ERREUR d intégrité dans la table TREATMENT sur la clé étrangère FK_TumorPathoEventID : valeur de clé absente de sa table de référence TUMORPATHOEVENT ' as MESSAGE, 
T1.FK_TumorPathoEventID as VALEUR_EN_ERREUR 
FROM Treatment T1 
LEFT OUTER JOIN TumorPathoEvent T2 
ON T1.FK_TumorPathoEventID = T2.PK_TumorPathoEventID  
WHERE T2.PK_TumorPathoEventID IS NULL</v>
      </c>
      <c r="Y88" s="90"/>
    </row>
    <row r="89" spans="1:25" ht="33" customHeight="1" x14ac:dyDescent="0.3">
      <c r="A89" s="177"/>
      <c r="B89" s="234"/>
      <c r="C89" s="236"/>
      <c r="D89" s="122" t="s">
        <v>366</v>
      </c>
      <c r="E89" s="22" t="s">
        <v>230</v>
      </c>
      <c r="F89" s="22" t="s">
        <v>8</v>
      </c>
      <c r="G89" s="42" t="s">
        <v>285</v>
      </c>
      <c r="H89" s="108" t="s">
        <v>234</v>
      </c>
      <c r="I89" s="34"/>
      <c r="J89" s="7" t="s">
        <v>237</v>
      </c>
      <c r="K89" s="3" t="s">
        <v>145</v>
      </c>
      <c r="L89" s="3" t="s">
        <v>264</v>
      </c>
      <c r="M89" s="3" t="s">
        <v>231</v>
      </c>
      <c r="N89" s="3" t="s">
        <v>232</v>
      </c>
      <c r="O89" s="8"/>
      <c r="Q89" s="54" t="str">
        <f t="shared" si="11"/>
        <v>PK_TreatmentID</v>
      </c>
      <c r="R89" s="2" t="str">
        <f t="shared" si="12"/>
        <v>FK_PatientID int not null</v>
      </c>
      <c r="S89" s="2" t="str">
        <f t="shared" si="13"/>
        <v>PK_TreatmentID INT GENERATED ALWAYS AS IDENTITY not null, 
TK_LoadProcID int not null, 
TD_CreationDate Timestamp not null, 
TD_UpdateDate Timestamp not null, 
FK_TumorPathoEventID int not null, 
FK_PatientID int not null</v>
      </c>
      <c r="T89" s="73" t="str">
        <f t="shared" si="14"/>
        <v xml:space="preserve"> </v>
      </c>
      <c r="V89" s="89" t="str">
        <f t="shared" si="15"/>
        <v>x</v>
      </c>
      <c r="W89" s="91" t="str">
        <f t="shared" si="16"/>
        <v>SELECT DISTINCT
'ERREUR d intégrité dans la table TREATMENT sur la clé étrangère FK_PatientID : valeur de clé absente de sa table de référence PATIENT ' as MESSAGE, 
T1.FK_PatientID as VALEUR_EN_ERREUR 
FROM Treatment T1 
LEFT OUTER JOIN Patient T2 
ON T1.FK_PatientID = T2.PK_PatientID  
WHERE T2.PK_PatientID IS NULL</v>
      </c>
      <c r="Y89" s="90"/>
    </row>
    <row r="90" spans="1:25" ht="33" customHeight="1" x14ac:dyDescent="0.3">
      <c r="A90" s="177"/>
      <c r="B90" s="234"/>
      <c r="C90" s="236"/>
      <c r="D90" s="122" t="s">
        <v>323</v>
      </c>
      <c r="E90" s="22" t="s">
        <v>96</v>
      </c>
      <c r="F90" s="22" t="s">
        <v>208</v>
      </c>
      <c r="G90" s="42" t="s">
        <v>97</v>
      </c>
      <c r="H90" s="108" t="s">
        <v>209</v>
      </c>
      <c r="I90" s="34"/>
      <c r="J90" s="7"/>
      <c r="K90" s="3" t="s">
        <v>145</v>
      </c>
      <c r="L90" s="3" t="s">
        <v>357</v>
      </c>
      <c r="M90" s="3" t="s">
        <v>408</v>
      </c>
      <c r="N90" s="3"/>
      <c r="O90" s="8"/>
      <c r="Q90" s="54" t="str">
        <f t="shared" si="11"/>
        <v>PK_TreatmentID</v>
      </c>
      <c r="R90" s="2" t="e">
        <f>L90 &amp; " " &amp;#REF! &amp; " " &amp; N90</f>
        <v>#REF!</v>
      </c>
      <c r="S90" s="2" t="e">
        <f t="shared" si="13"/>
        <v>#REF!</v>
      </c>
      <c r="T90" s="73" t="str">
        <f t="shared" si="14"/>
        <v xml:space="preserve"> </v>
      </c>
      <c r="V90" s="89" t="str">
        <f t="shared" si="15"/>
        <v/>
      </c>
      <c r="W90" s="91" t="str">
        <f t="shared" si="16"/>
        <v xml:space="preserve"> </v>
      </c>
      <c r="Y90" s="131" t="s">
        <v>756</v>
      </c>
    </row>
    <row r="91" spans="1:25" ht="33" customHeight="1" x14ac:dyDescent="0.3">
      <c r="A91" s="177"/>
      <c r="B91" s="234"/>
      <c r="C91" s="236"/>
      <c r="D91" s="122" t="s">
        <v>324</v>
      </c>
      <c r="E91" s="23" t="s">
        <v>98</v>
      </c>
      <c r="F91" s="22" t="s">
        <v>210</v>
      </c>
      <c r="G91" s="42" t="s">
        <v>180</v>
      </c>
      <c r="H91" s="150" t="s">
        <v>181</v>
      </c>
      <c r="I91" s="35"/>
      <c r="J91" s="7"/>
      <c r="K91" s="3" t="s">
        <v>145</v>
      </c>
      <c r="L91" s="3"/>
      <c r="M91" s="3" t="s">
        <v>949</v>
      </c>
      <c r="N91" s="3"/>
      <c r="O91" s="27" t="s">
        <v>757</v>
      </c>
      <c r="Q91" s="54" t="str">
        <f t="shared" si="11"/>
        <v>PK_TreatmentID</v>
      </c>
      <c r="R91" s="2" t="str">
        <f t="shared" ref="R91:R100" si="17">L91 &amp; " " &amp; M90 &amp; " " &amp; N91</f>
        <v xml:space="preserve"> Varchar(50) </v>
      </c>
      <c r="S91" s="2" t="e">
        <f t="shared" si="13"/>
        <v>#REF!</v>
      </c>
      <c r="T91" s="73" t="str">
        <f t="shared" si="14"/>
        <v xml:space="preserve"> </v>
      </c>
      <c r="V91" s="89" t="str">
        <f t="shared" si="15"/>
        <v/>
      </c>
      <c r="W91" s="91" t="str">
        <f t="shared" si="16"/>
        <v xml:space="preserve"> </v>
      </c>
      <c r="Y91" s="131" t="s">
        <v>755</v>
      </c>
    </row>
    <row r="92" spans="1:25" ht="33" customHeight="1" x14ac:dyDescent="0.3">
      <c r="A92" s="177"/>
      <c r="B92" s="234"/>
      <c r="C92" s="236"/>
      <c r="D92" s="122" t="s">
        <v>325</v>
      </c>
      <c r="E92" s="23" t="s">
        <v>99</v>
      </c>
      <c r="F92" s="22" t="s">
        <v>210</v>
      </c>
      <c r="G92" s="42" t="s">
        <v>99</v>
      </c>
      <c r="H92" s="108" t="s">
        <v>16</v>
      </c>
      <c r="I92" s="34"/>
      <c r="J92" s="7"/>
      <c r="K92" s="3" t="s">
        <v>145</v>
      </c>
      <c r="L92" s="3"/>
      <c r="M92" s="24" t="s">
        <v>943</v>
      </c>
      <c r="N92" s="3"/>
      <c r="O92" s="27" t="s">
        <v>757</v>
      </c>
      <c r="Q92" s="54" t="str">
        <f t="shared" si="11"/>
        <v>PK_TreatmentID</v>
      </c>
      <c r="R92" s="2" t="str">
        <f t="shared" si="17"/>
        <v xml:space="preserve"> Varchar(7) </v>
      </c>
      <c r="S92" s="2" t="e">
        <f t="shared" si="13"/>
        <v>#REF!</v>
      </c>
      <c r="T92" s="73" t="str">
        <f t="shared" si="14"/>
        <v xml:space="preserve"> </v>
      </c>
      <c r="V92" s="89" t="str">
        <f t="shared" si="15"/>
        <v/>
      </c>
      <c r="W92" s="91" t="str">
        <f t="shared" si="16"/>
        <v xml:space="preserve"> </v>
      </c>
      <c r="Y92" s="131" t="s">
        <v>755</v>
      </c>
    </row>
    <row r="93" spans="1:25" ht="33" customHeight="1" x14ac:dyDescent="0.3">
      <c r="A93" s="177"/>
      <c r="B93" s="234"/>
      <c r="C93" s="236"/>
      <c r="D93" s="122" t="s">
        <v>326</v>
      </c>
      <c r="E93" s="23" t="s">
        <v>211</v>
      </c>
      <c r="F93" s="22" t="s">
        <v>210</v>
      </c>
      <c r="G93" s="42" t="s">
        <v>100</v>
      </c>
      <c r="H93" s="150" t="s">
        <v>182</v>
      </c>
      <c r="I93" s="35"/>
      <c r="J93" s="7"/>
      <c r="K93" s="3" t="s">
        <v>145</v>
      </c>
      <c r="L93" s="3"/>
      <c r="M93" s="3" t="s">
        <v>949</v>
      </c>
      <c r="N93" s="3"/>
      <c r="O93" s="27" t="s">
        <v>757</v>
      </c>
      <c r="Q93" s="54" t="str">
        <f t="shared" si="11"/>
        <v>PK_TreatmentID</v>
      </c>
      <c r="R93" s="2" t="str">
        <f t="shared" si="17"/>
        <v xml:space="preserve"> Varchar(?) </v>
      </c>
      <c r="S93" s="2" t="e">
        <f t="shared" si="13"/>
        <v>#REF!</v>
      </c>
      <c r="T93" s="73" t="str">
        <f t="shared" si="14"/>
        <v xml:space="preserve"> </v>
      </c>
      <c r="V93" s="89" t="str">
        <f t="shared" si="15"/>
        <v/>
      </c>
      <c r="W93" s="91" t="str">
        <f t="shared" si="16"/>
        <v xml:space="preserve"> </v>
      </c>
      <c r="Y93" s="131" t="s">
        <v>755</v>
      </c>
    </row>
    <row r="94" spans="1:25" ht="33" customHeight="1" x14ac:dyDescent="0.3">
      <c r="A94" s="177"/>
      <c r="B94" s="234"/>
      <c r="C94" s="236"/>
      <c r="D94" s="122" t="s">
        <v>327</v>
      </c>
      <c r="E94" s="22" t="s">
        <v>101</v>
      </c>
      <c r="F94" s="22" t="s">
        <v>210</v>
      </c>
      <c r="G94" s="42" t="s">
        <v>102</v>
      </c>
      <c r="H94" s="108" t="s">
        <v>11</v>
      </c>
      <c r="I94" s="34"/>
      <c r="J94" s="7"/>
      <c r="K94" s="3" t="s">
        <v>145</v>
      </c>
      <c r="L94" s="3" t="s">
        <v>367</v>
      </c>
      <c r="M94" s="3" t="s">
        <v>149</v>
      </c>
      <c r="N94" s="3"/>
      <c r="O94" s="8"/>
      <c r="Q94" s="54" t="str">
        <f t="shared" si="11"/>
        <v>PK_TreatmentID</v>
      </c>
      <c r="R94" s="2" t="str">
        <f t="shared" si="17"/>
        <v xml:space="preserve">TreatmentStartDate Varchar(7) </v>
      </c>
      <c r="S94" s="2" t="e">
        <f t="shared" si="13"/>
        <v>#REF!</v>
      </c>
      <c r="T94" s="73" t="str">
        <f t="shared" si="14"/>
        <v xml:space="preserve"> </v>
      </c>
      <c r="V94" s="89" t="str">
        <f t="shared" si="15"/>
        <v/>
      </c>
      <c r="W94" s="91" t="str">
        <f t="shared" si="16"/>
        <v xml:space="preserve"> </v>
      </c>
      <c r="Y94" s="90" t="s">
        <v>738</v>
      </c>
    </row>
    <row r="95" spans="1:25" ht="33" customHeight="1" x14ac:dyDescent="0.3">
      <c r="A95" s="177"/>
      <c r="B95" s="234"/>
      <c r="C95" s="236"/>
      <c r="D95" s="122" t="s">
        <v>328</v>
      </c>
      <c r="E95" s="22" t="s">
        <v>43</v>
      </c>
      <c r="F95" s="22" t="s">
        <v>210</v>
      </c>
      <c r="G95" s="42" t="s">
        <v>103</v>
      </c>
      <c r="H95" s="108" t="s">
        <v>11</v>
      </c>
      <c r="I95" s="34"/>
      <c r="J95" s="7"/>
      <c r="K95" s="3" t="s">
        <v>145</v>
      </c>
      <c r="L95" s="3" t="s">
        <v>368</v>
      </c>
      <c r="M95" s="3" t="s">
        <v>149</v>
      </c>
      <c r="N95" s="3"/>
      <c r="O95" s="8"/>
      <c r="Q95" s="54" t="str">
        <f t="shared" si="11"/>
        <v>PK_TreatmentID</v>
      </c>
      <c r="R95" s="2" t="str">
        <f t="shared" si="17"/>
        <v xml:space="preserve">TreatmentEndDate Date </v>
      </c>
      <c r="S95" s="2" t="e">
        <f t="shared" si="13"/>
        <v>#REF!</v>
      </c>
      <c r="T95" s="73" t="str">
        <f t="shared" si="14"/>
        <v xml:space="preserve"> </v>
      </c>
      <c r="V95" s="89" t="str">
        <f t="shared" si="15"/>
        <v/>
      </c>
      <c r="W95" s="91" t="str">
        <f t="shared" si="16"/>
        <v xml:space="preserve"> </v>
      </c>
      <c r="Y95" s="90" t="s">
        <v>738</v>
      </c>
    </row>
    <row r="96" spans="1:25" ht="33" customHeight="1" x14ac:dyDescent="0.3">
      <c r="A96" s="177"/>
      <c r="B96" s="234"/>
      <c r="C96" s="236"/>
      <c r="D96" s="122" t="s">
        <v>329</v>
      </c>
      <c r="E96" s="22" t="s">
        <v>104</v>
      </c>
      <c r="F96" s="22" t="s">
        <v>8</v>
      </c>
      <c r="G96" s="42" t="s">
        <v>105</v>
      </c>
      <c r="H96" s="108" t="s">
        <v>14</v>
      </c>
      <c r="I96" s="34"/>
      <c r="J96" s="7"/>
      <c r="K96" s="3" t="s">
        <v>145</v>
      </c>
      <c r="L96" s="3" t="s">
        <v>753</v>
      </c>
      <c r="M96" s="3" t="s">
        <v>248</v>
      </c>
      <c r="N96" s="3" t="s">
        <v>232</v>
      </c>
      <c r="O96" s="8"/>
      <c r="Q96" s="54" t="str">
        <f t="shared" si="11"/>
        <v>PK_TreatmentID</v>
      </c>
      <c r="R96" s="2" t="str">
        <f t="shared" si="17"/>
        <v>ClinicalTrialContext Date not null</v>
      </c>
      <c r="S96" s="2" t="e">
        <f t="shared" si="13"/>
        <v>#REF!</v>
      </c>
      <c r="T96" s="73" t="str">
        <f t="shared" si="14"/>
        <v xml:space="preserve"> </v>
      </c>
      <c r="V96" s="89" t="str">
        <f t="shared" si="15"/>
        <v/>
      </c>
      <c r="W96" s="91" t="str">
        <f t="shared" si="16"/>
        <v xml:space="preserve"> </v>
      </c>
      <c r="Y96" s="90" t="s">
        <v>738</v>
      </c>
    </row>
    <row r="97" spans="1:25" ht="33" customHeight="1" x14ac:dyDescent="0.3">
      <c r="A97" s="177"/>
      <c r="B97" s="234"/>
      <c r="C97" s="236"/>
      <c r="D97" s="122" t="s">
        <v>330</v>
      </c>
      <c r="E97" s="22" t="s">
        <v>213</v>
      </c>
      <c r="F97" s="22" t="s">
        <v>212</v>
      </c>
      <c r="G97" s="42" t="s">
        <v>106</v>
      </c>
      <c r="H97" s="108" t="s">
        <v>16</v>
      </c>
      <c r="I97" s="34"/>
      <c r="J97" s="7"/>
      <c r="K97" s="3" t="s">
        <v>145</v>
      </c>
      <c r="L97" s="3" t="s">
        <v>147</v>
      </c>
      <c r="M97" s="24" t="s">
        <v>943</v>
      </c>
      <c r="N97" s="3"/>
      <c r="O97" s="8"/>
      <c r="Q97" s="54" t="str">
        <f t="shared" si="11"/>
        <v>PK_TreatmentID</v>
      </c>
      <c r="R97" s="2" t="str">
        <f t="shared" si="17"/>
        <v xml:space="preserve">ClinicalTrialName Boolean </v>
      </c>
      <c r="S97" s="2" t="e">
        <f t="shared" si="13"/>
        <v>#REF!</v>
      </c>
      <c r="T97" s="73" t="str">
        <f t="shared" si="14"/>
        <v xml:space="preserve"> </v>
      </c>
      <c r="V97" s="89" t="str">
        <f t="shared" si="15"/>
        <v/>
      </c>
      <c r="W97" s="91" t="str">
        <f t="shared" si="16"/>
        <v xml:space="preserve"> </v>
      </c>
      <c r="Y97" s="90" t="s">
        <v>738</v>
      </c>
    </row>
    <row r="98" spans="1:25" ht="33" customHeight="1" x14ac:dyDescent="0.3">
      <c r="A98" s="177"/>
      <c r="B98" s="234"/>
      <c r="C98" s="236"/>
      <c r="D98" s="122" t="s">
        <v>331</v>
      </c>
      <c r="E98" s="152" t="s">
        <v>107</v>
      </c>
      <c r="F98" s="22" t="s">
        <v>212</v>
      </c>
      <c r="G98" s="42" t="s">
        <v>108</v>
      </c>
      <c r="H98" s="150" t="s">
        <v>183</v>
      </c>
      <c r="I98" s="35"/>
      <c r="J98" s="7"/>
      <c r="K98" s="3" t="s">
        <v>145</v>
      </c>
      <c r="L98" s="24" t="s">
        <v>759</v>
      </c>
      <c r="M98" s="24" t="s">
        <v>950</v>
      </c>
      <c r="N98" s="3"/>
      <c r="O98" s="8"/>
      <c r="Q98" s="54" t="str">
        <f t="shared" si="11"/>
        <v>PK_TreatmentID</v>
      </c>
      <c r="R98" s="2" t="str">
        <f t="shared" si="17"/>
        <v xml:space="preserve">ClinicalTrailEudraCTNumber Varchar(?) </v>
      </c>
      <c r="S98" s="2" t="e">
        <f t="shared" si="13"/>
        <v>#REF!</v>
      </c>
      <c r="T98" s="73" t="str">
        <f t="shared" si="14"/>
        <v xml:space="preserve"> </v>
      </c>
      <c r="V98" s="89" t="str">
        <f t="shared" si="15"/>
        <v/>
      </c>
      <c r="W98" s="91" t="str">
        <f t="shared" si="16"/>
        <v xml:space="preserve"> </v>
      </c>
      <c r="Y98" s="90" t="s">
        <v>738</v>
      </c>
    </row>
    <row r="99" spans="1:25" ht="33" customHeight="1" thickBot="1" x14ac:dyDescent="0.35">
      <c r="A99" s="177"/>
      <c r="B99" s="234"/>
      <c r="C99" s="237"/>
      <c r="D99" s="146" t="s">
        <v>332</v>
      </c>
      <c r="E99" s="134" t="s">
        <v>110</v>
      </c>
      <c r="F99" s="30" t="s">
        <v>109</v>
      </c>
      <c r="G99" s="45" t="s">
        <v>111</v>
      </c>
      <c r="H99" s="139" t="s">
        <v>214</v>
      </c>
      <c r="I99" s="34"/>
      <c r="J99" s="9"/>
      <c r="K99" s="10" t="s">
        <v>145</v>
      </c>
      <c r="L99" s="106" t="s">
        <v>754</v>
      </c>
      <c r="M99" s="106" t="s">
        <v>943</v>
      </c>
      <c r="N99" s="10"/>
      <c r="O99" s="11"/>
      <c r="Q99" s="54" t="str">
        <f t="shared" si="11"/>
        <v>PK_TreatmentID</v>
      </c>
      <c r="R99" s="2" t="str">
        <f t="shared" si="17"/>
        <v xml:space="preserve">Surgery Resection Quality int(17) </v>
      </c>
      <c r="S99" s="2" t="e">
        <f t="shared" si="13"/>
        <v>#REF!</v>
      </c>
      <c r="T99" s="73" t="e">
        <f t="shared" si="14"/>
        <v>#REF!</v>
      </c>
      <c r="V99" s="89" t="str">
        <f t="shared" si="15"/>
        <v/>
      </c>
      <c r="W99" s="91" t="str">
        <f t="shared" si="16"/>
        <v xml:space="preserve"> </v>
      </c>
      <c r="Y99" s="131" t="s">
        <v>758</v>
      </c>
    </row>
    <row r="100" spans="1:25" ht="33" customHeight="1" x14ac:dyDescent="0.3">
      <c r="A100" s="177"/>
      <c r="B100" s="85"/>
      <c r="C100" s="133"/>
      <c r="D100" s="121" t="s">
        <v>883</v>
      </c>
      <c r="E100" s="26" t="s">
        <v>881</v>
      </c>
      <c r="F100" s="26" t="s">
        <v>8</v>
      </c>
      <c r="G100" s="41" t="s">
        <v>304</v>
      </c>
      <c r="H100" s="135" t="s">
        <v>234</v>
      </c>
      <c r="I100" s="34"/>
      <c r="J100" s="4" t="s">
        <v>237</v>
      </c>
      <c r="K100" s="5" t="s">
        <v>295</v>
      </c>
      <c r="L100" s="5" t="s">
        <v>880</v>
      </c>
      <c r="M100" s="5" t="s">
        <v>292</v>
      </c>
      <c r="N100" s="5" t="s">
        <v>232</v>
      </c>
      <c r="O100" s="6"/>
      <c r="Q100" s="54" t="str">
        <f t="shared" si="11"/>
        <v>PK_AdverseEventID</v>
      </c>
      <c r="R100" s="2" t="str">
        <f t="shared" si="17"/>
        <v>PK_AdverseEventID Varchar(?) not null</v>
      </c>
      <c r="S100" s="2" t="str">
        <f t="shared" si="13"/>
        <v>PK_AdverseEventID Varchar(?) not null</v>
      </c>
      <c r="T100" s="73" t="str">
        <f t="shared" si="14"/>
        <v xml:space="preserve"> </v>
      </c>
      <c r="V100" s="89" t="str">
        <f t="shared" si="15"/>
        <v/>
      </c>
      <c r="W100" s="91" t="str">
        <f t="shared" si="16"/>
        <v xml:space="preserve"> </v>
      </c>
      <c r="Y100" s="131"/>
    </row>
    <row r="101" spans="1:25" ht="33" customHeight="1" x14ac:dyDescent="0.3">
      <c r="A101" s="177"/>
      <c r="B101" s="85"/>
      <c r="C101" s="133"/>
      <c r="D101" s="122" t="s">
        <v>884</v>
      </c>
      <c r="E101" s="22" t="s">
        <v>380</v>
      </c>
      <c r="F101" s="22" t="s">
        <v>8</v>
      </c>
      <c r="G101" s="42" t="s">
        <v>238</v>
      </c>
      <c r="H101" s="136" t="s">
        <v>234</v>
      </c>
      <c r="I101" s="34"/>
      <c r="J101" s="7" t="s">
        <v>237</v>
      </c>
      <c r="K101" s="3" t="s">
        <v>295</v>
      </c>
      <c r="L101" s="3" t="s">
        <v>381</v>
      </c>
      <c r="M101" s="3" t="s">
        <v>231</v>
      </c>
      <c r="N101" s="3" t="s">
        <v>232</v>
      </c>
      <c r="O101" s="8"/>
      <c r="Q101" s="54" t="str">
        <f t="shared" si="11"/>
        <v>PK_AdverseEventID</v>
      </c>
      <c r="R101" s="2" t="str">
        <f t="shared" si="12"/>
        <v>TK_LoadProcID int not null</v>
      </c>
      <c r="S101" s="2" t="str">
        <f t="shared" si="13"/>
        <v>PK_AdverseEventID Varchar(?) not null, 
TK_LoadProcID int not null</v>
      </c>
      <c r="T101" s="73" t="str">
        <f t="shared" si="14"/>
        <v xml:space="preserve"> </v>
      </c>
      <c r="V101" s="89" t="str">
        <f t="shared" si="15"/>
        <v/>
      </c>
      <c r="W101" s="91" t="str">
        <f t="shared" si="16"/>
        <v xml:space="preserve"> </v>
      </c>
      <c r="Y101" s="131"/>
    </row>
    <row r="102" spans="1:25" ht="33" customHeight="1" x14ac:dyDescent="0.3">
      <c r="A102" s="177"/>
      <c r="B102" s="85"/>
      <c r="C102" s="133"/>
      <c r="D102" s="122" t="s">
        <v>885</v>
      </c>
      <c r="E102" s="22" t="s">
        <v>239</v>
      </c>
      <c r="F102" s="22" t="s">
        <v>8</v>
      </c>
      <c r="G102" s="42" t="s">
        <v>240</v>
      </c>
      <c r="H102" s="136" t="s">
        <v>241</v>
      </c>
      <c r="I102" s="34"/>
      <c r="J102" s="7" t="s">
        <v>237</v>
      </c>
      <c r="K102" s="3" t="s">
        <v>295</v>
      </c>
      <c r="L102" s="3" t="s">
        <v>261</v>
      </c>
      <c r="M102" s="3" t="s">
        <v>247</v>
      </c>
      <c r="N102" s="3" t="s">
        <v>232</v>
      </c>
      <c r="O102" s="8"/>
      <c r="Q102" s="54" t="str">
        <f t="shared" si="11"/>
        <v>PK_AdverseEventID</v>
      </c>
      <c r="R102" s="2" t="str">
        <f t="shared" si="12"/>
        <v>TD_CreationDate Timestamp not null</v>
      </c>
      <c r="S102" s="2" t="str">
        <f t="shared" si="13"/>
        <v>PK_AdverseEventID Varchar(?) not null, 
TK_LoadProcID int not null, 
TD_CreationDate Timestamp not null</v>
      </c>
      <c r="T102" s="73" t="str">
        <f t="shared" si="14"/>
        <v xml:space="preserve"> </v>
      </c>
      <c r="V102" s="89" t="str">
        <f t="shared" si="15"/>
        <v/>
      </c>
      <c r="W102" s="91" t="str">
        <f t="shared" si="16"/>
        <v xml:space="preserve"> </v>
      </c>
      <c r="Y102" s="131"/>
    </row>
    <row r="103" spans="1:25" ht="33" customHeight="1" x14ac:dyDescent="0.3">
      <c r="A103" s="177"/>
      <c r="B103" s="85"/>
      <c r="C103" s="133"/>
      <c r="D103" s="122" t="s">
        <v>886</v>
      </c>
      <c r="E103" s="22" t="s">
        <v>246</v>
      </c>
      <c r="F103" s="22" t="s">
        <v>8</v>
      </c>
      <c r="G103" s="42" t="s">
        <v>250</v>
      </c>
      <c r="H103" s="136" t="s">
        <v>241</v>
      </c>
      <c r="I103" s="34"/>
      <c r="J103" s="7" t="s">
        <v>237</v>
      </c>
      <c r="K103" s="3" t="s">
        <v>295</v>
      </c>
      <c r="L103" s="3" t="s">
        <v>263</v>
      </c>
      <c r="M103" s="3" t="s">
        <v>247</v>
      </c>
      <c r="N103" s="3" t="s">
        <v>232</v>
      </c>
      <c r="O103" s="8"/>
      <c r="Q103" s="54" t="str">
        <f t="shared" si="11"/>
        <v>PK_AdverseEventID</v>
      </c>
      <c r="R103" s="2" t="str">
        <f t="shared" si="12"/>
        <v>TD_UpdateDate Timestamp not null</v>
      </c>
      <c r="S103" s="2" t="str">
        <f t="shared" si="13"/>
        <v>PK_AdverseEventID Varchar(?) not null, 
TK_LoadProcID int not null, 
TD_CreationDate Timestamp not null, 
TD_UpdateDate Timestamp not null</v>
      </c>
      <c r="T103" s="73" t="str">
        <f t="shared" si="14"/>
        <v>CREATE TABLE TumorPathoEvent(
PK_AdverseEventID Varchar(?) not null, 
TK_LoadProcID int not null, 
TD_CreationDate Timestamp not null, 
TD_UpdateDate Timestamp not null,
CONSTRAINT TumorPathoEvent_Pkey Primary key(PK_AdverseEventID)</v>
      </c>
      <c r="V103" s="89" t="str">
        <f t="shared" si="15"/>
        <v/>
      </c>
      <c r="W103" s="91" t="str">
        <f t="shared" si="16"/>
        <v xml:space="preserve"> </v>
      </c>
      <c r="Y103" s="131"/>
    </row>
    <row r="104" spans="1:25" ht="33" customHeight="1" x14ac:dyDescent="0.3">
      <c r="A104" s="177"/>
      <c r="B104" s="85"/>
      <c r="C104" s="133"/>
      <c r="D104" s="122" t="s">
        <v>887</v>
      </c>
      <c r="E104" s="22" t="s">
        <v>230</v>
      </c>
      <c r="F104" s="22" t="s">
        <v>8</v>
      </c>
      <c r="G104" s="42" t="s">
        <v>285</v>
      </c>
      <c r="H104" s="136" t="s">
        <v>234</v>
      </c>
      <c r="I104" s="34"/>
      <c r="J104" s="7" t="s">
        <v>237</v>
      </c>
      <c r="K104" s="3" t="s">
        <v>760</v>
      </c>
      <c r="L104" s="3" t="s">
        <v>264</v>
      </c>
      <c r="M104" s="3" t="s">
        <v>231</v>
      </c>
      <c r="N104" s="3" t="s">
        <v>232</v>
      </c>
      <c r="O104" s="8"/>
      <c r="Q104" s="54" t="str">
        <f t="shared" si="11"/>
        <v>PK_AdverseEventID</v>
      </c>
      <c r="R104" s="2" t="str">
        <f t="shared" si="12"/>
        <v>FK_PatientID int not null</v>
      </c>
      <c r="S104" s="2" t="str">
        <f t="shared" si="13"/>
        <v>FK_PatientID int not null</v>
      </c>
      <c r="T104" s="73" t="str">
        <f t="shared" si="14"/>
        <v xml:space="preserve"> </v>
      </c>
      <c r="V104" s="89" t="str">
        <f t="shared" si="15"/>
        <v>x</v>
      </c>
      <c r="W104" s="91" t="str">
        <f t="shared" si="16"/>
        <v>SELECT DISTINCT
'ERREUR d intégrité dans la table ADVERSEEVENT sur la clé étrangère FK_PatientID : valeur de clé absente de sa table de référence PATIENT ' as MESSAGE, 
T1.FK_PatientID as VALEUR_EN_ERREUR 
FROM AdverseEvent T1 
LEFT OUTER JOIN Patient T2 
ON T1.FK_PatientID = T2.PK_PatientID  
WHERE T2.PK_PatientID IS NULL</v>
      </c>
      <c r="Y104" s="131"/>
    </row>
    <row r="105" spans="1:25" ht="33" customHeight="1" x14ac:dyDescent="0.3">
      <c r="A105" s="177"/>
      <c r="B105" s="85"/>
      <c r="C105" s="133"/>
      <c r="D105" s="122" t="s">
        <v>888</v>
      </c>
      <c r="E105" s="22" t="s">
        <v>358</v>
      </c>
      <c r="F105" s="22" t="s">
        <v>8</v>
      </c>
      <c r="G105" s="42" t="s">
        <v>891</v>
      </c>
      <c r="H105" s="48"/>
      <c r="I105" s="34"/>
      <c r="J105" s="7" t="s">
        <v>237</v>
      </c>
      <c r="K105" s="3" t="s">
        <v>760</v>
      </c>
      <c r="L105" s="3" t="s">
        <v>882</v>
      </c>
      <c r="M105" s="3" t="s">
        <v>231</v>
      </c>
      <c r="N105" s="3" t="s">
        <v>232</v>
      </c>
      <c r="O105" s="8"/>
      <c r="Q105" s="54" t="str">
        <f t="shared" si="11"/>
        <v>PK_AdverseEventID</v>
      </c>
      <c r="R105" s="2" t="str">
        <f t="shared" si="12"/>
        <v>FK_TreatmentID int not null</v>
      </c>
      <c r="S105" s="2" t="str">
        <f t="shared" si="13"/>
        <v>FK_PatientID int not null, 
FK_TreatmentID int not null</v>
      </c>
      <c r="T105" s="73" t="str">
        <f t="shared" si="14"/>
        <v xml:space="preserve"> </v>
      </c>
      <c r="V105" s="89" t="str">
        <f t="shared" si="15"/>
        <v>x</v>
      </c>
      <c r="W105" s="91" t="str">
        <f t="shared" si="16"/>
        <v>SELECT DISTINCT
'ERREUR d intégrité dans la table ADVERSEEVENT sur la clé étrangère FK_TreatmentID : valeur de clé absente de sa table de référence TREATMENT ' as MESSAGE, 
T1.FK_TreatmentID as VALEUR_EN_ERREUR 
FROM AdverseEvent T1 
LEFT OUTER JOIN Treatment T2 
ON T1.FK_TreatmentID = T2.PK_TreatmentID  
WHERE T2.PK_TreatmentID IS NULL</v>
      </c>
      <c r="Y105" s="131"/>
    </row>
    <row r="106" spans="1:25" ht="33" customHeight="1" thickBot="1" x14ac:dyDescent="0.35">
      <c r="A106" s="177"/>
      <c r="B106" s="85"/>
      <c r="C106" s="133"/>
      <c r="D106" s="122" t="s">
        <v>889</v>
      </c>
      <c r="E106" s="22" t="s">
        <v>890</v>
      </c>
      <c r="F106" s="22" t="s">
        <v>8</v>
      </c>
      <c r="G106" s="42" t="s">
        <v>892</v>
      </c>
      <c r="H106" s="48"/>
      <c r="I106" s="34"/>
      <c r="J106" s="7" t="s">
        <v>237</v>
      </c>
      <c r="K106" s="3" t="s">
        <v>760</v>
      </c>
      <c r="L106" s="3" t="s">
        <v>305</v>
      </c>
      <c r="M106" s="3" t="s">
        <v>231</v>
      </c>
      <c r="N106" s="3" t="s">
        <v>232</v>
      </c>
      <c r="O106" s="8"/>
      <c r="Q106" s="54" t="str">
        <f t="shared" si="11"/>
        <v>PK_AdverseEventID</v>
      </c>
      <c r="R106" s="2" t="str">
        <f t="shared" si="12"/>
        <v>FK_TumorPathoEventID int not null</v>
      </c>
      <c r="S106" s="2" t="str">
        <f t="shared" si="13"/>
        <v>FK_PatientID int not null, 
FK_TreatmentID int not null, 
FK_TumorPathoEventID int not null</v>
      </c>
      <c r="T106" s="73" t="str">
        <f t="shared" si="14"/>
        <v xml:space="preserve"> </v>
      </c>
      <c r="V106" s="89" t="str">
        <f t="shared" si="15"/>
        <v>x</v>
      </c>
      <c r="W106" s="91" t="str">
        <f t="shared" si="16"/>
        <v>SELECT DISTINCT
'ERREUR d intégrité dans la table ADVERSEEVENT sur la clé étrangère FK_TumorPathoEventID : valeur de clé absente de sa table de référence TUMORPATHOEVENT ' as MESSAGE, 
T1.FK_TumorPathoEventID as VALEUR_EN_ERREUR 
FROM AdverseEvent T1 
LEFT OUTER JOIN TumorPathoEvent T2 
ON T1.FK_TumorPathoEventID = T2.PK_TumorPathoEventID  
WHERE T2.PK_TumorPathoEventID IS NULL</v>
      </c>
      <c r="Y106" s="131"/>
    </row>
    <row r="107" spans="1:25" ht="33" customHeight="1" thickBot="1" x14ac:dyDescent="0.35">
      <c r="A107" s="177"/>
      <c r="B107" s="227" t="s">
        <v>906</v>
      </c>
      <c r="C107" s="239" t="s">
        <v>112</v>
      </c>
      <c r="D107" s="127" t="s">
        <v>333</v>
      </c>
      <c r="E107" s="23" t="s">
        <v>113</v>
      </c>
      <c r="F107" s="22" t="s">
        <v>40</v>
      </c>
      <c r="G107" s="42" t="s">
        <v>114</v>
      </c>
      <c r="H107" s="49" t="s">
        <v>184</v>
      </c>
      <c r="I107" s="35"/>
      <c r="J107" s="61"/>
      <c r="K107" s="84" t="s">
        <v>760</v>
      </c>
      <c r="L107" s="84" t="s">
        <v>761</v>
      </c>
      <c r="M107" s="84" t="s">
        <v>951</v>
      </c>
      <c r="N107" s="62"/>
      <c r="O107" s="8"/>
      <c r="Q107" s="54" t="str">
        <f t="shared" si="11"/>
        <v>PK_AdverseEventID</v>
      </c>
      <c r="R107" s="2" t="str">
        <f t="shared" si="12"/>
        <v xml:space="preserve">AdverseEventCode int(20) </v>
      </c>
      <c r="S107" s="2" t="str">
        <f t="shared" si="13"/>
        <v xml:space="preserve">FK_PatientID int not null, 
FK_TreatmentID int not null, 
FK_TumorPathoEventID int not null, 
AdverseEventCode int(20) </v>
      </c>
      <c r="T107" s="73" t="str">
        <f t="shared" si="14"/>
        <v xml:space="preserve"> </v>
      </c>
      <c r="V107" s="89" t="str">
        <f t="shared" si="15"/>
        <v/>
      </c>
      <c r="W107" s="91" t="str">
        <f t="shared" si="16"/>
        <v xml:space="preserve"> </v>
      </c>
      <c r="Y107" s="131" t="s">
        <v>767</v>
      </c>
    </row>
    <row r="108" spans="1:25" ht="33" customHeight="1" thickBot="1" x14ac:dyDescent="0.35">
      <c r="A108" s="177"/>
      <c r="B108" s="228"/>
      <c r="C108" s="240"/>
      <c r="D108" s="122" t="s">
        <v>334</v>
      </c>
      <c r="E108" s="22" t="s">
        <v>115</v>
      </c>
      <c r="F108" s="22" t="s">
        <v>40</v>
      </c>
      <c r="G108" s="42" t="s">
        <v>116</v>
      </c>
      <c r="H108" s="47" t="s">
        <v>11</v>
      </c>
      <c r="I108" s="34"/>
      <c r="J108" s="7"/>
      <c r="K108" s="3" t="s">
        <v>760</v>
      </c>
      <c r="L108" s="3" t="s">
        <v>762</v>
      </c>
      <c r="M108" s="3" t="s">
        <v>149</v>
      </c>
      <c r="N108" s="3"/>
      <c r="O108" s="8"/>
      <c r="Q108" s="54" t="str">
        <f t="shared" si="11"/>
        <v>PK_AdverseEventID</v>
      </c>
      <c r="R108" s="2" t="str">
        <f t="shared" si="12"/>
        <v xml:space="preserve">AdverseEventDate Date </v>
      </c>
      <c r="S108" s="2" t="str">
        <f t="shared" si="13"/>
        <v xml:space="preserve">FK_PatientID int not null, 
FK_TreatmentID int not null, 
FK_TumorPathoEventID int not null, 
AdverseEventCode int(20) , 
AdverseEventDate Date </v>
      </c>
      <c r="T108" s="73" t="str">
        <f t="shared" si="14"/>
        <v xml:space="preserve"> </v>
      </c>
      <c r="V108" s="89" t="str">
        <f t="shared" si="15"/>
        <v/>
      </c>
      <c r="W108" s="91" t="str">
        <f t="shared" si="16"/>
        <v xml:space="preserve"> </v>
      </c>
      <c r="Y108" s="90"/>
    </row>
    <row r="109" spans="1:25" ht="33" customHeight="1" thickBot="1" x14ac:dyDescent="0.35">
      <c r="A109" s="177"/>
      <c r="B109" s="228"/>
      <c r="C109" s="240"/>
      <c r="D109" s="122" t="s">
        <v>335</v>
      </c>
      <c r="E109" s="22" t="s">
        <v>43</v>
      </c>
      <c r="F109" s="22" t="s">
        <v>40</v>
      </c>
      <c r="G109" s="42" t="s">
        <v>117</v>
      </c>
      <c r="H109" s="47" t="s">
        <v>11</v>
      </c>
      <c r="I109" s="34"/>
      <c r="J109" s="7"/>
      <c r="K109" s="3" t="s">
        <v>760</v>
      </c>
      <c r="L109" s="3" t="s">
        <v>763</v>
      </c>
      <c r="M109" s="3" t="s">
        <v>149</v>
      </c>
      <c r="N109" s="3"/>
      <c r="O109" s="8"/>
      <c r="Q109" s="54" t="str">
        <f t="shared" si="11"/>
        <v>PK_AdverseEventID</v>
      </c>
      <c r="R109" s="2" t="str">
        <f t="shared" si="12"/>
        <v xml:space="preserve">AdverseEventEndDate Date </v>
      </c>
      <c r="S109" s="2" t="str">
        <f t="shared" si="13"/>
        <v xml:space="preserve">FK_PatientID int not null, 
FK_TreatmentID int not null, 
FK_TumorPathoEventID int not null, 
AdverseEventCode int(20) , 
AdverseEventDate Date , 
AdverseEventEndDate Date </v>
      </c>
      <c r="T109" s="73" t="str">
        <f t="shared" si="14"/>
        <v xml:space="preserve"> </v>
      </c>
      <c r="V109" s="89" t="str">
        <f t="shared" si="15"/>
        <v/>
      </c>
      <c r="W109" s="91" t="str">
        <f t="shared" si="16"/>
        <v xml:space="preserve"> </v>
      </c>
      <c r="Y109" s="90"/>
    </row>
    <row r="110" spans="1:25" ht="33" customHeight="1" thickBot="1" x14ac:dyDescent="0.35">
      <c r="A110" s="177"/>
      <c r="B110" s="228"/>
      <c r="C110" s="241"/>
      <c r="D110" s="151" t="s">
        <v>336</v>
      </c>
      <c r="E110" s="134" t="s">
        <v>118</v>
      </c>
      <c r="F110" s="30" t="s">
        <v>40</v>
      </c>
      <c r="G110" s="45" t="s">
        <v>215</v>
      </c>
      <c r="H110" s="124" t="s">
        <v>185</v>
      </c>
      <c r="I110" s="35"/>
      <c r="J110" s="53"/>
      <c r="K110" s="83" t="s">
        <v>760</v>
      </c>
      <c r="L110" s="83" t="s">
        <v>764</v>
      </c>
      <c r="M110" s="83" t="s">
        <v>952</v>
      </c>
      <c r="N110" s="31"/>
      <c r="O110" s="32"/>
      <c r="Q110" s="54" t="str">
        <f t="shared" si="11"/>
        <v>PK_AdverseEventID</v>
      </c>
      <c r="R110" s="2" t="str">
        <f t="shared" si="12"/>
        <v xml:space="preserve">AdverseEventGrade int(10) </v>
      </c>
      <c r="S110" s="2" t="str">
        <f t="shared" si="13"/>
        <v xml:space="preserve">FK_PatientID int not null, 
FK_TreatmentID int not null, 
FK_TumorPathoEventID int not null, 
AdverseEventCode int(20) , 
AdverseEventDate Date , 
AdverseEventEndDate Date , 
AdverseEventGrade int(10) </v>
      </c>
      <c r="T110" s="73" t="str">
        <f t="shared" si="14"/>
        <v>CREATE TABLE AdverseEvent(
FK_PatientID int not null, 
FK_TreatmentID int not null, 
FK_TumorPathoEventID int not null, 
AdverseEventCode int(20) , 
AdverseEventDate Date , 
AdverseEventEndDate Date , 
AdverseEventGrade int(10) ,
CONSTRAINT AdverseEvent_Pkey Primary key(PK_AdverseEventID)</v>
      </c>
      <c r="V110" s="89" t="str">
        <f t="shared" si="15"/>
        <v/>
      </c>
      <c r="W110" s="91" t="str">
        <f t="shared" si="16"/>
        <v xml:space="preserve"> </v>
      </c>
      <c r="Y110" s="90"/>
    </row>
    <row r="111" spans="1:25" ht="33" customHeight="1" x14ac:dyDescent="0.3">
      <c r="A111" s="177"/>
      <c r="B111" s="86"/>
      <c r="C111" s="133"/>
      <c r="D111" s="121" t="s">
        <v>898</v>
      </c>
      <c r="E111" s="26" t="s">
        <v>895</v>
      </c>
      <c r="F111" s="26" t="s">
        <v>8</v>
      </c>
      <c r="G111" s="41" t="s">
        <v>304</v>
      </c>
      <c r="H111" s="154"/>
      <c r="I111" s="35"/>
      <c r="J111" s="4" t="s">
        <v>237</v>
      </c>
      <c r="K111" s="5" t="s">
        <v>766</v>
      </c>
      <c r="L111" s="5" t="s">
        <v>896</v>
      </c>
      <c r="M111" s="5" t="s">
        <v>292</v>
      </c>
      <c r="N111" s="5" t="s">
        <v>232</v>
      </c>
      <c r="O111" s="6"/>
      <c r="Q111" s="54" t="str">
        <f t="shared" si="11"/>
        <v>PK_BiomarkerID</v>
      </c>
      <c r="R111" s="2" t="str">
        <f t="shared" si="12"/>
        <v>PK_BiomarkerID INT GENERATED ALWAYS AS IDENTITY not null</v>
      </c>
      <c r="S111" s="2" t="str">
        <f t="shared" si="13"/>
        <v>PK_BiomarkerID INT GENERATED ALWAYS AS IDENTITY not null</v>
      </c>
      <c r="T111" s="73" t="str">
        <f t="shared" si="14"/>
        <v xml:space="preserve"> </v>
      </c>
      <c r="V111" s="89" t="str">
        <f t="shared" si="15"/>
        <v/>
      </c>
      <c r="W111" s="91" t="str">
        <f t="shared" si="16"/>
        <v xml:space="preserve"> </v>
      </c>
      <c r="Y111" s="90"/>
    </row>
    <row r="112" spans="1:25" ht="33" customHeight="1" x14ac:dyDescent="0.3">
      <c r="A112" s="177"/>
      <c r="B112" s="86"/>
      <c r="C112" s="133"/>
      <c r="D112" s="122" t="s">
        <v>899</v>
      </c>
      <c r="E112" s="22" t="s">
        <v>380</v>
      </c>
      <c r="F112" s="22" t="s">
        <v>8</v>
      </c>
      <c r="G112" s="42" t="s">
        <v>238</v>
      </c>
      <c r="H112" s="154"/>
      <c r="I112" s="35"/>
      <c r="J112" s="7" t="s">
        <v>237</v>
      </c>
      <c r="K112" s="3" t="s">
        <v>766</v>
      </c>
      <c r="L112" s="3" t="s">
        <v>381</v>
      </c>
      <c r="M112" s="3" t="s">
        <v>231</v>
      </c>
      <c r="N112" s="3" t="s">
        <v>232</v>
      </c>
      <c r="O112" s="8"/>
      <c r="Q112" s="54" t="str">
        <f t="shared" si="11"/>
        <v>PK_BiomarkerID</v>
      </c>
      <c r="R112" s="2" t="str">
        <f t="shared" si="12"/>
        <v>TK_LoadProcID int not null</v>
      </c>
      <c r="S112" s="2" t="str">
        <f t="shared" si="13"/>
        <v>PK_BiomarkerID INT GENERATED ALWAYS AS IDENTITY not null, 
TK_LoadProcID int not null</v>
      </c>
      <c r="T112" s="73" t="str">
        <f t="shared" si="14"/>
        <v xml:space="preserve"> </v>
      </c>
      <c r="V112" s="89" t="str">
        <f t="shared" si="15"/>
        <v/>
      </c>
      <c r="W112" s="91" t="str">
        <f t="shared" si="16"/>
        <v xml:space="preserve"> </v>
      </c>
      <c r="Y112" s="90"/>
    </row>
    <row r="113" spans="1:25" ht="33" customHeight="1" x14ac:dyDescent="0.3">
      <c r="A113" s="177"/>
      <c r="B113" s="86"/>
      <c r="C113" s="133"/>
      <c r="D113" s="122" t="s">
        <v>900</v>
      </c>
      <c r="E113" s="22" t="s">
        <v>239</v>
      </c>
      <c r="F113" s="22" t="s">
        <v>8</v>
      </c>
      <c r="G113" s="42" t="s">
        <v>240</v>
      </c>
      <c r="H113" s="154"/>
      <c r="I113" s="35"/>
      <c r="J113" s="7" t="s">
        <v>237</v>
      </c>
      <c r="K113" s="3" t="s">
        <v>766</v>
      </c>
      <c r="L113" s="3" t="s">
        <v>261</v>
      </c>
      <c r="M113" s="3" t="s">
        <v>247</v>
      </c>
      <c r="N113" s="3" t="s">
        <v>232</v>
      </c>
      <c r="O113" s="8"/>
      <c r="Q113" s="54" t="str">
        <f t="shared" si="11"/>
        <v>PK_BiomarkerID</v>
      </c>
      <c r="R113" s="2" t="str">
        <f t="shared" si="12"/>
        <v>TD_CreationDate Timestamp not null</v>
      </c>
      <c r="S113" s="2" t="str">
        <f t="shared" si="13"/>
        <v>PK_BiomarkerID INT GENERATED ALWAYS AS IDENTITY not null, 
TK_LoadProcID int not null, 
TD_CreationDate Timestamp not null</v>
      </c>
      <c r="T113" s="73" t="str">
        <f t="shared" si="14"/>
        <v xml:space="preserve"> </v>
      </c>
      <c r="V113" s="89" t="str">
        <f t="shared" si="15"/>
        <v/>
      </c>
      <c r="W113" s="91" t="str">
        <f t="shared" si="16"/>
        <v xml:space="preserve"> </v>
      </c>
      <c r="Y113" s="90"/>
    </row>
    <row r="114" spans="1:25" ht="33" customHeight="1" x14ac:dyDescent="0.3">
      <c r="A114" s="177"/>
      <c r="B114" s="86"/>
      <c r="C114" s="133"/>
      <c r="D114" s="122" t="s">
        <v>901</v>
      </c>
      <c r="E114" s="22" t="s">
        <v>246</v>
      </c>
      <c r="F114" s="22" t="s">
        <v>8</v>
      </c>
      <c r="G114" s="42" t="s">
        <v>250</v>
      </c>
      <c r="H114" s="154"/>
      <c r="I114" s="35"/>
      <c r="J114" s="7" t="s">
        <v>237</v>
      </c>
      <c r="K114" s="3" t="s">
        <v>766</v>
      </c>
      <c r="L114" s="3" t="s">
        <v>263</v>
      </c>
      <c r="M114" s="3" t="s">
        <v>247</v>
      </c>
      <c r="N114" s="3" t="s">
        <v>232</v>
      </c>
      <c r="O114" s="8"/>
      <c r="Q114" s="54" t="str">
        <f t="shared" si="11"/>
        <v>PK_BiomarkerID</v>
      </c>
      <c r="R114" s="2" t="str">
        <f t="shared" si="12"/>
        <v>TD_UpdateDate Timestamp not null</v>
      </c>
      <c r="S114" s="2" t="str">
        <f t="shared" si="13"/>
        <v>PK_BiomarkerID INT GENERATED ALWAYS AS IDENTITY not null, 
TK_LoadProcID int not null, 
TD_CreationDate Timestamp not null, 
TD_UpdateDate Timestamp not null</v>
      </c>
      <c r="T114" s="73" t="str">
        <f t="shared" si="14"/>
        <v xml:space="preserve"> </v>
      </c>
      <c r="V114" s="89" t="str">
        <f t="shared" si="15"/>
        <v/>
      </c>
      <c r="W114" s="91" t="str">
        <f t="shared" si="16"/>
        <v xml:space="preserve"> </v>
      </c>
      <c r="Y114" s="90"/>
    </row>
    <row r="115" spans="1:25" ht="33" customHeight="1" x14ac:dyDescent="0.3">
      <c r="A115" s="177"/>
      <c r="B115" s="86"/>
      <c r="C115" s="133"/>
      <c r="D115" s="122" t="s">
        <v>902</v>
      </c>
      <c r="E115" s="22" t="s">
        <v>230</v>
      </c>
      <c r="F115" s="22" t="s">
        <v>8</v>
      </c>
      <c r="G115" s="42" t="s">
        <v>285</v>
      </c>
      <c r="H115" s="154"/>
      <c r="I115" s="35"/>
      <c r="J115" s="7" t="s">
        <v>237</v>
      </c>
      <c r="K115" s="3" t="s">
        <v>766</v>
      </c>
      <c r="L115" s="3" t="s">
        <v>264</v>
      </c>
      <c r="M115" s="3" t="s">
        <v>231</v>
      </c>
      <c r="N115" s="3" t="s">
        <v>232</v>
      </c>
      <c r="O115" s="8"/>
      <c r="Q115" s="54" t="str">
        <f t="shared" si="11"/>
        <v>PK_BiomarkerID</v>
      </c>
      <c r="R115" s="2" t="str">
        <f t="shared" si="12"/>
        <v>FK_PatientID int not null</v>
      </c>
      <c r="S115" s="2" t="str">
        <f t="shared" si="13"/>
        <v>PK_BiomarkerID INT GENERATED ALWAYS AS IDENTITY not null, 
TK_LoadProcID int not null, 
TD_CreationDate Timestamp not null, 
TD_UpdateDate Timestamp not null, 
FK_PatientID int not null</v>
      </c>
      <c r="T115" s="73" t="str">
        <f t="shared" si="14"/>
        <v xml:space="preserve"> </v>
      </c>
      <c r="V115" s="89" t="str">
        <f t="shared" si="15"/>
        <v>x</v>
      </c>
      <c r="W115" s="91" t="str">
        <f t="shared" si="16"/>
        <v>SELECT DISTINCT
'ERREUR d intégrité dans la table BIOMARKER sur la clé étrangère FK_PatientID : valeur de clé absente de sa table de référence PATIENT ' as MESSAGE, 
T1.FK_PatientID as VALEUR_EN_ERREUR 
FROM Biomarker T1 
LEFT OUTER JOIN Patient T2 
ON T1.FK_PatientID = T2.PK_PatientID  
WHERE T2.PK_PatientID IS NULL</v>
      </c>
      <c r="Y115" s="90"/>
    </row>
    <row r="116" spans="1:25" ht="33" customHeight="1" thickBot="1" x14ac:dyDescent="0.35">
      <c r="A116" s="177"/>
      <c r="B116" s="86"/>
      <c r="C116" s="133"/>
      <c r="D116" s="122" t="s">
        <v>903</v>
      </c>
      <c r="E116" s="22" t="s">
        <v>844</v>
      </c>
      <c r="F116" s="22" t="s">
        <v>8</v>
      </c>
      <c r="G116" s="42" t="s">
        <v>897</v>
      </c>
      <c r="H116" s="154"/>
      <c r="I116" s="35"/>
      <c r="J116" s="7" t="s">
        <v>237</v>
      </c>
      <c r="K116" s="3" t="s">
        <v>766</v>
      </c>
      <c r="L116" s="3" t="s">
        <v>843</v>
      </c>
      <c r="M116" s="3" t="s">
        <v>231</v>
      </c>
      <c r="N116" s="3" t="s">
        <v>232</v>
      </c>
      <c r="O116" s="8"/>
      <c r="Q116" s="54" t="str">
        <f t="shared" si="11"/>
        <v>PK_BiomarkerID</v>
      </c>
      <c r="R116" s="2" t="str">
        <f t="shared" si="12"/>
        <v>FK_AnalysisID int not null</v>
      </c>
      <c r="S116" s="2" t="str">
        <f t="shared" si="13"/>
        <v>PK_BiomarkerID INT GENERATED ALWAYS AS IDENTITY not null, 
TK_LoadProcID int not null, 
TD_CreationDate Timestamp not null, 
TD_UpdateDate Timestamp not null, 
FK_PatientID int not null, 
FK_AnalysisID int not null</v>
      </c>
      <c r="T116" s="73" t="str">
        <f t="shared" si="14"/>
        <v xml:space="preserve"> </v>
      </c>
      <c r="V116" s="89" t="str">
        <f t="shared" si="15"/>
        <v>x</v>
      </c>
      <c r="W116" s="91" t="e">
        <f t="shared" si="16"/>
        <v>#N/A</v>
      </c>
      <c r="Y116" s="90"/>
    </row>
    <row r="117" spans="1:25" ht="33" customHeight="1" thickBot="1" x14ac:dyDescent="0.35">
      <c r="A117" s="177"/>
      <c r="B117" s="233" t="s">
        <v>905</v>
      </c>
      <c r="C117" s="230" t="s">
        <v>119</v>
      </c>
      <c r="D117" s="122" t="s">
        <v>337</v>
      </c>
      <c r="E117" s="22" t="s">
        <v>121</v>
      </c>
      <c r="F117" s="22" t="s">
        <v>120</v>
      </c>
      <c r="G117" s="42" t="s">
        <v>122</v>
      </c>
      <c r="H117" s="48" t="s">
        <v>216</v>
      </c>
      <c r="I117" s="34"/>
      <c r="J117" s="7"/>
      <c r="K117" s="3" t="s">
        <v>766</v>
      </c>
      <c r="L117" s="24" t="s">
        <v>893</v>
      </c>
      <c r="M117" s="24" t="s">
        <v>953</v>
      </c>
      <c r="N117" s="3"/>
      <c r="O117" s="27" t="s">
        <v>765</v>
      </c>
      <c r="Q117" s="54" t="str">
        <f t="shared" si="11"/>
        <v>PK_BiomarkerID</v>
      </c>
      <c r="R117" s="2" t="str">
        <f t="shared" si="12"/>
        <v xml:space="preserve">BiomarkerType Varchar() </v>
      </c>
      <c r="S117" s="2" t="str">
        <f t="shared" si="13"/>
        <v xml:space="preserve">PK_BiomarkerID INT GENERATED ALWAYS AS IDENTITY not null, 
TK_LoadProcID int not null, 
TD_CreationDate Timestamp not null, 
TD_UpdateDate Timestamp not null, 
FK_PatientID int not null, 
FK_AnalysisID int not null, 
BiomarkerType Varchar() </v>
      </c>
      <c r="T117" s="73" t="str">
        <f t="shared" si="14"/>
        <v xml:space="preserve"> </v>
      </c>
      <c r="V117" s="89" t="str">
        <f t="shared" si="15"/>
        <v/>
      </c>
      <c r="W117" s="91" t="str">
        <f t="shared" si="16"/>
        <v xml:space="preserve"> </v>
      </c>
      <c r="Y117" s="131" t="s">
        <v>767</v>
      </c>
    </row>
    <row r="118" spans="1:25" ht="33" customHeight="1" thickBot="1" x14ac:dyDescent="0.35">
      <c r="A118" s="177"/>
      <c r="B118" s="234"/>
      <c r="C118" s="231"/>
      <c r="D118" s="122" t="s">
        <v>338</v>
      </c>
      <c r="E118" s="22" t="s">
        <v>123</v>
      </c>
      <c r="F118" s="22" t="s">
        <v>217</v>
      </c>
      <c r="G118" s="42" t="s">
        <v>123</v>
      </c>
      <c r="H118" s="117" t="s">
        <v>16</v>
      </c>
      <c r="I118" s="34"/>
      <c r="J118" s="7"/>
      <c r="K118" s="3" t="s">
        <v>766</v>
      </c>
      <c r="L118" s="24" t="s">
        <v>894</v>
      </c>
      <c r="M118" s="24" t="s">
        <v>953</v>
      </c>
      <c r="N118" s="3"/>
      <c r="O118" s="27" t="s">
        <v>771</v>
      </c>
      <c r="Q118" s="54" t="str">
        <f t="shared" si="11"/>
        <v>PK_BiomarkerID</v>
      </c>
      <c r="R118" s="2" t="str">
        <f t="shared" si="12"/>
        <v xml:space="preserve">BiomarkerName Varchar() </v>
      </c>
      <c r="S118" s="2" t="str">
        <f t="shared" si="13"/>
        <v xml:space="preserve">PK_BiomarkerID INT GENERATED ALWAYS AS IDENTITY not null, 
TK_LoadProcID int not null, 
TD_CreationDate Timestamp not null, 
TD_UpdateDate Timestamp not null, 
FK_PatientID int not null, 
FK_AnalysisID int not null, 
BiomarkerType Varchar() , 
BiomarkerName Varchar() </v>
      </c>
      <c r="T118" s="73" t="str">
        <f t="shared" si="14"/>
        <v xml:space="preserve"> </v>
      </c>
      <c r="V118" s="89" t="str">
        <f t="shared" si="15"/>
        <v/>
      </c>
      <c r="W118" s="91" t="str">
        <f t="shared" si="16"/>
        <v xml:space="preserve"> </v>
      </c>
      <c r="Y118" s="90"/>
    </row>
    <row r="119" spans="1:25" ht="33" customHeight="1" thickBot="1" x14ac:dyDescent="0.35">
      <c r="A119" s="177"/>
      <c r="B119" s="234"/>
      <c r="C119" s="231"/>
      <c r="D119" s="122" t="s">
        <v>339</v>
      </c>
      <c r="E119" s="22" t="s">
        <v>124</v>
      </c>
      <c r="F119" s="22" t="s">
        <v>217</v>
      </c>
      <c r="G119" s="42" t="s">
        <v>125</v>
      </c>
      <c r="H119" s="118" t="s">
        <v>16</v>
      </c>
      <c r="I119" s="34"/>
      <c r="J119" s="7"/>
      <c r="K119" s="3" t="s">
        <v>766</v>
      </c>
      <c r="L119" s="24" t="s">
        <v>768</v>
      </c>
      <c r="M119" s="24" t="s">
        <v>953</v>
      </c>
      <c r="N119" s="3"/>
      <c r="O119" s="8"/>
      <c r="Q119" s="54" t="str">
        <f t="shared" si="11"/>
        <v>PK_BiomarkerID</v>
      </c>
      <c r="R119" s="2" t="str">
        <f t="shared" si="12"/>
        <v xml:space="preserve">BiomarkerValue Varchar() </v>
      </c>
      <c r="S119" s="2" t="str">
        <f t="shared" si="13"/>
        <v xml:space="preserve">PK_BiomarkerID INT GENERATED ALWAYS AS IDENTITY not null, 
TK_LoadProcID int not null, 
TD_CreationDate Timestamp not null, 
TD_UpdateDate Timestamp not null, 
FK_PatientID int not null, 
FK_AnalysisID int not null, 
BiomarkerType Varchar() , 
BiomarkerName Varchar() , 
BiomarkerValue Varchar() </v>
      </c>
      <c r="T119" s="73" t="str">
        <f t="shared" si="14"/>
        <v xml:space="preserve"> </v>
      </c>
      <c r="V119" s="89" t="str">
        <f t="shared" si="15"/>
        <v/>
      </c>
      <c r="W119" s="91" t="str">
        <f t="shared" si="16"/>
        <v xml:space="preserve"> </v>
      </c>
      <c r="Y119" s="90"/>
    </row>
    <row r="120" spans="1:25" ht="33" customHeight="1" thickBot="1" x14ac:dyDescent="0.35">
      <c r="A120" s="177"/>
      <c r="B120" s="238"/>
      <c r="C120" s="232"/>
      <c r="D120" s="123" t="s">
        <v>340</v>
      </c>
      <c r="E120" s="28" t="s">
        <v>126</v>
      </c>
      <c r="F120" s="28" t="s">
        <v>40</v>
      </c>
      <c r="G120" s="46" t="s">
        <v>127</v>
      </c>
      <c r="H120" s="47" t="s">
        <v>16</v>
      </c>
      <c r="I120" s="34"/>
      <c r="J120" s="9"/>
      <c r="K120" s="10" t="s">
        <v>766</v>
      </c>
      <c r="L120" s="106" t="s">
        <v>769</v>
      </c>
      <c r="M120" s="106" t="s">
        <v>953</v>
      </c>
      <c r="N120" s="10"/>
      <c r="O120" s="11"/>
      <c r="Q120" s="54" t="str">
        <f t="shared" si="11"/>
        <v>PK_BiomarkerID</v>
      </c>
      <c r="R120" s="2" t="str">
        <f t="shared" si="12"/>
        <v xml:space="preserve">BiomarkerUnit Varchar() </v>
      </c>
      <c r="S120" s="2" t="str">
        <f t="shared" si="13"/>
        <v xml:space="preserve">PK_BiomarkerID INT GENERATED ALWAYS AS IDENTITY not null, 
TK_LoadProcID int not null, 
TD_CreationDate Timestamp not null, 
TD_UpdateDate Timestamp not null, 
FK_PatientID int not null, 
FK_AnalysisID int not null, 
BiomarkerType Varchar() , 
BiomarkerName Varchar() , 
BiomarkerValue Varchar() , 
BiomarkerUnit Varchar() </v>
      </c>
      <c r="T120" s="73" t="str">
        <f t="shared" si="14"/>
        <v>CREATE TABLE Biomarker(
PK_BiomarkerID INT GENERATED ALWAYS AS IDENTITY not null, 
TK_LoadProcID int not null, 
TD_CreationDate Timestamp not null, 
TD_UpdateDate Timestamp not null, 
FK_PatientID int not null, 
FK_AnalysisID int not null, 
BiomarkerType Varchar() , 
BiomarkerName Varchar() , 
BiomarkerValue Varchar() , 
BiomarkerUnit Varchar() ,
CONSTRAINT Biomarker_Pkey Primary key(PK_BiomarkerID)</v>
      </c>
      <c r="V120" s="89" t="str">
        <f t="shared" si="15"/>
        <v/>
      </c>
      <c r="W120" s="91" t="str">
        <f t="shared" si="16"/>
        <v xml:space="preserve"> </v>
      </c>
      <c r="Y120" s="131" t="s">
        <v>770</v>
      </c>
    </row>
    <row r="121" spans="1:25" ht="33" customHeight="1" x14ac:dyDescent="0.3">
      <c r="A121" s="177"/>
      <c r="B121" s="227" t="s">
        <v>904</v>
      </c>
      <c r="C121" s="230" t="s">
        <v>128</v>
      </c>
      <c r="D121" s="119" t="s">
        <v>373</v>
      </c>
      <c r="E121" s="58" t="s">
        <v>358</v>
      </c>
      <c r="F121" s="58" t="s">
        <v>8</v>
      </c>
      <c r="G121" s="120" t="s">
        <v>304</v>
      </c>
      <c r="H121" s="115" t="s">
        <v>234</v>
      </c>
      <c r="I121" s="34"/>
      <c r="J121" s="61" t="s">
        <v>237</v>
      </c>
      <c r="K121" s="62" t="s">
        <v>165</v>
      </c>
      <c r="L121" s="62" t="s">
        <v>371</v>
      </c>
      <c r="M121" s="62" t="s">
        <v>292</v>
      </c>
      <c r="N121" s="62" t="s">
        <v>232</v>
      </c>
      <c r="O121" s="63"/>
      <c r="Q121" s="54" t="str">
        <f t="shared" si="11"/>
        <v>PK_BioSampleID</v>
      </c>
      <c r="R121" s="2" t="str">
        <f t="shared" si="12"/>
        <v>PK_BioSampleID INT GENERATED ALWAYS AS IDENTITY not null</v>
      </c>
      <c r="S121" s="2" t="str">
        <f t="shared" si="13"/>
        <v>PK_BioSampleID INT GENERATED ALWAYS AS IDENTITY not null</v>
      </c>
      <c r="T121" s="73" t="str">
        <f t="shared" si="14"/>
        <v xml:space="preserve"> </v>
      </c>
      <c r="V121" s="89" t="str">
        <f t="shared" si="15"/>
        <v/>
      </c>
      <c r="W121" s="91" t="str">
        <f t="shared" si="16"/>
        <v xml:space="preserve"> </v>
      </c>
      <c r="Y121" s="90"/>
    </row>
    <row r="122" spans="1:25" ht="33" customHeight="1" x14ac:dyDescent="0.3">
      <c r="A122" s="177"/>
      <c r="B122" s="228"/>
      <c r="C122" s="231"/>
      <c r="D122" s="113" t="s">
        <v>374</v>
      </c>
      <c r="E122" s="12" t="s">
        <v>380</v>
      </c>
      <c r="F122" s="12" t="s">
        <v>8</v>
      </c>
      <c r="G122" s="39" t="s">
        <v>238</v>
      </c>
      <c r="H122" s="109" t="s">
        <v>234</v>
      </c>
      <c r="I122" s="34"/>
      <c r="J122" s="7" t="s">
        <v>237</v>
      </c>
      <c r="K122" s="3" t="s">
        <v>165</v>
      </c>
      <c r="L122" s="3" t="s">
        <v>381</v>
      </c>
      <c r="M122" s="3" t="s">
        <v>231</v>
      </c>
      <c r="N122" s="3" t="s">
        <v>232</v>
      </c>
      <c r="O122" s="8"/>
      <c r="Q122" s="54" t="str">
        <f t="shared" si="11"/>
        <v>PK_BioSampleID</v>
      </c>
      <c r="R122" s="2" t="str">
        <f t="shared" si="12"/>
        <v>TK_LoadProcID int not null</v>
      </c>
      <c r="S122" s="2" t="str">
        <f t="shared" si="13"/>
        <v>PK_BioSampleID INT GENERATED ALWAYS AS IDENTITY not null, 
TK_LoadProcID int not null</v>
      </c>
      <c r="T122" s="73" t="str">
        <f t="shared" si="14"/>
        <v xml:space="preserve"> </v>
      </c>
      <c r="V122" s="89" t="str">
        <f t="shared" si="15"/>
        <v/>
      </c>
      <c r="W122" s="91" t="str">
        <f t="shared" si="16"/>
        <v xml:space="preserve"> </v>
      </c>
      <c r="Y122" s="90"/>
    </row>
    <row r="123" spans="1:25" ht="33" customHeight="1" x14ac:dyDescent="0.3">
      <c r="A123" s="177"/>
      <c r="B123" s="228"/>
      <c r="C123" s="231"/>
      <c r="D123" s="113" t="s">
        <v>375</v>
      </c>
      <c r="E123" s="12" t="s">
        <v>239</v>
      </c>
      <c r="F123" s="12" t="s">
        <v>8</v>
      </c>
      <c r="G123" s="39" t="s">
        <v>240</v>
      </c>
      <c r="H123" s="109" t="s">
        <v>241</v>
      </c>
      <c r="I123" s="34"/>
      <c r="J123" s="7" t="s">
        <v>237</v>
      </c>
      <c r="K123" s="3" t="s">
        <v>165</v>
      </c>
      <c r="L123" s="3" t="s">
        <v>261</v>
      </c>
      <c r="M123" s="3" t="s">
        <v>247</v>
      </c>
      <c r="N123" s="3" t="s">
        <v>232</v>
      </c>
      <c r="O123" s="8"/>
      <c r="Q123" s="54" t="str">
        <f t="shared" si="11"/>
        <v>PK_BioSampleID</v>
      </c>
      <c r="R123" s="2" t="str">
        <f t="shared" si="12"/>
        <v>TD_CreationDate Timestamp not null</v>
      </c>
      <c r="S123" s="2" t="str">
        <f t="shared" si="13"/>
        <v>PK_BioSampleID INT GENERATED ALWAYS AS IDENTITY not null, 
TK_LoadProcID int not null, 
TD_CreationDate Timestamp not null</v>
      </c>
      <c r="T123" s="73" t="str">
        <f t="shared" si="14"/>
        <v xml:space="preserve"> </v>
      </c>
      <c r="V123" s="89" t="str">
        <f t="shared" si="15"/>
        <v/>
      </c>
      <c r="W123" s="91" t="str">
        <f t="shared" si="16"/>
        <v xml:space="preserve"> </v>
      </c>
      <c r="Y123" s="90"/>
    </row>
    <row r="124" spans="1:25" ht="33" customHeight="1" x14ac:dyDescent="0.3">
      <c r="A124" s="177"/>
      <c r="B124" s="228"/>
      <c r="C124" s="231"/>
      <c r="D124" s="113" t="s">
        <v>376</v>
      </c>
      <c r="E124" s="12" t="s">
        <v>246</v>
      </c>
      <c r="F124" s="12" t="s">
        <v>8</v>
      </c>
      <c r="G124" s="39" t="s">
        <v>250</v>
      </c>
      <c r="H124" s="109" t="s">
        <v>241</v>
      </c>
      <c r="I124" s="34"/>
      <c r="J124" s="7" t="s">
        <v>237</v>
      </c>
      <c r="K124" s="3" t="s">
        <v>165</v>
      </c>
      <c r="L124" s="3" t="s">
        <v>263</v>
      </c>
      <c r="M124" s="3" t="s">
        <v>247</v>
      </c>
      <c r="N124" s="3" t="s">
        <v>232</v>
      </c>
      <c r="O124" s="8"/>
      <c r="Q124" s="54" t="str">
        <f t="shared" si="11"/>
        <v>PK_BioSampleID</v>
      </c>
      <c r="R124" s="2" t="str">
        <f t="shared" si="12"/>
        <v>TD_UpdateDate Timestamp not null</v>
      </c>
      <c r="S124" s="2" t="str">
        <f t="shared" si="13"/>
        <v>PK_BioSampleID INT GENERATED ALWAYS AS IDENTITY not null, 
TK_LoadProcID int not null, 
TD_CreationDate Timestamp not null, 
TD_UpdateDate Timestamp not null</v>
      </c>
      <c r="T124" s="73" t="str">
        <f t="shared" si="14"/>
        <v xml:space="preserve"> </v>
      </c>
      <c r="V124" s="89" t="str">
        <f t="shared" si="15"/>
        <v/>
      </c>
      <c r="W124" s="91" t="str">
        <f t="shared" si="16"/>
        <v xml:space="preserve"> </v>
      </c>
      <c r="Y124" s="90"/>
    </row>
    <row r="125" spans="1:25" ht="33" customHeight="1" x14ac:dyDescent="0.3">
      <c r="A125" s="177"/>
      <c r="B125" s="228"/>
      <c r="C125" s="231"/>
      <c r="D125" s="113" t="s">
        <v>377</v>
      </c>
      <c r="E125" s="12" t="s">
        <v>303</v>
      </c>
      <c r="F125" s="12" t="s">
        <v>8</v>
      </c>
      <c r="G125" s="39" t="s">
        <v>304</v>
      </c>
      <c r="H125" s="109" t="s">
        <v>234</v>
      </c>
      <c r="I125" s="34"/>
      <c r="J125" s="7" t="s">
        <v>237</v>
      </c>
      <c r="K125" s="3" t="s">
        <v>165</v>
      </c>
      <c r="L125" s="3" t="s">
        <v>305</v>
      </c>
      <c r="M125" s="3" t="s">
        <v>231</v>
      </c>
      <c r="N125" s="3" t="s">
        <v>232</v>
      </c>
      <c r="O125" s="8"/>
      <c r="Q125" s="54" t="str">
        <f t="shared" si="11"/>
        <v>PK_BioSampleID</v>
      </c>
      <c r="R125" s="2" t="str">
        <f t="shared" si="12"/>
        <v>FK_TumorPathoEventID int not null</v>
      </c>
      <c r="S125" s="2" t="str">
        <f t="shared" si="13"/>
        <v>PK_BioSampleID INT GENERATED ALWAYS AS IDENTITY not null, 
TK_LoadProcID int not null, 
TD_CreationDate Timestamp not null, 
TD_UpdateDate Timestamp not null, 
FK_TumorPathoEventID int not null</v>
      </c>
      <c r="T125" s="73" t="str">
        <f t="shared" si="14"/>
        <v xml:space="preserve"> </v>
      </c>
      <c r="V125" s="89" t="str">
        <f t="shared" si="15"/>
        <v>x</v>
      </c>
      <c r="W125" s="91" t="str">
        <f t="shared" si="16"/>
        <v>SELECT DISTINCT
'ERREUR d intégrité dans la table BIOLOGICALSAMPLE sur la clé étrangère FK_TumorPathoEventID : valeur de clé absente de sa table de référence TUMORPATHOEVENT ' as MESSAGE, 
T1.FK_TumorPathoEventID as VALEUR_EN_ERREUR 
FROM BiologicalSample T1 
LEFT OUTER JOIN TumorPathoEvent T2 
ON T1.FK_TumorPathoEventID = T2.PK_TumorPathoEventID  
WHERE T2.PK_TumorPathoEventID IS NULL</v>
      </c>
      <c r="Y125" s="90"/>
    </row>
    <row r="126" spans="1:25" ht="33" customHeight="1" x14ac:dyDescent="0.3">
      <c r="A126" s="177"/>
      <c r="B126" s="228"/>
      <c r="C126" s="231"/>
      <c r="D126" s="113" t="s">
        <v>378</v>
      </c>
      <c r="E126" s="12" t="s">
        <v>230</v>
      </c>
      <c r="F126" s="12" t="s">
        <v>8</v>
      </c>
      <c r="G126" s="39" t="s">
        <v>285</v>
      </c>
      <c r="H126" s="109" t="s">
        <v>234</v>
      </c>
      <c r="I126" s="34"/>
      <c r="J126" s="7" t="s">
        <v>237</v>
      </c>
      <c r="K126" s="3" t="s">
        <v>165</v>
      </c>
      <c r="L126" s="3" t="s">
        <v>264</v>
      </c>
      <c r="M126" s="3" t="s">
        <v>231</v>
      </c>
      <c r="N126" s="3" t="s">
        <v>232</v>
      </c>
      <c r="O126" s="8"/>
      <c r="Q126" s="54" t="str">
        <f t="shared" si="11"/>
        <v>PK_BioSampleID</v>
      </c>
      <c r="R126" s="2" t="str">
        <f t="shared" si="12"/>
        <v>FK_PatientID int not null</v>
      </c>
      <c r="S126" s="2" t="str">
        <f t="shared" si="13"/>
        <v>PK_BioSampleID INT GENERATED ALWAYS AS IDENTITY not null, 
TK_LoadProcID int not null, 
TD_CreationDate Timestamp not null, 
TD_UpdateDate Timestamp not null, 
FK_TumorPathoEventID int not null, 
FK_PatientID int not null</v>
      </c>
      <c r="T126" s="73" t="str">
        <f t="shared" si="14"/>
        <v xml:space="preserve"> </v>
      </c>
      <c r="V126" s="89" t="str">
        <f t="shared" si="15"/>
        <v>x</v>
      </c>
      <c r="W126" s="91" t="str">
        <f t="shared" si="16"/>
        <v>SELECT DISTINCT
'ERREUR d intégrité dans la table BIOLOGICALSAMPLE sur la clé étrangère FK_PatientID : valeur de clé absente de sa table de référence PATIENT ' as MESSAGE, 
T1.FK_PatientID as VALEUR_EN_ERREUR 
FROM BiologicalSample T1 
LEFT OUTER JOIN Patient T2 
ON T1.FK_PatientID = T2.PK_PatientID  
WHERE T2.PK_PatientID IS NULL</v>
      </c>
      <c r="Y126" s="90"/>
    </row>
    <row r="127" spans="1:25" ht="33" customHeight="1" x14ac:dyDescent="0.3">
      <c r="A127" s="177"/>
      <c r="B127" s="228"/>
      <c r="C127" s="231"/>
      <c r="D127" s="113" t="s">
        <v>379</v>
      </c>
      <c r="E127" s="12" t="s">
        <v>233</v>
      </c>
      <c r="F127" s="12" t="s">
        <v>8</v>
      </c>
      <c r="G127" s="39" t="s">
        <v>235</v>
      </c>
      <c r="H127" s="109" t="s">
        <v>234</v>
      </c>
      <c r="I127" s="34"/>
      <c r="J127" s="61" t="s">
        <v>237</v>
      </c>
      <c r="K127" s="3" t="s">
        <v>165</v>
      </c>
      <c r="L127" s="3" t="s">
        <v>372</v>
      </c>
      <c r="M127" s="3" t="s">
        <v>231</v>
      </c>
      <c r="N127" s="3" t="s">
        <v>232</v>
      </c>
      <c r="O127" s="63"/>
      <c r="Q127" s="54" t="str">
        <f t="shared" si="11"/>
        <v>PK_BioSampleID</v>
      </c>
      <c r="R127" s="2" t="str">
        <f t="shared" si="12"/>
        <v>FK_ConsentID int not null</v>
      </c>
      <c r="S127" s="2" t="str">
        <f t="shared" si="13"/>
        <v>PK_BioSampleID INT GENERATED ALWAYS AS IDENTITY not null, 
TK_LoadProcID int not null, 
TD_CreationDate Timestamp not null, 
TD_UpdateDate Timestamp not null, 
FK_TumorPathoEventID int not null, 
FK_PatientID int not null, 
FK_ConsentID int not null</v>
      </c>
      <c r="T127" s="73" t="str">
        <f t="shared" si="14"/>
        <v xml:space="preserve"> </v>
      </c>
      <c r="V127" s="89" t="str">
        <f t="shared" si="15"/>
        <v>x</v>
      </c>
      <c r="W127" s="91" t="str">
        <f t="shared" si="16"/>
        <v>SELECT DISTINCT
'ERREUR d intégrité dans la table BIOLOGICALSAMPLE sur la clé étrangère FK_ConsentID : valeur de clé absente de sa table de référence CONSENT ' as MESSAGE, 
T1.FK_ConsentID as VALEUR_EN_ERREUR 
FROM BiologicalSample T1 
LEFT OUTER JOIN Consent T2 
ON T1.FK_ConsentID = T2.PK_ConsentID  
WHERE T2.PK_ConsentID IS NULL</v>
      </c>
      <c r="Y127" s="90"/>
    </row>
    <row r="128" spans="1:25" ht="33" customHeight="1" x14ac:dyDescent="0.3">
      <c r="A128" s="177"/>
      <c r="B128" s="228"/>
      <c r="C128" s="231"/>
      <c r="D128" s="113" t="s">
        <v>341</v>
      </c>
      <c r="E128" s="12" t="s">
        <v>218</v>
      </c>
      <c r="F128" s="12" t="s">
        <v>8</v>
      </c>
      <c r="G128" s="39" t="s">
        <v>129</v>
      </c>
      <c r="H128" s="109" t="s">
        <v>16</v>
      </c>
      <c r="I128" s="34"/>
      <c r="J128" s="61"/>
      <c r="K128" s="3" t="s">
        <v>165</v>
      </c>
      <c r="L128" s="3" t="s">
        <v>166</v>
      </c>
      <c r="M128" s="84" t="s">
        <v>953</v>
      </c>
      <c r="N128" s="62" t="s">
        <v>232</v>
      </c>
      <c r="O128" s="63"/>
      <c r="Q128" s="54" t="str">
        <f t="shared" si="11"/>
        <v>PK_BioSampleID</v>
      </c>
      <c r="R128" s="2" t="str">
        <f t="shared" si="12"/>
        <v>ExternalAccession Varchar() not null</v>
      </c>
      <c r="S128" s="2" t="str">
        <f t="shared" si="13"/>
        <v>PK_BioSampleID INT GENERATED ALWAYS AS IDENTITY not null, 
TK_LoadProcID int not null, 
TD_CreationDate Timestamp not null, 
TD_UpdateDate Timestamp not null, 
FK_TumorPathoEventID int not null, 
FK_PatientID int not null, 
FK_ConsentID int not null, 
ExternalAccession Varchar() not null</v>
      </c>
      <c r="T128" s="73" t="str">
        <f t="shared" si="14"/>
        <v xml:space="preserve"> </v>
      </c>
      <c r="V128" s="89" t="str">
        <f t="shared" si="15"/>
        <v/>
      </c>
      <c r="W128" s="91" t="str">
        <f t="shared" si="16"/>
        <v xml:space="preserve"> </v>
      </c>
      <c r="Y128" s="90" t="s">
        <v>738</v>
      </c>
    </row>
    <row r="129" spans="1:25" ht="33" customHeight="1" x14ac:dyDescent="0.3">
      <c r="A129" s="177"/>
      <c r="B129" s="228"/>
      <c r="C129" s="231"/>
      <c r="D129" s="113" t="s">
        <v>342</v>
      </c>
      <c r="E129" s="12" t="s">
        <v>219</v>
      </c>
      <c r="F129" s="12" t="s">
        <v>40</v>
      </c>
      <c r="G129" s="39" t="s">
        <v>130</v>
      </c>
      <c r="H129" s="109" t="s">
        <v>16</v>
      </c>
      <c r="I129" s="34"/>
      <c r="J129" s="7"/>
      <c r="K129" s="3" t="s">
        <v>165</v>
      </c>
      <c r="L129" s="3" t="s">
        <v>167</v>
      </c>
      <c r="M129" s="24" t="s">
        <v>953</v>
      </c>
      <c r="N129" s="3"/>
      <c r="O129" s="8"/>
      <c r="Q129" s="54" t="str">
        <f t="shared" si="11"/>
        <v>PK_BioSampleID</v>
      </c>
      <c r="R129" s="2" t="str">
        <f t="shared" si="12"/>
        <v xml:space="preserve">ParentExternalAccession Varchar() </v>
      </c>
      <c r="S129" s="2" t="str">
        <f t="shared" si="13"/>
        <v xml:space="preserve">PK_BioSampleID INT GENERATED ALWAYS AS IDENTITY not null, 
TK_LoadProcID int not null, 
TD_CreationDate Timestamp not null, 
TD_UpdateDate Timestamp not null, 
FK_TumorPathoEventID int not null, 
FK_PatientID int not null, 
FK_ConsentID int not null, 
ExternalAccession Varchar() not null, 
ParentExternalAccession Varchar() </v>
      </c>
      <c r="T129" s="73" t="str">
        <f t="shared" si="14"/>
        <v xml:space="preserve"> </v>
      </c>
      <c r="V129" s="89" t="str">
        <f t="shared" si="15"/>
        <v/>
      </c>
      <c r="W129" s="91" t="str">
        <f t="shared" si="16"/>
        <v xml:space="preserve"> </v>
      </c>
      <c r="Y129" s="90" t="s">
        <v>738</v>
      </c>
    </row>
    <row r="130" spans="1:25" ht="33" customHeight="1" x14ac:dyDescent="0.3">
      <c r="A130" s="177"/>
      <c r="B130" s="228"/>
      <c r="C130" s="231"/>
      <c r="D130" s="113" t="s">
        <v>343</v>
      </c>
      <c r="E130" s="12" t="s">
        <v>131</v>
      </c>
      <c r="F130" s="12" t="s">
        <v>220</v>
      </c>
      <c r="G130" s="39" t="s">
        <v>131</v>
      </c>
      <c r="H130" s="109" t="s">
        <v>11</v>
      </c>
      <c r="I130" s="34"/>
      <c r="J130" s="7"/>
      <c r="K130" s="3" t="s">
        <v>165</v>
      </c>
      <c r="L130" s="3" t="s">
        <v>168</v>
      </c>
      <c r="M130" s="3" t="s">
        <v>149</v>
      </c>
      <c r="N130" s="3"/>
      <c r="O130" s="8"/>
      <c r="Q130" s="54" t="str">
        <f t="shared" si="11"/>
        <v>PK_BioSampleID</v>
      </c>
      <c r="R130" s="2" t="str">
        <f t="shared" si="12"/>
        <v xml:space="preserve">CollectDate Date </v>
      </c>
      <c r="S130" s="2" t="str">
        <f t="shared" si="13"/>
        <v xml:space="preserve">PK_BioSampleID INT GENERATED ALWAYS AS IDENTITY not null, 
TK_LoadProcID int not null, 
TD_CreationDate Timestamp not null, 
TD_UpdateDate Timestamp not null, 
FK_TumorPathoEventID int not null, 
FK_PatientID int not null, 
FK_ConsentID int not null, 
ExternalAccession Varchar() not null, 
ParentExternalAccession Varchar() , 
CollectDate Date </v>
      </c>
      <c r="T130" s="73" t="str">
        <f t="shared" si="14"/>
        <v xml:space="preserve"> </v>
      </c>
      <c r="V130" s="89" t="str">
        <f t="shared" si="15"/>
        <v/>
      </c>
      <c r="W130" s="91" t="str">
        <f t="shared" si="16"/>
        <v xml:space="preserve"> </v>
      </c>
      <c r="Y130" s="90" t="s">
        <v>738</v>
      </c>
    </row>
    <row r="131" spans="1:25" ht="33" customHeight="1" x14ac:dyDescent="0.3">
      <c r="A131" s="177"/>
      <c r="B131" s="228"/>
      <c r="C131" s="231"/>
      <c r="D131" s="113" t="s">
        <v>344</v>
      </c>
      <c r="E131" s="12" t="s">
        <v>132</v>
      </c>
      <c r="F131" s="12" t="s">
        <v>220</v>
      </c>
      <c r="G131" s="39" t="s">
        <v>133</v>
      </c>
      <c r="H131" s="109" t="s">
        <v>134</v>
      </c>
      <c r="I131" s="34"/>
      <c r="J131" s="7"/>
      <c r="K131" s="3" t="s">
        <v>165</v>
      </c>
      <c r="L131" s="3" t="s">
        <v>370</v>
      </c>
      <c r="M131" s="3" t="s">
        <v>260</v>
      </c>
      <c r="N131" s="3"/>
      <c r="O131" s="8"/>
      <c r="Q131" s="54" t="str">
        <f t="shared" si="11"/>
        <v>PK_BioSampleID</v>
      </c>
      <c r="R131" s="2" t="str">
        <f t="shared" si="12"/>
        <v xml:space="preserve">SampleOrigin Varchar(20) </v>
      </c>
      <c r="S131" s="2" t="str">
        <f t="shared" si="13"/>
        <v xml:space="preserve">PK_BioSampleID INT GENERATED ALWAYS AS IDENTITY not null, 
TK_LoadProcID int not null, 
TD_CreationDate Timestamp not null, 
TD_UpdateDate Timestamp not null, 
FK_TumorPathoEventID int not null, 
FK_PatientID int not null, 
FK_ConsentID int not null, 
ExternalAccession Varchar() not null, 
ParentExternalAccession Varchar() , 
CollectDate Date , 
SampleOrigin Varchar(20) </v>
      </c>
      <c r="T131" s="73" t="str">
        <f t="shared" si="14"/>
        <v xml:space="preserve"> </v>
      </c>
      <c r="V131" s="89" t="str">
        <f t="shared" si="15"/>
        <v/>
      </c>
      <c r="W131" s="91" t="str">
        <f t="shared" si="16"/>
        <v xml:space="preserve"> </v>
      </c>
      <c r="Y131" s="90" t="s">
        <v>738</v>
      </c>
    </row>
    <row r="132" spans="1:25" ht="33" customHeight="1" x14ac:dyDescent="0.3">
      <c r="A132" s="177"/>
      <c r="B132" s="228"/>
      <c r="C132" s="231"/>
      <c r="D132" s="113" t="s">
        <v>345</v>
      </c>
      <c r="E132" s="12" t="s">
        <v>135</v>
      </c>
      <c r="F132" s="12" t="s">
        <v>220</v>
      </c>
      <c r="G132" s="39" t="s">
        <v>136</v>
      </c>
      <c r="H132" s="109" t="s">
        <v>222</v>
      </c>
      <c r="I132" s="34"/>
      <c r="J132" s="7"/>
      <c r="K132" s="3" t="s">
        <v>165</v>
      </c>
      <c r="L132" s="3" t="s">
        <v>369</v>
      </c>
      <c r="M132" s="3" t="s">
        <v>408</v>
      </c>
      <c r="N132" s="3"/>
      <c r="O132" s="8"/>
      <c r="Q132" s="54" t="str">
        <f t="shared" si="11"/>
        <v>PK_BioSampleID</v>
      </c>
      <c r="R132" s="2" t="str">
        <f t="shared" si="12"/>
        <v xml:space="preserve">SampleNature Varchar(50) </v>
      </c>
      <c r="S132" s="2" t="str">
        <f t="shared" si="13"/>
        <v xml:space="preserve">PK_BioSampleID INT GENERATED ALWAYS AS IDENTITY not null, 
TK_LoadProcID int not null, 
TD_CreationDate Timestamp not null, 
TD_UpdateDate Timestamp not null, 
FK_TumorPathoEventID int not null, 
FK_PatientID int not null, 
FK_ConsentID int not null, 
ExternalAccession Varchar() not null, 
ParentExternalAccession Varchar() , 
CollectDate Date , 
SampleOrigin Varchar(20) , 
SampleNature Varchar(50) </v>
      </c>
      <c r="T132" s="73" t="str">
        <f t="shared" si="14"/>
        <v xml:space="preserve"> </v>
      </c>
      <c r="V132" s="89" t="str">
        <f t="shared" si="15"/>
        <v/>
      </c>
      <c r="W132" s="91" t="str">
        <f t="shared" si="16"/>
        <v xml:space="preserve"> </v>
      </c>
      <c r="Y132" s="90" t="s">
        <v>738</v>
      </c>
    </row>
    <row r="133" spans="1:25" ht="33" customHeight="1" x14ac:dyDescent="0.3">
      <c r="A133" s="177"/>
      <c r="B133" s="228"/>
      <c r="C133" s="231"/>
      <c r="D133" s="113" t="s">
        <v>346</v>
      </c>
      <c r="E133" s="14" t="s">
        <v>137</v>
      </c>
      <c r="F133" s="12" t="s">
        <v>220</v>
      </c>
      <c r="G133" s="39" t="s">
        <v>138</v>
      </c>
      <c r="H133" s="116" t="s">
        <v>186</v>
      </c>
      <c r="I133" s="35"/>
      <c r="J133" s="7"/>
      <c r="K133" s="3" t="s">
        <v>165</v>
      </c>
      <c r="L133" s="24" t="s">
        <v>154</v>
      </c>
      <c r="M133" s="24" t="s">
        <v>952</v>
      </c>
      <c r="N133" s="3"/>
      <c r="O133" s="27" t="s">
        <v>778</v>
      </c>
      <c r="Q133" s="54" t="str">
        <f t="shared" ref="Q133:Q196" si="18">IF(AND(K133&lt;&gt;K132,LEFT(L133,3)="PK_"),L133,IF(AND(K133=K132,LEFT(L133,3)="PK_",L133&lt;&gt;Q132),Q132&amp;", " &amp; L133,Q132))</f>
        <v>PK_BioSampleID</v>
      </c>
      <c r="R133" s="2" t="str">
        <f t="shared" ref="R133:R196" si="19">L133 &amp; " " &amp; M133 &amp; " " &amp; N133</f>
        <v xml:space="preserve">TopographyCode int(10) </v>
      </c>
      <c r="S133" s="2" t="str">
        <f t="shared" ref="S133:S196" si="20">IF(K133=K132,S132 &amp; ", "&amp; CHAR(10) &amp; R133,R133)</f>
        <v xml:space="preserve">PK_BioSampleID INT GENERATED ALWAYS AS IDENTITY not null, 
TK_LoadProcID int not null, 
TD_CreationDate Timestamp not null, 
TD_UpdateDate Timestamp not null, 
FK_TumorPathoEventID int not null, 
FK_PatientID int not null, 
FK_ConsentID int not null, 
ExternalAccession Varchar() not null, 
ParentExternalAccession Varchar() , 
CollectDate Date , 
SampleOrigin Varchar(20) , 
SampleNature Varchar(50) , 
TopographyCode int(10) </v>
      </c>
      <c r="T133" s="73" t="str">
        <f t="shared" ref="T133:T196" si="21">IF(K133&lt;&gt;K134,"CREATE TABLE " &amp; K133 &amp; "(" &amp; CHAR(10) &amp; S133 &amp; "," &amp; CHAR(10) &amp; "CONSTRAINT " &amp; K133 &amp; "_Pkey" &amp; " Primary key(" &amp; Q133 &amp; ")"," ")</f>
        <v xml:space="preserve"> </v>
      </c>
      <c r="V133" s="89" t="str">
        <f t="shared" ref="V133:V196" si="22">IF(LEFT(L133,3)="FK_","x","")</f>
        <v/>
      </c>
      <c r="W133" s="91" t="str">
        <f t="shared" ref="W133:W196" si="23">IF(V133="x", "SELECT DISTINCT
'ERREUR d intégrité dans la table " &amp;UPPER( K134) &amp; " sur la clé étrangère " &amp; L133 &amp; " : valeur de clé absente de sa table de référence " &amp;  UPPER(_xlfn.XLOOKUP(REPLACE(L133, 1,3,"PK_"),L:L,K:K)) &amp; " ' as MESSAGE, 
T1." &amp; L133 &amp; " as VALEUR_EN_ERREUR 
FROM " &amp; K133 &amp; " T1 
LEFT OUTER JOIN " &amp; _xlfn.XLOOKUP(REPLACE(L133, 1,3,"PK_"),L:L,K:K) &amp; " T2 
ON T1." &amp; L133 &amp; " = T2."  &amp; REPLACE(L133, 1,3,"PK_") &amp; "  
WHERE T2." &amp; REPLACE(L133, 1,3,"PK_") &amp; " IS NULL", " ")</f>
        <v xml:space="preserve"> </v>
      </c>
      <c r="Y133" s="90" t="s">
        <v>738</v>
      </c>
    </row>
    <row r="134" spans="1:25" ht="33" customHeight="1" x14ac:dyDescent="0.3">
      <c r="A134" s="177"/>
      <c r="B134" s="228"/>
      <c r="C134" s="231"/>
      <c r="D134" s="113" t="s">
        <v>347</v>
      </c>
      <c r="E134" s="12" t="s">
        <v>139</v>
      </c>
      <c r="F134" s="12" t="s">
        <v>40</v>
      </c>
      <c r="G134" s="39" t="s">
        <v>140</v>
      </c>
      <c r="H134" s="109" t="s">
        <v>221</v>
      </c>
      <c r="I134" s="34"/>
      <c r="J134" s="7"/>
      <c r="K134" s="3" t="s">
        <v>165</v>
      </c>
      <c r="L134" s="3" t="s">
        <v>169</v>
      </c>
      <c r="M134" s="24" t="s">
        <v>944</v>
      </c>
      <c r="N134" s="3"/>
      <c r="O134" s="8"/>
      <c r="Q134" s="54" t="str">
        <f t="shared" si="18"/>
        <v>PK_BioSampleID</v>
      </c>
      <c r="R134" s="2" t="str">
        <f t="shared" si="19"/>
        <v xml:space="preserve">StorageTemperature Varchar </v>
      </c>
      <c r="S134" s="2" t="str">
        <f t="shared" si="20"/>
        <v xml:space="preserve">PK_BioSampleID INT GENERATED ALWAYS AS IDENTITY not null, 
TK_LoadProcID int not null, 
TD_CreationDate Timestamp not null, 
TD_UpdateDate Timestamp not null, 
FK_TumorPathoEventID int not null, 
FK_PatientID int not null, 
FK_ConsentID int not null, 
ExternalAccession Varchar() not null, 
ParentExternalAccession Varchar() , 
CollectDate Date , 
SampleOrigin Varchar(20) , 
SampleNature Varchar(50) , 
TopographyCode int(10) , 
StorageTemperature Varchar </v>
      </c>
      <c r="T134" s="73" t="str">
        <f t="shared" si="21"/>
        <v xml:space="preserve"> </v>
      </c>
      <c r="V134" s="89" t="str">
        <f t="shared" si="22"/>
        <v/>
      </c>
      <c r="W134" s="91" t="str">
        <f t="shared" si="23"/>
        <v xml:space="preserve"> </v>
      </c>
      <c r="Y134" s="90" t="s">
        <v>738</v>
      </c>
    </row>
    <row r="135" spans="1:25" ht="71.400000000000006" customHeight="1" thickBot="1" x14ac:dyDescent="0.35">
      <c r="A135" s="177"/>
      <c r="B135" s="229"/>
      <c r="C135" s="232"/>
      <c r="D135" s="114" t="s">
        <v>348</v>
      </c>
      <c r="E135" s="60" t="s">
        <v>141</v>
      </c>
      <c r="F135" s="60" t="s">
        <v>220</v>
      </c>
      <c r="G135" s="57" t="s">
        <v>142</v>
      </c>
      <c r="H135" s="111" t="s">
        <v>143</v>
      </c>
      <c r="I135" s="34"/>
      <c r="J135" s="9"/>
      <c r="K135" s="10" t="s">
        <v>165</v>
      </c>
      <c r="L135" s="10" t="s">
        <v>170</v>
      </c>
      <c r="M135" s="10" t="s">
        <v>231</v>
      </c>
      <c r="N135" s="10"/>
      <c r="O135" s="11"/>
      <c r="Q135" s="54" t="str">
        <f t="shared" si="18"/>
        <v>PK_BioSampleID</v>
      </c>
      <c r="R135" s="2" t="str">
        <f t="shared" si="19"/>
        <v xml:space="preserve">TumorCellularity int </v>
      </c>
      <c r="S135" s="2" t="str">
        <f t="shared" si="20"/>
        <v xml:space="preserve">PK_BioSampleID INT GENERATED ALWAYS AS IDENTITY not null, 
TK_LoadProcID int not null, 
TD_CreationDate Timestamp not null, 
TD_UpdateDate Timestamp not null, 
FK_TumorPathoEventID int not null, 
FK_PatientID int not null, 
FK_ConsentID int not null, 
ExternalAccession Varchar() not null, 
ParentExternalAccession Varchar() , 
CollectDate Date , 
SampleOrigin Varchar(20) , 
SampleNature Varchar(50) , 
TopographyCode int(10) , 
StorageTemperature Varchar , 
TumorCellularity int </v>
      </c>
      <c r="T135" s="73" t="str">
        <f t="shared" si="21"/>
        <v>CREATE TABLE BiologicalSample(
PK_BioSampleID INT GENERATED ALWAYS AS IDENTITY not null, 
TK_LoadProcID int not null, 
TD_CreationDate Timestamp not null, 
TD_UpdateDate Timestamp not null, 
FK_TumorPathoEventID int not null, 
FK_PatientID int not null, 
FK_ConsentID int not null, 
ExternalAccession Varchar() not null, 
ParentExternalAccession Varchar() , 
CollectDate Date , 
SampleOrigin Varchar(20) , 
SampleNature Varchar(50) , 
TopographyCode int(10) , 
StorageTemperature Varchar , 
TumorCellularity int ,
CONSTRAINT BiologicalSample_Pkey Primary key(PK_BioSampleID)</v>
      </c>
      <c r="V135" s="89" t="str">
        <f t="shared" si="22"/>
        <v/>
      </c>
      <c r="W135" s="91" t="str">
        <f t="shared" si="23"/>
        <v xml:space="preserve"> </v>
      </c>
      <c r="Y135" s="131" t="s">
        <v>779</v>
      </c>
    </row>
    <row r="136" spans="1:25" ht="33" customHeight="1" x14ac:dyDescent="0.3">
      <c r="A136" s="178" t="s">
        <v>605</v>
      </c>
      <c r="B136" s="260" t="s">
        <v>971</v>
      </c>
      <c r="C136" s="230" t="s">
        <v>427</v>
      </c>
      <c r="D136" s="112" t="s">
        <v>675</v>
      </c>
      <c r="E136" s="15" t="s">
        <v>672</v>
      </c>
      <c r="F136" s="15" t="s">
        <v>8</v>
      </c>
      <c r="G136" s="38" t="s">
        <v>304</v>
      </c>
      <c r="H136" s="107" t="s">
        <v>234</v>
      </c>
      <c r="I136" s="34"/>
      <c r="J136" s="4" t="s">
        <v>237</v>
      </c>
      <c r="K136" s="5" t="s">
        <v>793</v>
      </c>
      <c r="L136" s="5" t="s">
        <v>841</v>
      </c>
      <c r="M136" s="5" t="s">
        <v>292</v>
      </c>
      <c r="N136" s="5" t="s">
        <v>232</v>
      </c>
      <c r="O136" s="6"/>
      <c r="Q136" s="54" t="str">
        <f t="shared" si="18"/>
        <v>PK_TechnologyID</v>
      </c>
      <c r="R136" s="2" t="str">
        <f t="shared" si="19"/>
        <v>PK_TechnologyID INT GENERATED ALWAYS AS IDENTITY not null</v>
      </c>
      <c r="S136" s="2" t="str">
        <f t="shared" si="20"/>
        <v>PK_TechnologyID INT GENERATED ALWAYS AS IDENTITY not null</v>
      </c>
      <c r="T136" s="73" t="str">
        <f t="shared" si="21"/>
        <v xml:space="preserve"> </v>
      </c>
      <c r="V136" s="89" t="str">
        <f t="shared" si="22"/>
        <v/>
      </c>
      <c r="W136" s="91" t="str">
        <f t="shared" si="23"/>
        <v xml:space="preserve"> </v>
      </c>
      <c r="Y136" s="90"/>
    </row>
    <row r="137" spans="1:25" ht="33" customHeight="1" x14ac:dyDescent="0.3">
      <c r="A137" s="179"/>
      <c r="B137" s="261"/>
      <c r="C137" s="269"/>
      <c r="D137" s="113" t="s">
        <v>676</v>
      </c>
      <c r="E137" s="12" t="s">
        <v>380</v>
      </c>
      <c r="F137" s="12" t="s">
        <v>8</v>
      </c>
      <c r="G137" s="39" t="s">
        <v>238</v>
      </c>
      <c r="H137" s="108" t="s">
        <v>234</v>
      </c>
      <c r="I137" s="34"/>
      <c r="J137" s="7" t="s">
        <v>237</v>
      </c>
      <c r="K137" s="3" t="s">
        <v>793</v>
      </c>
      <c r="L137" s="3" t="s">
        <v>381</v>
      </c>
      <c r="M137" s="3" t="s">
        <v>231</v>
      </c>
      <c r="N137" s="3" t="s">
        <v>232</v>
      </c>
      <c r="O137" s="8"/>
      <c r="Q137" s="54" t="str">
        <f t="shared" si="18"/>
        <v>PK_TechnologyID</v>
      </c>
      <c r="R137" s="2" t="str">
        <f t="shared" si="19"/>
        <v>TK_LoadProcID int not null</v>
      </c>
      <c r="S137" s="2" t="str">
        <f t="shared" si="20"/>
        <v>PK_TechnologyID INT GENERATED ALWAYS AS IDENTITY not null, 
TK_LoadProcID int not null</v>
      </c>
      <c r="T137" s="73" t="str">
        <f t="shared" si="21"/>
        <v xml:space="preserve"> </v>
      </c>
      <c r="V137" s="89" t="str">
        <f t="shared" si="22"/>
        <v/>
      </c>
      <c r="W137" s="91" t="str">
        <f t="shared" si="23"/>
        <v xml:space="preserve"> </v>
      </c>
      <c r="Y137" s="90"/>
    </row>
    <row r="138" spans="1:25" ht="33" customHeight="1" x14ac:dyDescent="0.3">
      <c r="A138" s="179"/>
      <c r="B138" s="261"/>
      <c r="C138" s="269"/>
      <c r="D138" s="113" t="s">
        <v>677</v>
      </c>
      <c r="E138" s="12" t="s">
        <v>239</v>
      </c>
      <c r="F138" s="12" t="s">
        <v>8</v>
      </c>
      <c r="G138" s="39" t="s">
        <v>240</v>
      </c>
      <c r="H138" s="108" t="s">
        <v>241</v>
      </c>
      <c r="I138" s="34"/>
      <c r="J138" s="7" t="s">
        <v>237</v>
      </c>
      <c r="K138" s="3" t="s">
        <v>793</v>
      </c>
      <c r="L138" s="3" t="s">
        <v>261</v>
      </c>
      <c r="M138" s="3" t="s">
        <v>247</v>
      </c>
      <c r="N138" s="3" t="s">
        <v>232</v>
      </c>
      <c r="O138" s="8"/>
      <c r="Q138" s="54" t="str">
        <f t="shared" si="18"/>
        <v>PK_TechnologyID</v>
      </c>
      <c r="R138" s="2" t="str">
        <f t="shared" si="19"/>
        <v>TD_CreationDate Timestamp not null</v>
      </c>
      <c r="S138" s="2" t="str">
        <f t="shared" si="20"/>
        <v>PK_TechnologyID INT GENERATED ALWAYS AS IDENTITY not null, 
TK_LoadProcID int not null, 
TD_CreationDate Timestamp not null</v>
      </c>
      <c r="T138" s="73" t="str">
        <f t="shared" si="21"/>
        <v xml:space="preserve"> </v>
      </c>
      <c r="V138" s="89" t="str">
        <f t="shared" si="22"/>
        <v/>
      </c>
      <c r="W138" s="91" t="str">
        <f t="shared" si="23"/>
        <v xml:space="preserve"> </v>
      </c>
      <c r="Y138" s="90"/>
    </row>
    <row r="139" spans="1:25" ht="33" customHeight="1" x14ac:dyDescent="0.3">
      <c r="A139" s="179"/>
      <c r="B139" s="261"/>
      <c r="C139" s="269"/>
      <c r="D139" s="113" t="s">
        <v>678</v>
      </c>
      <c r="E139" s="12" t="s">
        <v>246</v>
      </c>
      <c r="F139" s="12" t="s">
        <v>8</v>
      </c>
      <c r="G139" s="39" t="s">
        <v>250</v>
      </c>
      <c r="H139" s="108" t="s">
        <v>241</v>
      </c>
      <c r="I139" s="34"/>
      <c r="J139" s="7" t="s">
        <v>237</v>
      </c>
      <c r="K139" s="3" t="s">
        <v>793</v>
      </c>
      <c r="L139" s="3" t="s">
        <v>263</v>
      </c>
      <c r="M139" s="3" t="s">
        <v>247</v>
      </c>
      <c r="N139" s="3" t="s">
        <v>232</v>
      </c>
      <c r="O139" s="8"/>
      <c r="Q139" s="54" t="str">
        <f t="shared" si="18"/>
        <v>PK_TechnologyID</v>
      </c>
      <c r="R139" s="2" t="str">
        <f t="shared" si="19"/>
        <v>TD_UpdateDate Timestamp not null</v>
      </c>
      <c r="S139" s="2" t="str">
        <f t="shared" si="20"/>
        <v>PK_TechnologyID INT GENERATED ALWAYS AS IDENTITY not null, 
TK_LoadProcID int not null, 
TD_CreationDate Timestamp not null, 
TD_UpdateDate Timestamp not null</v>
      </c>
      <c r="T139" s="73" t="str">
        <f t="shared" si="21"/>
        <v xml:space="preserve"> </v>
      </c>
      <c r="V139" s="89" t="str">
        <f t="shared" si="22"/>
        <v/>
      </c>
      <c r="W139" s="91" t="str">
        <f t="shared" si="23"/>
        <v xml:space="preserve"> </v>
      </c>
      <c r="Y139" s="90"/>
    </row>
    <row r="140" spans="1:25" ht="33" customHeight="1" x14ac:dyDescent="0.3">
      <c r="A140" s="179"/>
      <c r="B140" s="261"/>
      <c r="C140" s="269"/>
      <c r="D140" s="113" t="s">
        <v>609</v>
      </c>
      <c r="E140" s="12" t="s">
        <v>428</v>
      </c>
      <c r="F140" s="12" t="s">
        <v>8</v>
      </c>
      <c r="G140" s="39" t="s">
        <v>429</v>
      </c>
      <c r="H140" s="109" t="s">
        <v>572</v>
      </c>
      <c r="J140" s="61"/>
      <c r="K140" s="62" t="s">
        <v>793</v>
      </c>
      <c r="L140" s="62" t="s">
        <v>798</v>
      </c>
      <c r="M140" s="62" t="s">
        <v>408</v>
      </c>
      <c r="N140" s="62" t="s">
        <v>232</v>
      </c>
      <c r="O140" s="63"/>
      <c r="Q140" s="54" t="str">
        <f t="shared" si="18"/>
        <v>PK_TechnologyID</v>
      </c>
      <c r="R140" s="2" t="str">
        <f t="shared" si="19"/>
        <v>TechnicalProtocol Varchar(50) not null</v>
      </c>
      <c r="S140" s="2" t="str">
        <f t="shared" si="20"/>
        <v>PK_TechnologyID INT GENERATED ALWAYS AS IDENTITY not null, 
TK_LoadProcID int not null, 
TD_CreationDate Timestamp not null, 
TD_UpdateDate Timestamp not null, 
TechnicalProtocol Varchar(50) not null</v>
      </c>
      <c r="T140" s="73" t="str">
        <f t="shared" si="21"/>
        <v xml:space="preserve"> </v>
      </c>
      <c r="V140" s="89" t="str">
        <f t="shared" si="22"/>
        <v/>
      </c>
      <c r="W140" s="91" t="str">
        <f t="shared" si="23"/>
        <v xml:space="preserve"> </v>
      </c>
      <c r="Y140" s="90" t="s">
        <v>840</v>
      </c>
    </row>
    <row r="141" spans="1:25" ht="33" customHeight="1" x14ac:dyDescent="0.3">
      <c r="A141" s="179"/>
      <c r="B141" s="261"/>
      <c r="C141" s="231"/>
      <c r="D141" s="113" t="s">
        <v>610</v>
      </c>
      <c r="E141" s="12" t="s">
        <v>430</v>
      </c>
      <c r="F141" s="12" t="s">
        <v>734</v>
      </c>
      <c r="G141" s="39" t="s">
        <v>431</v>
      </c>
      <c r="H141" s="110" t="s">
        <v>432</v>
      </c>
      <c r="J141" s="7"/>
      <c r="K141" s="3" t="s">
        <v>793</v>
      </c>
      <c r="L141" s="3" t="s">
        <v>799</v>
      </c>
      <c r="M141" s="3" t="s">
        <v>954</v>
      </c>
      <c r="N141" s="3"/>
      <c r="O141" s="8"/>
      <c r="Q141" s="54" t="str">
        <f t="shared" si="18"/>
        <v>PK_TechnologyID</v>
      </c>
      <c r="R141" s="2" t="str">
        <f t="shared" si="19"/>
        <v xml:space="preserve">PlatformAccession Varchar(9) </v>
      </c>
      <c r="S141" s="2" t="str">
        <f t="shared" si="20"/>
        <v xml:space="preserve">PK_TechnologyID INT GENERATED ALWAYS AS IDENTITY not null, 
TK_LoadProcID int not null, 
TD_CreationDate Timestamp not null, 
TD_UpdateDate Timestamp not null, 
TechnicalProtocol Varchar(50) not null, 
PlatformAccession Varchar(9) </v>
      </c>
      <c r="T141" s="73" t="str">
        <f t="shared" si="21"/>
        <v xml:space="preserve"> </v>
      </c>
      <c r="V141" s="89" t="str">
        <f t="shared" si="22"/>
        <v/>
      </c>
      <c r="W141" s="91" t="str">
        <f t="shared" si="23"/>
        <v xml:space="preserve"> </v>
      </c>
      <c r="Y141" s="90" t="s">
        <v>840</v>
      </c>
    </row>
    <row r="142" spans="1:25" ht="33" customHeight="1" x14ac:dyDescent="0.3">
      <c r="A142" s="179"/>
      <c r="B142" s="261"/>
      <c r="C142" s="231"/>
      <c r="D142" s="113" t="s">
        <v>611</v>
      </c>
      <c r="E142" s="12" t="s">
        <v>433</v>
      </c>
      <c r="F142" s="12" t="s">
        <v>734</v>
      </c>
      <c r="G142" s="39" t="s">
        <v>434</v>
      </c>
      <c r="H142" s="110" t="s">
        <v>435</v>
      </c>
      <c r="J142" s="7"/>
      <c r="K142" s="3" t="s">
        <v>793</v>
      </c>
      <c r="L142" s="3" t="s">
        <v>800</v>
      </c>
      <c r="M142" s="3" t="s">
        <v>408</v>
      </c>
      <c r="N142" s="3"/>
      <c r="O142" s="8"/>
      <c r="Q142" s="54" t="str">
        <f t="shared" si="18"/>
        <v>PK_TechnologyID</v>
      </c>
      <c r="R142" s="2" t="str">
        <f t="shared" si="19"/>
        <v xml:space="preserve">PlatformName Varchar(50) </v>
      </c>
      <c r="S142" s="2" t="str">
        <f t="shared" si="20"/>
        <v xml:space="preserve">PK_TechnologyID INT GENERATED ALWAYS AS IDENTITY not null, 
TK_LoadProcID int not null, 
TD_CreationDate Timestamp not null, 
TD_UpdateDate Timestamp not null, 
TechnicalProtocol Varchar(50) not null, 
PlatformAccession Varchar(9) , 
PlatformName Varchar(50) </v>
      </c>
      <c r="T142" s="73" t="str">
        <f t="shared" si="21"/>
        <v xml:space="preserve"> </v>
      </c>
      <c r="V142" s="89" t="str">
        <f t="shared" si="22"/>
        <v/>
      </c>
      <c r="W142" s="91" t="str">
        <f t="shared" si="23"/>
        <v xml:space="preserve"> </v>
      </c>
      <c r="Y142" s="90" t="s">
        <v>840</v>
      </c>
    </row>
    <row r="143" spans="1:25" ht="33" customHeight="1" x14ac:dyDescent="0.3">
      <c r="A143" s="179"/>
      <c r="B143" s="261"/>
      <c r="C143" s="231"/>
      <c r="D143" s="113" t="s">
        <v>612</v>
      </c>
      <c r="E143" s="12" t="s">
        <v>437</v>
      </c>
      <c r="F143" s="12" t="s">
        <v>436</v>
      </c>
      <c r="G143" s="39" t="s">
        <v>438</v>
      </c>
      <c r="H143" s="109" t="s">
        <v>569</v>
      </c>
      <c r="J143" s="7"/>
      <c r="K143" s="3" t="s">
        <v>793</v>
      </c>
      <c r="L143" s="3" t="s">
        <v>736</v>
      </c>
      <c r="M143" s="3" t="s">
        <v>408</v>
      </c>
      <c r="N143" s="3"/>
      <c r="O143" s="8"/>
      <c r="Q143" s="54" t="str">
        <f t="shared" si="18"/>
        <v>PK_TechnologyID</v>
      </c>
      <c r="R143" s="2" t="str">
        <f t="shared" si="19"/>
        <v xml:space="preserve">PanelName Varchar(50) </v>
      </c>
      <c r="S143" s="2" t="str">
        <f t="shared" si="20"/>
        <v xml:space="preserve">PK_TechnologyID INT GENERATED ALWAYS AS IDENTITY not null, 
TK_LoadProcID int not null, 
TD_CreationDate Timestamp not null, 
TD_UpdateDate Timestamp not null, 
TechnicalProtocol Varchar(50) not null, 
PlatformAccession Varchar(9) , 
PlatformName Varchar(50) , 
PanelName Varchar(50) </v>
      </c>
      <c r="T143" s="73" t="str">
        <f t="shared" si="21"/>
        <v xml:space="preserve"> </v>
      </c>
      <c r="V143" s="89" t="str">
        <f t="shared" si="22"/>
        <v/>
      </c>
      <c r="W143" s="91" t="str">
        <f t="shared" si="23"/>
        <v xml:space="preserve"> </v>
      </c>
      <c r="Y143" s="90" t="s">
        <v>840</v>
      </c>
    </row>
    <row r="144" spans="1:25" ht="33" customHeight="1" thickBot="1" x14ac:dyDescent="0.35">
      <c r="A144" s="179"/>
      <c r="B144" s="268"/>
      <c r="C144" s="232"/>
      <c r="D144" s="113" t="s">
        <v>839</v>
      </c>
      <c r="E144" s="12" t="s">
        <v>439</v>
      </c>
      <c r="F144" s="12" t="s">
        <v>8</v>
      </c>
      <c r="G144" s="39" t="s">
        <v>440</v>
      </c>
      <c r="H144" s="109" t="s">
        <v>441</v>
      </c>
      <c r="J144" s="7"/>
      <c r="K144" s="24" t="s">
        <v>793</v>
      </c>
      <c r="L144" s="24" t="s">
        <v>797</v>
      </c>
      <c r="M144" s="24" t="s">
        <v>943</v>
      </c>
      <c r="N144" s="3" t="s">
        <v>232</v>
      </c>
      <c r="O144" s="8"/>
      <c r="Q144" s="54" t="str">
        <f t="shared" si="18"/>
        <v>PK_TechnologyID</v>
      </c>
      <c r="R144" s="2" t="str">
        <f t="shared" si="19"/>
        <v>AnalyticPipelineCode Varchar(?) not null</v>
      </c>
      <c r="S144" s="2" t="str">
        <f t="shared" si="20"/>
        <v>PK_TechnologyID INT GENERATED ALWAYS AS IDENTITY not null, 
TK_LoadProcID int not null, 
TD_CreationDate Timestamp not null, 
TD_UpdateDate Timestamp not null, 
TechnicalProtocol Varchar(50) not null, 
PlatformAccession Varchar(9) , 
PlatformName Varchar(50) , 
PanelName Varchar(50) , 
AnalyticPipelineCode Varchar(?) not null</v>
      </c>
      <c r="T144" s="73" t="str">
        <f t="shared" si="21"/>
        <v xml:space="preserve"> </v>
      </c>
      <c r="V144" s="89" t="str">
        <f t="shared" si="22"/>
        <v/>
      </c>
      <c r="W144" s="91" t="str">
        <f t="shared" si="23"/>
        <v xml:space="preserve"> </v>
      </c>
      <c r="Y144" s="90" t="s">
        <v>840</v>
      </c>
    </row>
    <row r="145" spans="1:25" ht="33" customHeight="1" x14ac:dyDescent="0.3">
      <c r="A145" s="179"/>
      <c r="B145" s="266"/>
      <c r="C145" s="269"/>
      <c r="D145" s="113" t="s">
        <v>836</v>
      </c>
      <c r="E145" s="12" t="s">
        <v>141</v>
      </c>
      <c r="F145" s="12" t="s">
        <v>40</v>
      </c>
      <c r="G145" s="39" t="s">
        <v>442</v>
      </c>
      <c r="H145" s="109" t="s">
        <v>443</v>
      </c>
      <c r="J145" s="7"/>
      <c r="K145" s="3" t="s">
        <v>793</v>
      </c>
      <c r="L145" s="3" t="s">
        <v>801</v>
      </c>
      <c r="M145" s="3" t="s">
        <v>231</v>
      </c>
      <c r="N145" s="3"/>
      <c r="O145" s="8"/>
      <c r="Q145" s="54" t="str">
        <f t="shared" si="18"/>
        <v>PK_TechnologyID</v>
      </c>
      <c r="R145" s="2" t="str">
        <f t="shared" si="19"/>
        <v xml:space="preserve">AlgorithmicCellularity int </v>
      </c>
      <c r="S145" s="2" t="str">
        <f t="shared" si="20"/>
        <v xml:space="preserve">PK_TechnologyID INT GENERATED ALWAYS AS IDENTITY not null, 
TK_LoadProcID int not null, 
TD_CreationDate Timestamp not null, 
TD_UpdateDate Timestamp not null, 
TechnicalProtocol Varchar(50) not null, 
PlatformAccession Varchar(9) , 
PlatformName Varchar(50) , 
PanelName Varchar(50) , 
AnalyticPipelineCode Varchar(?) not null, 
AlgorithmicCellularity int </v>
      </c>
      <c r="T145" s="73" t="str">
        <f t="shared" si="21"/>
        <v xml:space="preserve"> </v>
      </c>
      <c r="V145" s="89" t="str">
        <f t="shared" si="22"/>
        <v/>
      </c>
      <c r="W145" s="91" t="str">
        <f t="shared" si="23"/>
        <v xml:space="preserve"> </v>
      </c>
      <c r="Y145" s="90" t="s">
        <v>840</v>
      </c>
    </row>
    <row r="146" spans="1:25" ht="33" customHeight="1" x14ac:dyDescent="0.3">
      <c r="A146" s="179"/>
      <c r="B146" s="266"/>
      <c r="C146" s="231"/>
      <c r="D146" s="113" t="s">
        <v>837</v>
      </c>
      <c r="E146" s="12" t="s">
        <v>444</v>
      </c>
      <c r="F146" s="12" t="s">
        <v>40</v>
      </c>
      <c r="G146" s="39" t="s">
        <v>445</v>
      </c>
      <c r="H146" s="109" t="s">
        <v>570</v>
      </c>
      <c r="J146" s="7"/>
      <c r="K146" s="3" t="s">
        <v>793</v>
      </c>
      <c r="L146" s="3" t="s">
        <v>802</v>
      </c>
      <c r="M146" s="3" t="s">
        <v>408</v>
      </c>
      <c r="N146" s="3"/>
      <c r="O146" s="8"/>
      <c r="Q146" s="54" t="str">
        <f t="shared" si="18"/>
        <v>PK_TechnologyID</v>
      </c>
      <c r="R146" s="2" t="str">
        <f t="shared" si="19"/>
        <v xml:space="preserve">AlgorithmicPloidy Varchar(50) </v>
      </c>
      <c r="S146" s="2" t="str">
        <f t="shared" si="20"/>
        <v xml:space="preserve">PK_TechnologyID INT GENERATED ALWAYS AS IDENTITY not null, 
TK_LoadProcID int not null, 
TD_CreationDate Timestamp not null, 
TD_UpdateDate Timestamp not null, 
TechnicalProtocol Varchar(50) not null, 
PlatformAccession Varchar(9) , 
PlatformName Varchar(50) , 
PanelName Varchar(50) , 
AnalyticPipelineCode Varchar(?) not null, 
AlgorithmicCellularity int , 
AlgorithmicPloidy Varchar(50) </v>
      </c>
      <c r="T146" s="73" t="str">
        <f t="shared" si="21"/>
        <v xml:space="preserve"> </v>
      </c>
      <c r="V146" s="89" t="str">
        <f t="shared" si="22"/>
        <v/>
      </c>
      <c r="W146" s="91" t="str">
        <f t="shared" si="23"/>
        <v xml:space="preserve"> </v>
      </c>
      <c r="Y146" s="90" t="s">
        <v>840</v>
      </c>
    </row>
    <row r="147" spans="1:25" ht="33" customHeight="1" thickBot="1" x14ac:dyDescent="0.35">
      <c r="A147" s="179"/>
      <c r="B147" s="267"/>
      <c r="C147" s="232"/>
      <c r="D147" s="114" t="s">
        <v>838</v>
      </c>
      <c r="E147" s="60" t="s">
        <v>446</v>
      </c>
      <c r="F147" s="60" t="s">
        <v>40</v>
      </c>
      <c r="G147" s="57" t="s">
        <v>447</v>
      </c>
      <c r="H147" s="111" t="s">
        <v>448</v>
      </c>
      <c r="J147" s="9"/>
      <c r="K147" s="10" t="s">
        <v>793</v>
      </c>
      <c r="L147" s="10" t="s">
        <v>803</v>
      </c>
      <c r="M147" s="10" t="s">
        <v>231</v>
      </c>
      <c r="N147" s="10"/>
      <c r="O147" s="11"/>
      <c r="Q147" s="54" t="str">
        <f t="shared" si="18"/>
        <v>PK_TechnologyID</v>
      </c>
      <c r="R147" s="2" t="str">
        <f t="shared" si="19"/>
        <v xml:space="preserve">NumberOfBreakPoints int </v>
      </c>
      <c r="S147" s="2" t="str">
        <f t="shared" si="20"/>
        <v xml:space="preserve">PK_TechnologyID INT GENERATED ALWAYS AS IDENTITY not null, 
TK_LoadProcID int not null, 
TD_CreationDate Timestamp not null, 
TD_UpdateDate Timestamp not null, 
TechnicalProtocol Varchar(50) not null, 
PlatformAccession Varchar(9) , 
PlatformName Varchar(50) , 
PanelName Varchar(50) , 
AnalyticPipelineCode Varchar(?) not null, 
AlgorithmicCellularity int , 
AlgorithmicPloidy Varchar(50) , 
NumberOfBreakPoints int </v>
      </c>
      <c r="T147" s="73" t="str">
        <f t="shared" si="21"/>
        <v>CREATE TABLE Technology(
PK_TechnologyID INT GENERATED ALWAYS AS IDENTITY not null, 
TK_LoadProcID int not null, 
TD_CreationDate Timestamp not null, 
TD_UpdateDate Timestamp not null, 
TechnicalProtocol Varchar(50) not null, 
PlatformAccession Varchar(9) , 
PlatformName Varchar(50) , 
PanelName Varchar(50) , 
AnalyticPipelineCode Varchar(?) not null, 
AlgorithmicCellularity int , 
AlgorithmicPloidy Varchar(50) , 
NumberOfBreakPoints int ,
CONSTRAINT Technology_Pkey Primary key(PK_TechnologyID)</v>
      </c>
      <c r="V147" s="89" t="str">
        <f t="shared" si="22"/>
        <v/>
      </c>
      <c r="W147" s="91" t="str">
        <f t="shared" si="23"/>
        <v xml:space="preserve"> </v>
      </c>
      <c r="Y147" s="90" t="s">
        <v>840</v>
      </c>
    </row>
    <row r="148" spans="1:25" ht="33" customHeight="1" x14ac:dyDescent="0.3">
      <c r="A148" s="179"/>
      <c r="B148" s="260" t="s">
        <v>970</v>
      </c>
      <c r="C148" s="262" t="s">
        <v>604</v>
      </c>
      <c r="D148" s="58" t="s">
        <v>679</v>
      </c>
      <c r="E148" s="58" t="s">
        <v>672</v>
      </c>
      <c r="F148" s="58" t="s">
        <v>8</v>
      </c>
      <c r="G148" s="58" t="s">
        <v>304</v>
      </c>
      <c r="H148" s="38" t="s">
        <v>234</v>
      </c>
      <c r="I148" s="34"/>
      <c r="J148" s="61" t="s">
        <v>237</v>
      </c>
      <c r="K148" s="3" t="s">
        <v>788</v>
      </c>
      <c r="L148" s="62" t="s">
        <v>674</v>
      </c>
      <c r="M148" s="62" t="s">
        <v>292</v>
      </c>
      <c r="N148" s="62" t="s">
        <v>232</v>
      </c>
      <c r="O148" s="63"/>
      <c r="Q148" s="54" t="str">
        <f t="shared" si="18"/>
        <v>PK_xxxID</v>
      </c>
      <c r="R148" s="2" t="str">
        <f t="shared" si="19"/>
        <v>PK_xxxID INT GENERATED ALWAYS AS IDENTITY not null</v>
      </c>
      <c r="S148" s="2" t="str">
        <f t="shared" si="20"/>
        <v>PK_xxxID INT GENERATED ALWAYS AS IDENTITY not null</v>
      </c>
      <c r="T148" s="73" t="str">
        <f t="shared" si="21"/>
        <v xml:space="preserve"> </v>
      </c>
      <c r="V148" s="89" t="str">
        <f t="shared" si="22"/>
        <v/>
      </c>
      <c r="W148" s="91" t="str">
        <f t="shared" si="23"/>
        <v xml:space="preserve"> </v>
      </c>
      <c r="Y148" s="90"/>
    </row>
    <row r="149" spans="1:25" ht="33" customHeight="1" x14ac:dyDescent="0.3">
      <c r="A149" s="179"/>
      <c r="B149" s="261"/>
      <c r="C149" s="263"/>
      <c r="D149" s="12" t="s">
        <v>680</v>
      </c>
      <c r="E149" s="12" t="s">
        <v>380</v>
      </c>
      <c r="F149" s="12" t="s">
        <v>8</v>
      </c>
      <c r="G149" s="12" t="s">
        <v>238</v>
      </c>
      <c r="H149" s="39" t="s">
        <v>234</v>
      </c>
      <c r="I149" s="34"/>
      <c r="J149" s="7" t="s">
        <v>237</v>
      </c>
      <c r="K149" s="3" t="s">
        <v>788</v>
      </c>
      <c r="L149" s="3" t="s">
        <v>381</v>
      </c>
      <c r="M149" s="3" t="s">
        <v>231</v>
      </c>
      <c r="N149" s="3" t="s">
        <v>232</v>
      </c>
      <c r="O149" s="8"/>
      <c r="Q149" s="54" t="str">
        <f t="shared" si="18"/>
        <v>PK_xxxID</v>
      </c>
      <c r="R149" s="2" t="str">
        <f t="shared" si="19"/>
        <v>TK_LoadProcID int not null</v>
      </c>
      <c r="S149" s="2" t="str">
        <f t="shared" si="20"/>
        <v>PK_xxxID INT GENERATED ALWAYS AS IDENTITY not null, 
TK_LoadProcID int not null</v>
      </c>
      <c r="T149" s="73" t="str">
        <f t="shared" si="21"/>
        <v xml:space="preserve"> </v>
      </c>
      <c r="V149" s="89" t="str">
        <f t="shared" si="22"/>
        <v/>
      </c>
      <c r="W149" s="91" t="str">
        <f t="shared" si="23"/>
        <v xml:space="preserve"> </v>
      </c>
      <c r="Y149" s="90"/>
    </row>
    <row r="150" spans="1:25" ht="33" customHeight="1" x14ac:dyDescent="0.3">
      <c r="A150" s="179"/>
      <c r="B150" s="261"/>
      <c r="C150" s="263"/>
      <c r="D150" s="12" t="s">
        <v>681</v>
      </c>
      <c r="E150" s="12" t="s">
        <v>239</v>
      </c>
      <c r="F150" s="12" t="s">
        <v>8</v>
      </c>
      <c r="G150" s="12" t="s">
        <v>240</v>
      </c>
      <c r="H150" s="39" t="s">
        <v>241</v>
      </c>
      <c r="I150" s="34"/>
      <c r="J150" s="7" t="s">
        <v>237</v>
      </c>
      <c r="K150" s="3" t="s">
        <v>788</v>
      </c>
      <c r="L150" s="3" t="s">
        <v>261</v>
      </c>
      <c r="M150" s="3" t="s">
        <v>247</v>
      </c>
      <c r="N150" s="3" t="s">
        <v>232</v>
      </c>
      <c r="O150" s="8"/>
      <c r="Q150" s="54" t="str">
        <f t="shared" si="18"/>
        <v>PK_xxxID</v>
      </c>
      <c r="R150" s="2" t="str">
        <f t="shared" si="19"/>
        <v>TD_CreationDate Timestamp not null</v>
      </c>
      <c r="S150" s="2" t="str">
        <f t="shared" si="20"/>
        <v>PK_xxxID INT GENERATED ALWAYS AS IDENTITY not null, 
TK_LoadProcID int not null, 
TD_CreationDate Timestamp not null</v>
      </c>
      <c r="T150" s="73" t="str">
        <f t="shared" si="21"/>
        <v xml:space="preserve"> </v>
      </c>
      <c r="V150" s="89" t="str">
        <f t="shared" si="22"/>
        <v/>
      </c>
      <c r="W150" s="91" t="str">
        <f t="shared" si="23"/>
        <v xml:space="preserve"> </v>
      </c>
      <c r="Y150" s="90"/>
    </row>
    <row r="151" spans="1:25" ht="33" customHeight="1" x14ac:dyDescent="0.3">
      <c r="A151" s="179"/>
      <c r="B151" s="261"/>
      <c r="C151" s="263"/>
      <c r="D151" s="12" t="s">
        <v>682</v>
      </c>
      <c r="E151" s="12" t="s">
        <v>246</v>
      </c>
      <c r="F151" s="12" t="s">
        <v>8</v>
      </c>
      <c r="G151" s="12" t="s">
        <v>250</v>
      </c>
      <c r="H151" s="39" t="s">
        <v>241</v>
      </c>
      <c r="I151" s="34"/>
      <c r="J151" s="7" t="s">
        <v>237</v>
      </c>
      <c r="K151" s="3" t="s">
        <v>788</v>
      </c>
      <c r="L151" s="3" t="s">
        <v>263</v>
      </c>
      <c r="M151" s="3" t="s">
        <v>247</v>
      </c>
      <c r="N151" s="3" t="s">
        <v>232</v>
      </c>
      <c r="O151" s="8"/>
      <c r="Q151" s="54" t="str">
        <f t="shared" si="18"/>
        <v>PK_xxxID</v>
      </c>
      <c r="R151" s="2" t="str">
        <f t="shared" si="19"/>
        <v>TD_UpdateDate Timestamp not null</v>
      </c>
      <c r="S151" s="2" t="str">
        <f t="shared" si="20"/>
        <v>PK_xxxID INT GENERATED ALWAYS AS IDENTITY not null, 
TK_LoadProcID int not null, 
TD_CreationDate Timestamp not null, 
TD_UpdateDate Timestamp not null</v>
      </c>
      <c r="T151" s="73" t="str">
        <f t="shared" si="21"/>
        <v xml:space="preserve"> </v>
      </c>
      <c r="V151" s="89" t="str">
        <f t="shared" si="22"/>
        <v/>
      </c>
      <c r="W151" s="91" t="str">
        <f t="shared" si="23"/>
        <v xml:space="preserve"> </v>
      </c>
      <c r="Y151" s="90"/>
    </row>
    <row r="152" spans="1:25" ht="33" customHeight="1" x14ac:dyDescent="0.3">
      <c r="A152" s="179"/>
      <c r="B152" s="261"/>
      <c r="C152" s="263"/>
      <c r="D152" s="12" t="s">
        <v>683</v>
      </c>
      <c r="E152" s="12" t="s">
        <v>844</v>
      </c>
      <c r="F152" s="12" t="s">
        <v>8</v>
      </c>
      <c r="G152" s="12" t="s">
        <v>304</v>
      </c>
      <c r="H152" s="39" t="s">
        <v>234</v>
      </c>
      <c r="I152" s="34"/>
      <c r="J152" s="53" t="s">
        <v>237</v>
      </c>
      <c r="K152" s="3" t="s">
        <v>788</v>
      </c>
      <c r="L152" s="31" t="s">
        <v>843</v>
      </c>
      <c r="M152" s="31" t="s">
        <v>231</v>
      </c>
      <c r="N152" s="31" t="s">
        <v>232</v>
      </c>
      <c r="O152" s="32"/>
      <c r="Q152" s="54" t="str">
        <f t="shared" si="18"/>
        <v>PK_xxxID</v>
      </c>
      <c r="R152" s="2" t="str">
        <f t="shared" si="19"/>
        <v>FK_AnalysisID int not null</v>
      </c>
      <c r="S152" s="2" t="str">
        <f t="shared" si="20"/>
        <v>PK_xxxID INT GENERATED ALWAYS AS IDENTITY not null, 
TK_LoadProcID int not null, 
TD_CreationDate Timestamp not null, 
TD_UpdateDate Timestamp not null, 
FK_AnalysisID int not null</v>
      </c>
      <c r="T152" s="73" t="str">
        <f t="shared" si="21"/>
        <v xml:space="preserve"> </v>
      </c>
      <c r="V152" s="89" t="str">
        <f t="shared" si="22"/>
        <v>x</v>
      </c>
      <c r="W152" s="91" t="e">
        <f t="shared" si="23"/>
        <v>#N/A</v>
      </c>
      <c r="Y152" s="90"/>
    </row>
    <row r="153" spans="1:25" ht="33" customHeight="1" x14ac:dyDescent="0.3">
      <c r="A153" s="179"/>
      <c r="B153" s="261"/>
      <c r="C153" s="263"/>
      <c r="D153" s="58" t="s">
        <v>613</v>
      </c>
      <c r="E153" s="58" t="s">
        <v>449</v>
      </c>
      <c r="F153" s="58" t="s">
        <v>8</v>
      </c>
      <c r="G153" s="58" t="s">
        <v>450</v>
      </c>
      <c r="H153" s="79" t="s">
        <v>571</v>
      </c>
      <c r="J153" s="82"/>
      <c r="K153" s="3" t="s">
        <v>788</v>
      </c>
      <c r="L153" s="24" t="s">
        <v>781</v>
      </c>
      <c r="M153" s="3" t="s">
        <v>408</v>
      </c>
      <c r="N153" s="3" t="s">
        <v>232</v>
      </c>
      <c r="O153" s="24" t="s">
        <v>782</v>
      </c>
      <c r="Q153" s="54" t="str">
        <f t="shared" si="18"/>
        <v>PK_xxxID</v>
      </c>
      <c r="R153" s="2" t="str">
        <f t="shared" si="19"/>
        <v>AlterationType Varchar(50) not null</v>
      </c>
      <c r="S153" s="2" t="str">
        <f t="shared" si="20"/>
        <v>PK_xxxID INT GENERATED ALWAYS AS IDENTITY not null, 
TK_LoadProcID int not null, 
TD_CreationDate Timestamp not null, 
TD_UpdateDate Timestamp not null, 
FK_AnalysisID int not null, 
AlterationType Varchar(50) not null</v>
      </c>
      <c r="T153" s="73" t="str">
        <f t="shared" si="21"/>
        <v xml:space="preserve"> </v>
      </c>
      <c r="V153" s="89" t="str">
        <f t="shared" si="22"/>
        <v/>
      </c>
      <c r="W153" s="91" t="str">
        <f t="shared" si="23"/>
        <v xml:space="preserve"> </v>
      </c>
      <c r="Y153" s="90"/>
    </row>
    <row r="154" spans="1:25" ht="33" customHeight="1" x14ac:dyDescent="0.3">
      <c r="A154" s="179"/>
      <c r="B154" s="261"/>
      <c r="C154" s="263"/>
      <c r="D154" s="12" t="s">
        <v>614</v>
      </c>
      <c r="E154" s="12" t="s">
        <v>574</v>
      </c>
      <c r="F154" s="12" t="s">
        <v>8</v>
      </c>
      <c r="G154" s="12" t="s">
        <v>575</v>
      </c>
      <c r="H154" s="71" t="s">
        <v>573</v>
      </c>
      <c r="J154" s="82"/>
      <c r="K154" s="3" t="s">
        <v>788</v>
      </c>
      <c r="L154" s="3" t="s">
        <v>842</v>
      </c>
      <c r="M154" s="3" t="s">
        <v>408</v>
      </c>
      <c r="N154" s="3" t="s">
        <v>232</v>
      </c>
      <c r="O154" s="3"/>
      <c r="Q154" s="54" t="str">
        <f t="shared" si="18"/>
        <v>PK_xxxID</v>
      </c>
      <c r="R154" s="2" t="str">
        <f t="shared" si="19"/>
        <v>RefGenomeVersion Varchar(50) not null</v>
      </c>
      <c r="S154" s="2" t="str">
        <f t="shared" si="20"/>
        <v>PK_xxxID INT GENERATED ALWAYS AS IDENTITY not null, 
TK_LoadProcID int not null, 
TD_CreationDate Timestamp not null, 
TD_UpdateDate Timestamp not null, 
FK_AnalysisID int not null, 
AlterationType Varchar(50) not null, 
RefGenomeVersion Varchar(50) not null</v>
      </c>
      <c r="T154" s="73" t="str">
        <f t="shared" si="21"/>
        <v xml:space="preserve"> </v>
      </c>
      <c r="V154" s="89" t="str">
        <f t="shared" si="22"/>
        <v/>
      </c>
      <c r="W154" s="91" t="str">
        <f t="shared" si="23"/>
        <v xml:space="preserve"> </v>
      </c>
      <c r="Y154" s="90"/>
    </row>
    <row r="155" spans="1:25" ht="33" customHeight="1" x14ac:dyDescent="0.3">
      <c r="A155" s="179"/>
      <c r="B155" s="261"/>
      <c r="C155" s="263"/>
      <c r="D155" s="12" t="s">
        <v>615</v>
      </c>
      <c r="E155" s="12" t="s">
        <v>451</v>
      </c>
      <c r="F155" s="12" t="s">
        <v>8</v>
      </c>
      <c r="G155" s="12" t="s">
        <v>452</v>
      </c>
      <c r="H155" s="75" t="s">
        <v>453</v>
      </c>
      <c r="J155" s="82"/>
      <c r="K155" s="3" t="s">
        <v>788</v>
      </c>
      <c r="L155" s="3" t="s">
        <v>804</v>
      </c>
      <c r="M155" s="3" t="s">
        <v>948</v>
      </c>
      <c r="N155" s="3" t="s">
        <v>232</v>
      </c>
      <c r="O155" s="3"/>
      <c r="Q155" s="54" t="str">
        <f t="shared" si="18"/>
        <v>PK_xxxID</v>
      </c>
      <c r="R155" s="2" t="str">
        <f t="shared" si="19"/>
        <v>AlterationChromosome Varchar(10) not null</v>
      </c>
      <c r="S155" s="2" t="str">
        <f t="shared" si="20"/>
        <v>PK_xxxID INT GENERATED ALWAYS AS IDENTITY not null, 
TK_LoadProcID int not null, 
TD_CreationDate Timestamp not null, 
TD_UpdateDate Timestamp not null, 
FK_AnalysisID int not null, 
AlterationType Varchar(50) not null, 
RefGenomeVersion Varchar(50) not null, 
AlterationChromosome Varchar(10) not null</v>
      </c>
      <c r="T155" s="73" t="str">
        <f t="shared" si="21"/>
        <v xml:space="preserve"> </v>
      </c>
      <c r="V155" s="89" t="str">
        <f t="shared" si="22"/>
        <v/>
      </c>
      <c r="W155" s="91" t="str">
        <f t="shared" si="23"/>
        <v xml:space="preserve"> </v>
      </c>
      <c r="Y155" s="90"/>
    </row>
    <row r="156" spans="1:25" ht="33" customHeight="1" x14ac:dyDescent="0.3">
      <c r="A156" s="179"/>
      <c r="B156" s="261"/>
      <c r="C156" s="263"/>
      <c r="D156" s="12" t="s">
        <v>616</v>
      </c>
      <c r="E156" s="12" t="s">
        <v>454</v>
      </c>
      <c r="F156" s="12" t="s">
        <v>8</v>
      </c>
      <c r="G156" s="12" t="s">
        <v>455</v>
      </c>
      <c r="H156" s="71" t="s">
        <v>456</v>
      </c>
      <c r="J156" s="82"/>
      <c r="K156" s="3" t="s">
        <v>788</v>
      </c>
      <c r="L156" s="3" t="s">
        <v>805</v>
      </c>
      <c r="M156" s="3" t="s">
        <v>231</v>
      </c>
      <c r="N156" s="3" t="s">
        <v>232</v>
      </c>
      <c r="O156" s="3"/>
      <c r="Q156" s="54" t="str">
        <f t="shared" si="18"/>
        <v>PK_xxxID</v>
      </c>
      <c r="R156" s="2" t="str">
        <f t="shared" si="19"/>
        <v>GenomicStart int not null</v>
      </c>
      <c r="S156" s="2" t="str">
        <f t="shared" si="20"/>
        <v>PK_xxxID INT GENERATED ALWAYS AS IDENTITY not null, 
TK_LoadProcID int not null, 
TD_CreationDate Timestamp not null, 
TD_UpdateDate Timestamp not null, 
FK_AnalysisID int not null, 
AlterationType Varchar(50) not null, 
RefGenomeVersion Varchar(50) not null, 
AlterationChromosome Varchar(10) not null, 
GenomicStart int not null</v>
      </c>
      <c r="T156" s="73" t="str">
        <f t="shared" si="21"/>
        <v xml:space="preserve"> </v>
      </c>
      <c r="V156" s="89" t="str">
        <f t="shared" si="22"/>
        <v/>
      </c>
      <c r="W156" s="91" t="str">
        <f t="shared" si="23"/>
        <v xml:space="preserve"> </v>
      </c>
      <c r="Y156" s="90"/>
    </row>
    <row r="157" spans="1:25" ht="33" customHeight="1" x14ac:dyDescent="0.3">
      <c r="A157" s="179"/>
      <c r="B157" s="261"/>
      <c r="C157" s="263"/>
      <c r="D157" s="12" t="s">
        <v>617</v>
      </c>
      <c r="E157" s="12" t="s">
        <v>457</v>
      </c>
      <c r="F157" s="12" t="s">
        <v>8</v>
      </c>
      <c r="G157" s="12" t="s">
        <v>458</v>
      </c>
      <c r="H157" s="71" t="s">
        <v>456</v>
      </c>
      <c r="J157" s="82"/>
      <c r="K157" s="3" t="s">
        <v>788</v>
      </c>
      <c r="L157" s="3" t="s">
        <v>806</v>
      </c>
      <c r="M157" s="3" t="s">
        <v>231</v>
      </c>
      <c r="N157" s="3" t="s">
        <v>232</v>
      </c>
      <c r="O157" s="3"/>
      <c r="Q157" s="54" t="str">
        <f t="shared" si="18"/>
        <v>PK_xxxID</v>
      </c>
      <c r="R157" s="2" t="str">
        <f t="shared" si="19"/>
        <v>GenomicStop int not null</v>
      </c>
      <c r="S157" s="2" t="str">
        <f t="shared" si="20"/>
        <v>PK_xxxID INT GENERATED ALWAYS AS IDENTITY not null, 
TK_LoadProcID int not null, 
TD_CreationDate Timestamp not null, 
TD_UpdateDate Timestamp not null, 
FK_AnalysisID int not null, 
AlterationType Varchar(50) not null, 
RefGenomeVersion Varchar(50) not null, 
AlterationChromosome Varchar(10) not null, 
GenomicStart int not null, 
GenomicStop int not null</v>
      </c>
      <c r="T157" s="73" t="str">
        <f t="shared" si="21"/>
        <v xml:space="preserve"> </v>
      </c>
      <c r="V157" s="89" t="str">
        <f t="shared" si="22"/>
        <v/>
      </c>
      <c r="W157" s="91" t="str">
        <f t="shared" si="23"/>
        <v xml:space="preserve"> </v>
      </c>
      <c r="Y157" s="90"/>
    </row>
    <row r="158" spans="1:25" ht="33" customHeight="1" thickBot="1" x14ac:dyDescent="0.35">
      <c r="A158" s="179"/>
      <c r="B158" s="268"/>
      <c r="C158" s="264"/>
      <c r="D158" s="56" t="s">
        <v>618</v>
      </c>
      <c r="E158" s="56" t="s">
        <v>459</v>
      </c>
      <c r="F158" s="56" t="s">
        <v>40</v>
      </c>
      <c r="G158" s="56" t="s">
        <v>567</v>
      </c>
      <c r="H158" s="76" t="s">
        <v>460</v>
      </c>
      <c r="J158" s="82"/>
      <c r="K158" s="3" t="s">
        <v>788</v>
      </c>
      <c r="L158" s="3" t="s">
        <v>807</v>
      </c>
      <c r="M158" s="24" t="s">
        <v>943</v>
      </c>
      <c r="N158" s="3"/>
      <c r="O158" s="3"/>
      <c r="Q158" s="54" t="str">
        <f t="shared" si="18"/>
        <v>PK_xxxID</v>
      </c>
      <c r="R158" s="2" t="str">
        <f t="shared" si="19"/>
        <v xml:space="preserve">Cytoband Varchar(?) </v>
      </c>
      <c r="S158" s="2" t="str">
        <f t="shared" si="20"/>
        <v xml:space="preserve">PK_xxxID INT GENERATED ALWAYS AS IDENTITY not null, 
TK_LoadProcID int not null, 
TD_CreationDate Timestamp not null, 
TD_UpdateDate Timestamp not null, 
FK_AnalysisID int not null, 
AlterationType Varchar(50) not null, 
RefGenomeVersion Varchar(50) not null, 
AlterationChromosome Varchar(10) not null, 
GenomicStart int not null, 
GenomicStop int not null, 
Cytoband Varchar(?) </v>
      </c>
      <c r="T158" s="73" t="str">
        <f t="shared" si="21"/>
        <v>CREATE TABLE Alteration(
PK_xxxID INT GENERATED ALWAYS AS IDENTITY not null, 
TK_LoadProcID int not null, 
TD_CreationDate Timestamp not null, 
TD_UpdateDate Timestamp not null, 
FK_AnalysisID int not null, 
AlterationType Varchar(50) not null, 
RefGenomeVersion Varchar(50) not null, 
AlterationChromosome Varchar(10) not null, 
GenomicStart int not null, 
GenomicStop int not null, 
Cytoband Varchar(?) ,
CONSTRAINT Alteration_Pkey Primary key(PK_xxxID)</v>
      </c>
      <c r="V158" s="89" t="str">
        <f t="shared" si="22"/>
        <v/>
      </c>
      <c r="W158" s="91" t="str">
        <f t="shared" si="23"/>
        <v xml:space="preserve"> </v>
      </c>
      <c r="Y158" s="90"/>
    </row>
    <row r="159" spans="1:25" ht="33" customHeight="1" x14ac:dyDescent="0.3">
      <c r="A159" s="179"/>
      <c r="B159" s="265" t="s">
        <v>969</v>
      </c>
      <c r="C159" s="262" t="s">
        <v>576</v>
      </c>
      <c r="D159" s="59" t="s">
        <v>684</v>
      </c>
      <c r="E159" s="15" t="s">
        <v>672</v>
      </c>
      <c r="F159" s="15" t="s">
        <v>8</v>
      </c>
      <c r="G159" s="15" t="s">
        <v>304</v>
      </c>
      <c r="H159" s="38" t="s">
        <v>234</v>
      </c>
      <c r="I159" s="34"/>
      <c r="J159" s="61" t="s">
        <v>237</v>
      </c>
      <c r="K159" s="84" t="s">
        <v>845</v>
      </c>
      <c r="L159" s="62" t="s">
        <v>674</v>
      </c>
      <c r="M159" s="62" t="s">
        <v>292</v>
      </c>
      <c r="N159" s="62" t="s">
        <v>232</v>
      </c>
      <c r="O159" s="63"/>
      <c r="Q159" s="54" t="str">
        <f t="shared" si="18"/>
        <v>PK_xxxID</v>
      </c>
      <c r="R159" s="2" t="str">
        <f t="shared" si="19"/>
        <v>PK_xxxID INT GENERATED ALWAYS AS IDENTITY not null</v>
      </c>
      <c r="S159" s="2" t="str">
        <f t="shared" si="20"/>
        <v>PK_xxxID INT GENERATED ALWAYS AS IDENTITY not null</v>
      </c>
      <c r="T159" s="73" t="str">
        <f t="shared" si="21"/>
        <v xml:space="preserve"> </v>
      </c>
      <c r="V159" s="89" t="str">
        <f t="shared" si="22"/>
        <v/>
      </c>
      <c r="W159" s="91" t="str">
        <f t="shared" si="23"/>
        <v xml:space="preserve"> </v>
      </c>
      <c r="Y159" s="90"/>
    </row>
    <row r="160" spans="1:25" ht="33" customHeight="1" x14ac:dyDescent="0.3">
      <c r="A160" s="179"/>
      <c r="B160" s="266"/>
      <c r="C160" s="263"/>
      <c r="D160" s="12" t="s">
        <v>685</v>
      </c>
      <c r="E160" s="12" t="s">
        <v>380</v>
      </c>
      <c r="F160" s="12" t="s">
        <v>8</v>
      </c>
      <c r="G160" s="12" t="s">
        <v>238</v>
      </c>
      <c r="H160" s="39" t="s">
        <v>234</v>
      </c>
      <c r="I160" s="34"/>
      <c r="J160" s="7" t="s">
        <v>237</v>
      </c>
      <c r="K160" s="84" t="s">
        <v>845</v>
      </c>
      <c r="L160" s="3" t="s">
        <v>381</v>
      </c>
      <c r="M160" s="3" t="s">
        <v>231</v>
      </c>
      <c r="N160" s="3" t="s">
        <v>232</v>
      </c>
      <c r="O160" s="8"/>
      <c r="Q160" s="54" t="str">
        <f t="shared" si="18"/>
        <v>PK_xxxID</v>
      </c>
      <c r="R160" s="2" t="str">
        <f t="shared" si="19"/>
        <v>TK_LoadProcID int not null</v>
      </c>
      <c r="S160" s="2" t="str">
        <f t="shared" si="20"/>
        <v>PK_xxxID INT GENERATED ALWAYS AS IDENTITY not null, 
TK_LoadProcID int not null</v>
      </c>
      <c r="T160" s="73" t="str">
        <f t="shared" si="21"/>
        <v xml:space="preserve"> </v>
      </c>
      <c r="V160" s="89" t="str">
        <f t="shared" si="22"/>
        <v/>
      </c>
      <c r="W160" s="91" t="str">
        <f t="shared" si="23"/>
        <v xml:space="preserve"> </v>
      </c>
      <c r="Y160" s="90"/>
    </row>
    <row r="161" spans="1:25" ht="33" customHeight="1" x14ac:dyDescent="0.3">
      <c r="A161" s="179"/>
      <c r="B161" s="266"/>
      <c r="C161" s="263"/>
      <c r="D161" s="12" t="s">
        <v>686</v>
      </c>
      <c r="E161" s="12" t="s">
        <v>239</v>
      </c>
      <c r="F161" s="12" t="s">
        <v>8</v>
      </c>
      <c r="G161" s="12" t="s">
        <v>240</v>
      </c>
      <c r="H161" s="39" t="s">
        <v>241</v>
      </c>
      <c r="I161" s="34"/>
      <c r="J161" s="7" t="s">
        <v>237</v>
      </c>
      <c r="K161" s="84" t="s">
        <v>845</v>
      </c>
      <c r="L161" s="3" t="s">
        <v>261</v>
      </c>
      <c r="M161" s="3" t="s">
        <v>247</v>
      </c>
      <c r="N161" s="3" t="s">
        <v>232</v>
      </c>
      <c r="O161" s="8"/>
      <c r="Q161" s="54" t="str">
        <f t="shared" si="18"/>
        <v>PK_xxxID</v>
      </c>
      <c r="R161" s="2" t="str">
        <f t="shared" si="19"/>
        <v>TD_CreationDate Timestamp not null</v>
      </c>
      <c r="S161" s="2" t="str">
        <f t="shared" si="20"/>
        <v>PK_xxxID INT GENERATED ALWAYS AS IDENTITY not null, 
TK_LoadProcID int not null, 
TD_CreationDate Timestamp not null</v>
      </c>
      <c r="T161" s="73" t="str">
        <f t="shared" si="21"/>
        <v xml:space="preserve"> </v>
      </c>
      <c r="V161" s="89" t="str">
        <f t="shared" si="22"/>
        <v/>
      </c>
      <c r="W161" s="91" t="str">
        <f t="shared" si="23"/>
        <v xml:space="preserve"> </v>
      </c>
      <c r="Y161" s="90"/>
    </row>
    <row r="162" spans="1:25" ht="33" customHeight="1" x14ac:dyDescent="0.3">
      <c r="A162" s="179"/>
      <c r="B162" s="266"/>
      <c r="C162" s="263"/>
      <c r="D162" s="12" t="s">
        <v>687</v>
      </c>
      <c r="E162" s="12" t="s">
        <v>246</v>
      </c>
      <c r="F162" s="12" t="s">
        <v>8</v>
      </c>
      <c r="G162" s="12" t="s">
        <v>250</v>
      </c>
      <c r="H162" s="39" t="s">
        <v>241</v>
      </c>
      <c r="I162" s="34"/>
      <c r="J162" s="7" t="s">
        <v>237</v>
      </c>
      <c r="K162" s="84" t="s">
        <v>845</v>
      </c>
      <c r="L162" s="3" t="s">
        <v>263</v>
      </c>
      <c r="M162" s="3" t="s">
        <v>247</v>
      </c>
      <c r="N162" s="3" t="s">
        <v>232</v>
      </c>
      <c r="O162" s="8"/>
      <c r="Q162" s="54" t="str">
        <f t="shared" si="18"/>
        <v>PK_xxxID</v>
      </c>
      <c r="R162" s="2" t="str">
        <f t="shared" si="19"/>
        <v>TD_UpdateDate Timestamp not null</v>
      </c>
      <c r="S162" s="2" t="str">
        <f t="shared" si="20"/>
        <v>PK_xxxID INT GENERATED ALWAYS AS IDENTITY not null, 
TK_LoadProcID int not null, 
TD_CreationDate Timestamp not null, 
TD_UpdateDate Timestamp not null</v>
      </c>
      <c r="T162" s="73" t="str">
        <f t="shared" si="21"/>
        <v xml:space="preserve"> </v>
      </c>
      <c r="V162" s="89" t="str">
        <f t="shared" si="22"/>
        <v/>
      </c>
      <c r="W162" s="91" t="str">
        <f t="shared" si="23"/>
        <v xml:space="preserve"> </v>
      </c>
      <c r="Y162" s="90"/>
    </row>
    <row r="163" spans="1:25" ht="33" customHeight="1" x14ac:dyDescent="0.3">
      <c r="A163" s="179"/>
      <c r="B163" s="266"/>
      <c r="C163" s="263"/>
      <c r="D163" s="12" t="s">
        <v>688</v>
      </c>
      <c r="E163" s="12" t="s">
        <v>672</v>
      </c>
      <c r="F163" s="12" t="s">
        <v>8</v>
      </c>
      <c r="G163" s="12" t="s">
        <v>304</v>
      </c>
      <c r="H163" s="39" t="s">
        <v>234</v>
      </c>
      <c r="I163" s="34"/>
      <c r="J163" s="53" t="s">
        <v>237</v>
      </c>
      <c r="K163" s="84" t="s">
        <v>845</v>
      </c>
      <c r="L163" s="31" t="s">
        <v>673</v>
      </c>
      <c r="M163" s="31" t="s">
        <v>231</v>
      </c>
      <c r="N163" s="31" t="s">
        <v>232</v>
      </c>
      <c r="O163" s="32"/>
      <c r="Q163" s="54" t="str">
        <f t="shared" si="18"/>
        <v>PK_xxxID</v>
      </c>
      <c r="R163" s="2" t="str">
        <f t="shared" si="19"/>
        <v>FK_xxxID int not null</v>
      </c>
      <c r="S163" s="2" t="str">
        <f t="shared" si="20"/>
        <v>PK_xxxID INT GENERATED ALWAYS AS IDENTITY not null, 
TK_LoadProcID int not null, 
TD_CreationDate Timestamp not null, 
TD_UpdateDate Timestamp not null, 
FK_xxxID int not null</v>
      </c>
      <c r="T163" s="73" t="str">
        <f t="shared" si="21"/>
        <v xml:space="preserve"> </v>
      </c>
      <c r="V163" s="89" t="str">
        <f t="shared" si="22"/>
        <v>x</v>
      </c>
      <c r="W163" s="91" t="str">
        <f t="shared" si="23"/>
        <v>SELECT DISTINCT
'ERREUR d intégrité dans la table QUELLE_TABLE_?? sur la clé étrangère FK_xxxID : valeur de clé absente de sa table de référence ALTERATION ' as MESSAGE, 
T1.FK_xxxID as VALEUR_EN_ERREUR 
FROM QUELLE_TABLE_?? T1 
LEFT OUTER JOIN Alteration T2 
ON T1.FK_xxxID = T2.PK_xxxID  
WHERE T2.PK_xxxID IS NULL</v>
      </c>
      <c r="Y163" s="90"/>
    </row>
    <row r="164" spans="1:25" ht="33" customHeight="1" x14ac:dyDescent="0.3">
      <c r="A164" s="179"/>
      <c r="B164" s="266"/>
      <c r="C164" s="263"/>
      <c r="D164" s="58" t="s">
        <v>619</v>
      </c>
      <c r="E164" s="58" t="s">
        <v>461</v>
      </c>
      <c r="F164" s="58" t="s">
        <v>8</v>
      </c>
      <c r="G164" s="58" t="s">
        <v>462</v>
      </c>
      <c r="H164" s="79" t="s">
        <v>577</v>
      </c>
      <c r="J164" s="82"/>
      <c r="K164" s="84" t="s">
        <v>845</v>
      </c>
      <c r="L164" s="24"/>
      <c r="M164" s="3" t="s">
        <v>408</v>
      </c>
      <c r="N164" s="3" t="s">
        <v>232</v>
      </c>
      <c r="O164" s="3"/>
      <c r="Q164" s="54" t="str">
        <f t="shared" si="18"/>
        <v>PK_xxxID</v>
      </c>
      <c r="R164" s="2" t="str">
        <f t="shared" si="19"/>
        <v xml:space="preserve"> Varchar(50) not null</v>
      </c>
      <c r="S164" s="2" t="str">
        <f t="shared" si="20"/>
        <v>PK_xxxID INT GENERATED ALWAYS AS IDENTITY not null, 
TK_LoadProcID int not null, 
TD_CreationDate Timestamp not null, 
TD_UpdateDate Timestamp not null, 
FK_xxxID int not null, 
 Varchar(50) not null</v>
      </c>
      <c r="T164" s="73" t="str">
        <f t="shared" si="21"/>
        <v xml:space="preserve"> </v>
      </c>
      <c r="V164" s="89" t="str">
        <f t="shared" si="22"/>
        <v/>
      </c>
      <c r="W164" s="91" t="str">
        <f t="shared" si="23"/>
        <v xml:space="preserve"> </v>
      </c>
      <c r="Y164" s="90"/>
    </row>
    <row r="165" spans="1:25" ht="33" customHeight="1" x14ac:dyDescent="0.3">
      <c r="A165" s="179"/>
      <c r="B165" s="266"/>
      <c r="C165" s="263"/>
      <c r="D165" s="12" t="s">
        <v>620</v>
      </c>
      <c r="E165" s="12" t="s">
        <v>463</v>
      </c>
      <c r="F165" s="12" t="s">
        <v>8</v>
      </c>
      <c r="G165" s="12" t="s">
        <v>464</v>
      </c>
      <c r="H165" s="71" t="s">
        <v>578</v>
      </c>
      <c r="J165" s="82"/>
      <c r="K165" s="84" t="s">
        <v>845</v>
      </c>
      <c r="L165" s="24"/>
      <c r="M165" s="3" t="s">
        <v>948</v>
      </c>
      <c r="N165" s="3" t="s">
        <v>232</v>
      </c>
      <c r="O165" s="3"/>
      <c r="Q165" s="54" t="str">
        <f t="shared" si="18"/>
        <v>PK_xxxID</v>
      </c>
      <c r="R165" s="2" t="str">
        <f t="shared" si="19"/>
        <v xml:space="preserve"> Varchar(10) not null</v>
      </c>
      <c r="S165" s="2" t="str">
        <f t="shared" si="20"/>
        <v>PK_xxxID INT GENERATED ALWAYS AS IDENTITY not null, 
TK_LoadProcID int not null, 
TD_CreationDate Timestamp not null, 
TD_UpdateDate Timestamp not null, 
FK_xxxID int not null, 
 Varchar(50) not null, 
 Varchar(10) not null</v>
      </c>
      <c r="T165" s="73" t="str">
        <f t="shared" si="21"/>
        <v xml:space="preserve"> </v>
      </c>
      <c r="V165" s="89" t="str">
        <f t="shared" si="22"/>
        <v/>
      </c>
      <c r="W165" s="91" t="str">
        <f t="shared" si="23"/>
        <v xml:space="preserve"> </v>
      </c>
      <c r="Y165" s="90"/>
    </row>
    <row r="166" spans="1:25" ht="33" customHeight="1" x14ac:dyDescent="0.3">
      <c r="A166" s="179"/>
      <c r="B166" s="266"/>
      <c r="C166" s="263"/>
      <c r="D166" s="12" t="s">
        <v>621</v>
      </c>
      <c r="E166" s="12" t="s">
        <v>465</v>
      </c>
      <c r="F166" s="12" t="s">
        <v>40</v>
      </c>
      <c r="G166" s="12" t="s">
        <v>466</v>
      </c>
      <c r="H166" s="71" t="s">
        <v>579</v>
      </c>
      <c r="J166" s="82"/>
      <c r="K166" s="84" t="s">
        <v>845</v>
      </c>
      <c r="L166" s="24"/>
      <c r="M166" s="3" t="s">
        <v>948</v>
      </c>
      <c r="N166" s="3"/>
      <c r="O166" s="3"/>
      <c r="Q166" s="54" t="str">
        <f t="shared" si="18"/>
        <v>PK_xxxID</v>
      </c>
      <c r="R166" s="2" t="str">
        <f t="shared" si="19"/>
        <v xml:space="preserve"> Varchar(10) </v>
      </c>
      <c r="S166" s="2" t="str">
        <f t="shared" si="20"/>
        <v xml:space="preserve">PK_xxxID INT GENERATED ALWAYS AS IDENTITY not null, 
TK_LoadProcID int not null, 
TD_CreationDate Timestamp not null, 
TD_UpdateDate Timestamp not null, 
FK_xxxID int not null, 
 Varchar(50) not null, 
 Varchar(10) not null, 
 Varchar(10) </v>
      </c>
      <c r="T166" s="73" t="str">
        <f t="shared" si="21"/>
        <v>CREATE TABLE QUELLE_TABLE_??(
PK_xxxID INT GENERATED ALWAYS AS IDENTITY not null, 
TK_LoadProcID int not null, 
TD_CreationDate Timestamp not null, 
TD_UpdateDate Timestamp not null, 
FK_xxxID int not null, 
 Varchar(50) not null, 
 Varchar(10) not null, 
 Varchar(10) ,
CONSTRAINT QUELLE_TABLE_??_Pkey Primary key(PK_xxxID)</v>
      </c>
      <c r="V166" s="89" t="str">
        <f t="shared" si="22"/>
        <v/>
      </c>
      <c r="W166" s="91" t="str">
        <f t="shared" si="23"/>
        <v xml:space="preserve"> </v>
      </c>
      <c r="Y166" s="90"/>
    </row>
    <row r="167" spans="1:25" ht="33" customHeight="1" x14ac:dyDescent="0.3">
      <c r="A167" s="179"/>
      <c r="B167" s="266"/>
      <c r="C167" s="263"/>
      <c r="D167" s="12" t="s">
        <v>622</v>
      </c>
      <c r="E167" s="12" t="s">
        <v>467</v>
      </c>
      <c r="F167" s="12" t="s">
        <v>8</v>
      </c>
      <c r="G167" s="12" t="s">
        <v>468</v>
      </c>
      <c r="H167" s="71" t="s">
        <v>441</v>
      </c>
      <c r="J167" s="82"/>
      <c r="K167" s="24" t="s">
        <v>796</v>
      </c>
      <c r="L167" s="24" t="s">
        <v>823</v>
      </c>
      <c r="M167" s="24" t="s">
        <v>943</v>
      </c>
      <c r="N167" s="3" t="s">
        <v>232</v>
      </c>
      <c r="O167" s="3"/>
      <c r="Q167" s="54" t="str">
        <f t="shared" si="18"/>
        <v>PK_xxxID</v>
      </c>
      <c r="R167" s="2" t="str">
        <f t="shared" si="19"/>
        <v>VariantReferenceAllele Varchar(?) not null</v>
      </c>
      <c r="S167" s="2" t="str">
        <f t="shared" si="20"/>
        <v>VariantReferenceAllele Varchar(?) not null</v>
      </c>
      <c r="T167" s="73" t="str">
        <f t="shared" si="21"/>
        <v xml:space="preserve"> </v>
      </c>
      <c r="V167" s="89" t="str">
        <f t="shared" si="22"/>
        <v/>
      </c>
      <c r="W167" s="91" t="str">
        <f t="shared" si="23"/>
        <v xml:space="preserve"> </v>
      </c>
      <c r="Y167" s="90"/>
    </row>
    <row r="168" spans="1:25" ht="33" customHeight="1" x14ac:dyDescent="0.3">
      <c r="A168" s="179"/>
      <c r="B168" s="266"/>
      <c r="C168" s="263"/>
      <c r="D168" s="12" t="s">
        <v>623</v>
      </c>
      <c r="E168" s="12" t="s">
        <v>469</v>
      </c>
      <c r="F168" s="12" t="s">
        <v>8</v>
      </c>
      <c r="G168" s="12" t="s">
        <v>470</v>
      </c>
      <c r="H168" s="71" t="s">
        <v>441</v>
      </c>
      <c r="J168" s="82"/>
      <c r="K168" s="24" t="s">
        <v>796</v>
      </c>
      <c r="L168" s="24" t="s">
        <v>824</v>
      </c>
      <c r="M168" s="24" t="s">
        <v>943</v>
      </c>
      <c r="N168" s="3" t="s">
        <v>232</v>
      </c>
      <c r="O168" s="3"/>
      <c r="Q168" s="54" t="str">
        <f t="shared" si="18"/>
        <v>PK_xxxID</v>
      </c>
      <c r="R168" s="2" t="str">
        <f t="shared" si="19"/>
        <v>VariantAlternativeAllele Varchar(?) not null</v>
      </c>
      <c r="S168" s="2" t="str">
        <f t="shared" si="20"/>
        <v>VariantReferenceAllele Varchar(?) not null, 
VariantAlternativeAllele Varchar(?) not null</v>
      </c>
      <c r="T168" s="73" t="str">
        <f t="shared" si="21"/>
        <v>CREATE TABLE Variant(
VariantReferenceAllele Varchar(?) not null, 
VariantAlternativeAllele Varchar(?) not null,
CONSTRAINT Variant_Pkey Primary key(PK_xxxID)</v>
      </c>
      <c r="V168" s="89" t="str">
        <f t="shared" si="22"/>
        <v/>
      </c>
      <c r="W168" s="91" t="str">
        <f t="shared" si="23"/>
        <v xml:space="preserve"> </v>
      </c>
      <c r="Y168" s="90"/>
    </row>
    <row r="169" spans="1:25" ht="33" customHeight="1" x14ac:dyDescent="0.3">
      <c r="A169" s="179"/>
      <c r="B169" s="266"/>
      <c r="C169" s="263"/>
      <c r="D169" s="12" t="s">
        <v>624</v>
      </c>
      <c r="E169" s="12" t="s">
        <v>471</v>
      </c>
      <c r="F169" s="12" t="s">
        <v>8</v>
      </c>
      <c r="G169" s="12" t="s">
        <v>472</v>
      </c>
      <c r="H169" s="71" t="s">
        <v>448</v>
      </c>
      <c r="J169" s="82"/>
      <c r="K169" s="24" t="s">
        <v>795</v>
      </c>
      <c r="L169" s="24"/>
      <c r="M169" s="3" t="s">
        <v>231</v>
      </c>
      <c r="N169" s="3" t="s">
        <v>232</v>
      </c>
      <c r="O169" s="3"/>
      <c r="Q169" s="54" t="str">
        <f t="shared" si="18"/>
        <v>PK_xxxID</v>
      </c>
      <c r="R169" s="2" t="str">
        <f t="shared" si="19"/>
        <v xml:space="preserve"> int not null</v>
      </c>
      <c r="S169" s="2" t="str">
        <f t="shared" si="20"/>
        <v xml:space="preserve"> int not null</v>
      </c>
      <c r="T169" s="73" t="str">
        <f t="shared" si="21"/>
        <v xml:space="preserve"> </v>
      </c>
      <c r="V169" s="89" t="str">
        <f t="shared" si="22"/>
        <v/>
      </c>
      <c r="W169" s="91" t="str">
        <f t="shared" si="23"/>
        <v xml:space="preserve"> </v>
      </c>
      <c r="Y169" s="90"/>
    </row>
    <row r="170" spans="1:25" ht="33" customHeight="1" x14ac:dyDescent="0.3">
      <c r="A170" s="179"/>
      <c r="B170" s="266"/>
      <c r="C170" s="263"/>
      <c r="D170" s="12" t="s">
        <v>625</v>
      </c>
      <c r="E170" s="12" t="s">
        <v>473</v>
      </c>
      <c r="F170" s="12" t="s">
        <v>8</v>
      </c>
      <c r="G170" s="12" t="s">
        <v>474</v>
      </c>
      <c r="H170" s="71" t="s">
        <v>448</v>
      </c>
      <c r="J170" s="82"/>
      <c r="K170" s="24" t="s">
        <v>795</v>
      </c>
      <c r="L170" s="24"/>
      <c r="M170" s="3" t="s">
        <v>231</v>
      </c>
      <c r="N170" s="3" t="s">
        <v>232</v>
      </c>
      <c r="O170" s="3"/>
      <c r="Q170" s="54" t="str">
        <f t="shared" si="18"/>
        <v>PK_xxxID</v>
      </c>
      <c r="R170" s="2" t="str">
        <f t="shared" si="19"/>
        <v xml:space="preserve"> int not null</v>
      </c>
      <c r="S170" s="2" t="str">
        <f t="shared" si="20"/>
        <v xml:space="preserve"> int not null, 
 int not null</v>
      </c>
      <c r="T170" s="73" t="str">
        <f t="shared" si="21"/>
        <v xml:space="preserve"> </v>
      </c>
      <c r="V170" s="89" t="str">
        <f t="shared" si="22"/>
        <v/>
      </c>
      <c r="W170" s="91" t="str">
        <f t="shared" si="23"/>
        <v xml:space="preserve"> </v>
      </c>
      <c r="Y170" s="90"/>
    </row>
    <row r="171" spans="1:25" ht="33" customHeight="1" thickBot="1" x14ac:dyDescent="0.35">
      <c r="A171" s="179"/>
      <c r="B171" s="267"/>
      <c r="C171" s="264"/>
      <c r="D171" s="56" t="s">
        <v>626</v>
      </c>
      <c r="E171" s="56" t="s">
        <v>475</v>
      </c>
      <c r="F171" s="56" t="s">
        <v>40</v>
      </c>
      <c r="G171" s="56" t="s">
        <v>476</v>
      </c>
      <c r="H171" s="72" t="s">
        <v>477</v>
      </c>
      <c r="J171" s="155"/>
      <c r="K171" s="83" t="s">
        <v>795</v>
      </c>
      <c r="L171" s="83" t="s">
        <v>825</v>
      </c>
      <c r="M171" s="31" t="s">
        <v>248</v>
      </c>
      <c r="N171" s="31"/>
      <c r="O171" s="31"/>
      <c r="Q171" s="54" t="str">
        <f t="shared" si="18"/>
        <v>PK_xxxID</v>
      </c>
      <c r="R171" s="2" t="str">
        <f t="shared" si="19"/>
        <v xml:space="preserve">VariantInSampleStrandBias Boolean </v>
      </c>
      <c r="S171" s="2" t="str">
        <f t="shared" si="20"/>
        <v xml:space="preserve"> int not null, 
 int not null, 
VariantInSampleStrandBias Boolean </v>
      </c>
      <c r="T171" s="73" t="str">
        <f t="shared" si="21"/>
        <v>CREATE TABLE VariantInSample(
 int not null, 
 int not null, 
VariantInSampleStrandBias Boolean ,
CONSTRAINT VariantInSample_Pkey Primary key(PK_xxxID)</v>
      </c>
      <c r="V171" s="89" t="str">
        <f t="shared" si="22"/>
        <v/>
      </c>
      <c r="W171" s="91" t="str">
        <f t="shared" si="23"/>
        <v xml:space="preserve"> </v>
      </c>
      <c r="Y171" s="90"/>
    </row>
    <row r="172" spans="1:25" ht="33" customHeight="1" x14ac:dyDescent="0.3">
      <c r="A172" s="179"/>
      <c r="B172" s="260" t="s">
        <v>968</v>
      </c>
      <c r="C172" s="262" t="s">
        <v>580</v>
      </c>
      <c r="D172" s="59" t="s">
        <v>689</v>
      </c>
      <c r="E172" s="15" t="s">
        <v>982</v>
      </c>
      <c r="F172" s="15" t="s">
        <v>8</v>
      </c>
      <c r="G172" s="15" t="s">
        <v>304</v>
      </c>
      <c r="H172" s="38" t="s">
        <v>234</v>
      </c>
      <c r="I172" s="34"/>
      <c r="J172" s="4" t="s">
        <v>237</v>
      </c>
      <c r="K172" s="103" t="s">
        <v>789</v>
      </c>
      <c r="L172" s="5" t="s">
        <v>983</v>
      </c>
      <c r="M172" s="5" t="s">
        <v>292</v>
      </c>
      <c r="N172" s="5" t="s">
        <v>232</v>
      </c>
      <c r="O172" s="6"/>
      <c r="Q172" s="54" t="str">
        <f t="shared" si="18"/>
        <v>PK_CNVID</v>
      </c>
      <c r="R172" s="2" t="str">
        <f t="shared" si="19"/>
        <v>PK_CNVID INT GENERATED ALWAYS AS IDENTITY not null</v>
      </c>
      <c r="S172" s="2" t="str">
        <f t="shared" si="20"/>
        <v>PK_CNVID INT GENERATED ALWAYS AS IDENTITY not null</v>
      </c>
      <c r="T172" s="73" t="str">
        <f t="shared" si="21"/>
        <v xml:space="preserve"> </v>
      </c>
      <c r="V172" s="89" t="str">
        <f t="shared" si="22"/>
        <v/>
      </c>
      <c r="W172" s="91" t="str">
        <f t="shared" si="23"/>
        <v xml:space="preserve"> </v>
      </c>
      <c r="Y172" s="90"/>
    </row>
    <row r="173" spans="1:25" ht="33" customHeight="1" x14ac:dyDescent="0.3">
      <c r="A173" s="179"/>
      <c r="B173" s="261"/>
      <c r="C173" s="263"/>
      <c r="D173" s="12" t="s">
        <v>690</v>
      </c>
      <c r="E173" s="12" t="s">
        <v>380</v>
      </c>
      <c r="F173" s="12" t="s">
        <v>8</v>
      </c>
      <c r="G173" s="12" t="s">
        <v>238</v>
      </c>
      <c r="H173" s="39" t="s">
        <v>234</v>
      </c>
      <c r="I173" s="34"/>
      <c r="J173" s="7" t="s">
        <v>237</v>
      </c>
      <c r="K173" s="24" t="s">
        <v>789</v>
      </c>
      <c r="L173" s="3" t="s">
        <v>381</v>
      </c>
      <c r="M173" s="3" t="s">
        <v>231</v>
      </c>
      <c r="N173" s="3" t="s">
        <v>232</v>
      </c>
      <c r="O173" s="8"/>
      <c r="Q173" s="54" t="str">
        <f t="shared" si="18"/>
        <v>PK_CNVID</v>
      </c>
      <c r="R173" s="2" t="str">
        <f t="shared" si="19"/>
        <v>TK_LoadProcID int not null</v>
      </c>
      <c r="S173" s="2" t="str">
        <f t="shared" si="20"/>
        <v>PK_CNVID INT GENERATED ALWAYS AS IDENTITY not null, 
TK_LoadProcID int not null</v>
      </c>
      <c r="T173" s="73" t="str">
        <f t="shared" si="21"/>
        <v xml:space="preserve"> </v>
      </c>
      <c r="V173" s="89" t="str">
        <f t="shared" si="22"/>
        <v/>
      </c>
      <c r="W173" s="91" t="str">
        <f t="shared" si="23"/>
        <v xml:space="preserve"> </v>
      </c>
      <c r="Y173" s="90"/>
    </row>
    <row r="174" spans="1:25" ht="33" customHeight="1" x14ac:dyDescent="0.3">
      <c r="A174" s="179"/>
      <c r="B174" s="261"/>
      <c r="C174" s="263"/>
      <c r="D174" s="12" t="s">
        <v>691</v>
      </c>
      <c r="E174" s="12" t="s">
        <v>239</v>
      </c>
      <c r="F174" s="12" t="s">
        <v>8</v>
      </c>
      <c r="G174" s="12" t="s">
        <v>240</v>
      </c>
      <c r="H174" s="39" t="s">
        <v>241</v>
      </c>
      <c r="I174" s="34"/>
      <c r="J174" s="7" t="s">
        <v>237</v>
      </c>
      <c r="K174" s="24" t="s">
        <v>789</v>
      </c>
      <c r="L174" s="3" t="s">
        <v>261</v>
      </c>
      <c r="M174" s="3" t="s">
        <v>247</v>
      </c>
      <c r="N174" s="3" t="s">
        <v>232</v>
      </c>
      <c r="O174" s="8"/>
      <c r="Q174" s="54" t="str">
        <f t="shared" si="18"/>
        <v>PK_CNVID</v>
      </c>
      <c r="R174" s="2" t="str">
        <f t="shared" si="19"/>
        <v>TD_CreationDate Timestamp not null</v>
      </c>
      <c r="S174" s="2" t="str">
        <f t="shared" si="20"/>
        <v>PK_CNVID INT GENERATED ALWAYS AS IDENTITY not null, 
TK_LoadProcID int not null, 
TD_CreationDate Timestamp not null</v>
      </c>
      <c r="T174" s="73" t="str">
        <f t="shared" si="21"/>
        <v xml:space="preserve"> </v>
      </c>
      <c r="V174" s="89" t="str">
        <f t="shared" si="22"/>
        <v/>
      </c>
      <c r="W174" s="91" t="str">
        <f t="shared" si="23"/>
        <v xml:space="preserve"> </v>
      </c>
      <c r="Y174" s="90"/>
    </row>
    <row r="175" spans="1:25" ht="33" customHeight="1" x14ac:dyDescent="0.3">
      <c r="A175" s="179"/>
      <c r="B175" s="261"/>
      <c r="C175" s="263"/>
      <c r="D175" s="12" t="s">
        <v>692</v>
      </c>
      <c r="E175" s="12" t="s">
        <v>246</v>
      </c>
      <c r="F175" s="12" t="s">
        <v>8</v>
      </c>
      <c r="G175" s="12" t="s">
        <v>250</v>
      </c>
      <c r="H175" s="39" t="s">
        <v>241</v>
      </c>
      <c r="I175" s="34"/>
      <c r="J175" s="7" t="s">
        <v>237</v>
      </c>
      <c r="K175" s="24" t="s">
        <v>789</v>
      </c>
      <c r="L175" s="3" t="s">
        <v>263</v>
      </c>
      <c r="M175" s="3" t="s">
        <v>247</v>
      </c>
      <c r="N175" s="3" t="s">
        <v>232</v>
      </c>
      <c r="O175" s="8"/>
      <c r="Q175" s="54" t="str">
        <f t="shared" si="18"/>
        <v>PK_CNVID</v>
      </c>
      <c r="R175" s="2" t="str">
        <f t="shared" si="19"/>
        <v>TD_UpdateDate Timestamp not null</v>
      </c>
      <c r="S175" s="2" t="str">
        <f t="shared" si="20"/>
        <v>PK_CNVID INT GENERATED ALWAYS AS IDENTITY not null, 
TK_LoadProcID int not null, 
TD_CreationDate Timestamp not null, 
TD_UpdateDate Timestamp not null</v>
      </c>
      <c r="T175" s="73" t="str">
        <f t="shared" si="21"/>
        <v xml:space="preserve"> </v>
      </c>
      <c r="V175" s="89" t="str">
        <f t="shared" si="22"/>
        <v/>
      </c>
      <c r="W175" s="91" t="str">
        <f t="shared" si="23"/>
        <v xml:space="preserve"> </v>
      </c>
      <c r="Y175" s="90"/>
    </row>
    <row r="176" spans="1:25" ht="33" customHeight="1" x14ac:dyDescent="0.3">
      <c r="A176" s="179"/>
      <c r="B176" s="261"/>
      <c r="C176" s="263"/>
      <c r="D176" s="12" t="s">
        <v>693</v>
      </c>
      <c r="E176" s="12" t="s">
        <v>672</v>
      </c>
      <c r="F176" s="12" t="s">
        <v>8</v>
      </c>
      <c r="G176" s="12" t="s">
        <v>304</v>
      </c>
      <c r="H176" s="39" t="s">
        <v>234</v>
      </c>
      <c r="I176" s="34"/>
      <c r="J176" s="53" t="s">
        <v>237</v>
      </c>
      <c r="K176" s="24" t="s">
        <v>789</v>
      </c>
      <c r="L176" s="31" t="s">
        <v>673</v>
      </c>
      <c r="M176" s="31" t="s">
        <v>231</v>
      </c>
      <c r="N176" s="31" t="s">
        <v>232</v>
      </c>
      <c r="O176" s="32"/>
      <c r="Q176" s="54" t="str">
        <f t="shared" si="18"/>
        <v>PK_CNVID</v>
      </c>
      <c r="R176" s="2" t="str">
        <f t="shared" si="19"/>
        <v>FK_xxxID int not null</v>
      </c>
      <c r="S176" s="2" t="str">
        <f t="shared" si="20"/>
        <v>PK_CNVID INT GENERATED ALWAYS AS IDENTITY not null, 
TK_LoadProcID int not null, 
TD_CreationDate Timestamp not null, 
TD_UpdateDate Timestamp not null, 
FK_xxxID int not null</v>
      </c>
      <c r="T176" s="73" t="str">
        <f t="shared" si="21"/>
        <v xml:space="preserve"> </v>
      </c>
      <c r="V176" s="89" t="str">
        <f t="shared" si="22"/>
        <v>x</v>
      </c>
      <c r="W176" s="91" t="str">
        <f t="shared" si="23"/>
        <v>SELECT DISTINCT
'ERREUR d intégrité dans la table CNV sur la clé étrangère FK_xxxID : valeur de clé absente de sa table de référence ALTERATION ' as MESSAGE, 
T1.FK_xxxID as VALEUR_EN_ERREUR 
FROM CNV T1 
LEFT OUTER JOIN Alteration T2 
ON T1.FK_xxxID = T2.PK_xxxID  
WHERE T2.PK_xxxID IS NULL</v>
      </c>
      <c r="Y176" s="90"/>
    </row>
    <row r="177" spans="1:25" ht="33" customHeight="1" x14ac:dyDescent="0.3">
      <c r="A177" s="179"/>
      <c r="B177" s="261"/>
      <c r="C177" s="263"/>
      <c r="D177" s="58" t="s">
        <v>627</v>
      </c>
      <c r="E177" s="58" t="s">
        <v>479</v>
      </c>
      <c r="F177" s="58" t="s">
        <v>8</v>
      </c>
      <c r="G177" s="58" t="s">
        <v>480</v>
      </c>
      <c r="H177" s="79" t="s">
        <v>581</v>
      </c>
      <c r="J177" s="7"/>
      <c r="K177" s="3" t="s">
        <v>789</v>
      </c>
      <c r="L177" s="3" t="s">
        <v>817</v>
      </c>
      <c r="M177" s="3" t="s">
        <v>829</v>
      </c>
      <c r="N177" s="3" t="s">
        <v>232</v>
      </c>
      <c r="O177" s="8"/>
      <c r="Q177" s="54" t="str">
        <f t="shared" si="18"/>
        <v>PK_CNVID</v>
      </c>
      <c r="R177" s="2" t="str">
        <f t="shared" si="19"/>
        <v>CNVSegmentGenomicStatus varchar(50) not null</v>
      </c>
      <c r="S177" s="2" t="str">
        <f t="shared" si="20"/>
        <v>PK_CNVID INT GENERATED ALWAYS AS IDENTITY not null, 
TK_LoadProcID int not null, 
TD_CreationDate Timestamp not null, 
TD_UpdateDate Timestamp not null, 
FK_xxxID int not null, 
CNVSegmentGenomicStatus varchar(50) not null</v>
      </c>
      <c r="T177" s="73" t="str">
        <f t="shared" si="21"/>
        <v xml:space="preserve"> </v>
      </c>
      <c r="V177" s="89" t="str">
        <f t="shared" si="22"/>
        <v/>
      </c>
      <c r="W177" s="91" t="str">
        <f t="shared" si="23"/>
        <v xml:space="preserve"> </v>
      </c>
      <c r="Y177" s="90"/>
    </row>
    <row r="178" spans="1:25" ht="33" customHeight="1" x14ac:dyDescent="0.3">
      <c r="A178" s="179"/>
      <c r="B178" s="261"/>
      <c r="C178" s="263"/>
      <c r="D178" s="12" t="s">
        <v>628</v>
      </c>
      <c r="E178" s="12" t="s">
        <v>478</v>
      </c>
      <c r="F178" s="12" t="s">
        <v>40</v>
      </c>
      <c r="G178" s="12" t="s">
        <v>481</v>
      </c>
      <c r="H178" s="71" t="s">
        <v>448</v>
      </c>
      <c r="J178" s="7"/>
      <c r="K178" s="3" t="s">
        <v>789</v>
      </c>
      <c r="L178" s="3" t="s">
        <v>814</v>
      </c>
      <c r="M178" s="3" t="s">
        <v>231</v>
      </c>
      <c r="N178" s="3"/>
      <c r="O178" s="8"/>
      <c r="Q178" s="54" t="str">
        <f t="shared" si="18"/>
        <v>PK_CNVID</v>
      </c>
      <c r="R178" s="2" t="str">
        <f t="shared" si="19"/>
        <v xml:space="preserve">CNVAlterationCopyNumber int </v>
      </c>
      <c r="S178" s="2" t="str">
        <f t="shared" si="20"/>
        <v xml:space="preserve">PK_CNVID INT GENERATED ALWAYS AS IDENTITY not null, 
TK_LoadProcID int not null, 
TD_CreationDate Timestamp not null, 
TD_UpdateDate Timestamp not null, 
FK_xxxID int not null, 
CNVSegmentGenomicStatus varchar(50) not null, 
CNVAlterationCopyNumber int </v>
      </c>
      <c r="T178" s="73" t="str">
        <f t="shared" si="21"/>
        <v xml:space="preserve"> </v>
      </c>
      <c r="V178" s="89" t="str">
        <f t="shared" si="22"/>
        <v/>
      </c>
      <c r="W178" s="91" t="str">
        <f t="shared" si="23"/>
        <v xml:space="preserve"> </v>
      </c>
      <c r="Y178" s="90"/>
    </row>
    <row r="179" spans="1:25" ht="33" customHeight="1" x14ac:dyDescent="0.3">
      <c r="A179" s="179"/>
      <c r="B179" s="261"/>
      <c r="C179" s="263"/>
      <c r="D179" s="12" t="s">
        <v>629</v>
      </c>
      <c r="E179" s="12" t="s">
        <v>482</v>
      </c>
      <c r="F179" s="12" t="s">
        <v>8</v>
      </c>
      <c r="G179" s="12" t="s">
        <v>483</v>
      </c>
      <c r="H179" s="71" t="s">
        <v>484</v>
      </c>
      <c r="J179" s="7"/>
      <c r="K179" s="3" t="s">
        <v>789</v>
      </c>
      <c r="L179" s="3" t="s">
        <v>815</v>
      </c>
      <c r="M179" s="3" t="s">
        <v>955</v>
      </c>
      <c r="N179" s="3" t="s">
        <v>232</v>
      </c>
      <c r="O179" s="8"/>
      <c r="Q179" s="54" t="str">
        <f t="shared" si="18"/>
        <v>PK_CNVID</v>
      </c>
      <c r="R179" s="2" t="str">
        <f t="shared" si="19"/>
        <v>CNVSegmentIntensity float not null</v>
      </c>
      <c r="S179" s="2" t="str">
        <f t="shared" si="20"/>
        <v>PK_CNVID INT GENERATED ALWAYS AS IDENTITY not null, 
TK_LoadProcID int not null, 
TD_CreationDate Timestamp not null, 
TD_UpdateDate Timestamp not null, 
FK_xxxID int not null, 
CNVSegmentGenomicStatus varchar(50) not null, 
CNVAlterationCopyNumber int , 
CNVSegmentIntensity float not null</v>
      </c>
      <c r="T179" s="73" t="str">
        <f t="shared" si="21"/>
        <v xml:space="preserve"> </v>
      </c>
      <c r="V179" s="89" t="str">
        <f t="shared" si="22"/>
        <v/>
      </c>
      <c r="W179" s="91" t="str">
        <f t="shared" si="23"/>
        <v xml:space="preserve"> </v>
      </c>
      <c r="Y179" s="90"/>
    </row>
    <row r="180" spans="1:25" ht="33" customHeight="1" thickBot="1" x14ac:dyDescent="0.35">
      <c r="A180" s="179"/>
      <c r="B180" s="261"/>
      <c r="C180" s="264"/>
      <c r="D180" s="56" t="s">
        <v>630</v>
      </c>
      <c r="E180" s="56" t="s">
        <v>582</v>
      </c>
      <c r="F180" s="56" t="s">
        <v>40</v>
      </c>
      <c r="G180" s="56" t="s">
        <v>485</v>
      </c>
      <c r="H180" s="72" t="s">
        <v>477</v>
      </c>
      <c r="J180" s="9"/>
      <c r="K180" s="10" t="s">
        <v>789</v>
      </c>
      <c r="L180" s="10" t="s">
        <v>816</v>
      </c>
      <c r="M180" s="10" t="s">
        <v>248</v>
      </c>
      <c r="N180" s="10"/>
      <c r="O180" s="11"/>
      <c r="Q180" s="54" t="str">
        <f t="shared" si="18"/>
        <v>PK_CNVID</v>
      </c>
      <c r="R180" s="2" t="str">
        <f t="shared" si="19"/>
        <v xml:space="preserve">CNVLOH Boolean </v>
      </c>
      <c r="S180" s="2" t="str">
        <f t="shared" si="20"/>
        <v xml:space="preserve">PK_CNVID INT GENERATED ALWAYS AS IDENTITY not null, 
TK_LoadProcID int not null, 
TD_CreationDate Timestamp not null, 
TD_UpdateDate Timestamp not null, 
FK_xxxID int not null, 
CNVSegmentGenomicStatus varchar(50) not null, 
CNVAlterationCopyNumber int , 
CNVSegmentIntensity float not null, 
CNVLOH Boolean </v>
      </c>
      <c r="T180" s="73" t="str">
        <f t="shared" si="21"/>
        <v>CREATE TABLE CNV(
PK_CNVID INT GENERATED ALWAYS AS IDENTITY not null, 
TK_LoadProcID int not null, 
TD_CreationDate Timestamp not null, 
TD_UpdateDate Timestamp not null, 
FK_xxxID int not null, 
CNVSegmentGenomicStatus varchar(50) not null, 
CNVAlterationCopyNumber int , 
CNVSegmentIntensity float not null, 
CNVLOH Boolean ,
CONSTRAINT CNV_Pkey Primary key(PK_CNVID)</v>
      </c>
      <c r="V180" s="89" t="str">
        <f t="shared" si="22"/>
        <v/>
      </c>
      <c r="W180" s="91" t="str">
        <f t="shared" si="23"/>
        <v xml:space="preserve"> </v>
      </c>
      <c r="Y180" s="90"/>
    </row>
    <row r="181" spans="1:25" ht="33" customHeight="1" x14ac:dyDescent="0.3">
      <c r="A181" s="179"/>
      <c r="B181" s="265" t="s">
        <v>967</v>
      </c>
      <c r="C181" s="262" t="s">
        <v>584</v>
      </c>
      <c r="D181" s="59" t="s">
        <v>694</v>
      </c>
      <c r="E181" s="15" t="s">
        <v>984</v>
      </c>
      <c r="F181" s="15" t="s">
        <v>8</v>
      </c>
      <c r="G181" s="15" t="s">
        <v>304</v>
      </c>
      <c r="H181" s="38" t="s">
        <v>234</v>
      </c>
      <c r="I181" s="34"/>
      <c r="J181" s="4" t="s">
        <v>237</v>
      </c>
      <c r="K181" s="103"/>
      <c r="L181" s="5" t="s">
        <v>674</v>
      </c>
      <c r="M181" s="5" t="s">
        <v>292</v>
      </c>
      <c r="N181" s="5" t="s">
        <v>232</v>
      </c>
      <c r="O181" s="6"/>
      <c r="Q181" s="54" t="str">
        <f t="shared" si="18"/>
        <v>PK_xxxID</v>
      </c>
      <c r="R181" s="2" t="str">
        <f t="shared" si="19"/>
        <v>PK_xxxID INT GENERATED ALWAYS AS IDENTITY not null</v>
      </c>
      <c r="S181" s="2" t="str">
        <f t="shared" si="20"/>
        <v>PK_xxxID INT GENERATED ALWAYS AS IDENTITY not null</v>
      </c>
      <c r="T181" s="73" t="str">
        <f t="shared" si="21"/>
        <v xml:space="preserve"> </v>
      </c>
      <c r="V181" s="89" t="str">
        <f t="shared" si="22"/>
        <v/>
      </c>
      <c r="W181" s="91" t="str">
        <f t="shared" si="23"/>
        <v xml:space="preserve"> </v>
      </c>
      <c r="Y181" s="90"/>
    </row>
    <row r="182" spans="1:25" ht="33" customHeight="1" x14ac:dyDescent="0.3">
      <c r="A182" s="179"/>
      <c r="B182" s="266"/>
      <c r="C182" s="263"/>
      <c r="D182" s="12" t="s">
        <v>695</v>
      </c>
      <c r="E182" s="12" t="s">
        <v>380</v>
      </c>
      <c r="F182" s="12" t="s">
        <v>8</v>
      </c>
      <c r="G182" s="12" t="s">
        <v>238</v>
      </c>
      <c r="H182" s="39" t="s">
        <v>234</v>
      </c>
      <c r="I182" s="34"/>
      <c r="J182" s="7" t="s">
        <v>237</v>
      </c>
      <c r="K182" s="24"/>
      <c r="L182" s="3" t="s">
        <v>381</v>
      </c>
      <c r="M182" s="3" t="s">
        <v>231</v>
      </c>
      <c r="N182" s="3" t="s">
        <v>232</v>
      </c>
      <c r="O182" s="8"/>
      <c r="Q182" s="54" t="str">
        <f t="shared" si="18"/>
        <v>PK_xxxID</v>
      </c>
      <c r="R182" s="2" t="str">
        <f t="shared" si="19"/>
        <v>TK_LoadProcID int not null</v>
      </c>
      <c r="S182" s="2" t="str">
        <f t="shared" si="20"/>
        <v>PK_xxxID INT GENERATED ALWAYS AS IDENTITY not null, 
TK_LoadProcID int not null</v>
      </c>
      <c r="T182" s="73" t="str">
        <f t="shared" si="21"/>
        <v xml:space="preserve"> </v>
      </c>
      <c r="V182" s="89" t="str">
        <f t="shared" si="22"/>
        <v/>
      </c>
      <c r="W182" s="91" t="str">
        <f t="shared" si="23"/>
        <v xml:space="preserve"> </v>
      </c>
      <c r="Y182" s="90"/>
    </row>
    <row r="183" spans="1:25" ht="33" customHeight="1" x14ac:dyDescent="0.3">
      <c r="A183" s="179"/>
      <c r="B183" s="266"/>
      <c r="C183" s="263"/>
      <c r="D183" s="12" t="s">
        <v>696</v>
      </c>
      <c r="E183" s="12" t="s">
        <v>239</v>
      </c>
      <c r="F183" s="12" t="s">
        <v>8</v>
      </c>
      <c r="G183" s="12" t="s">
        <v>240</v>
      </c>
      <c r="H183" s="39" t="s">
        <v>241</v>
      </c>
      <c r="I183" s="34"/>
      <c r="J183" s="7" t="s">
        <v>237</v>
      </c>
      <c r="K183" s="24"/>
      <c r="L183" s="3" t="s">
        <v>261</v>
      </c>
      <c r="M183" s="3" t="s">
        <v>247</v>
      </c>
      <c r="N183" s="3" t="s">
        <v>232</v>
      </c>
      <c r="O183" s="8"/>
      <c r="Q183" s="54" t="str">
        <f t="shared" si="18"/>
        <v>PK_xxxID</v>
      </c>
      <c r="R183" s="2" t="str">
        <f t="shared" si="19"/>
        <v>TD_CreationDate Timestamp not null</v>
      </c>
      <c r="S183" s="2" t="str">
        <f t="shared" si="20"/>
        <v>PK_xxxID INT GENERATED ALWAYS AS IDENTITY not null, 
TK_LoadProcID int not null, 
TD_CreationDate Timestamp not null</v>
      </c>
      <c r="T183" s="73" t="str">
        <f t="shared" si="21"/>
        <v xml:space="preserve"> </v>
      </c>
      <c r="V183" s="89" t="str">
        <f t="shared" si="22"/>
        <v/>
      </c>
      <c r="W183" s="91" t="str">
        <f t="shared" si="23"/>
        <v xml:space="preserve"> </v>
      </c>
      <c r="Y183" s="90"/>
    </row>
    <row r="184" spans="1:25" ht="33" customHeight="1" x14ac:dyDescent="0.3">
      <c r="A184" s="179"/>
      <c r="B184" s="266"/>
      <c r="C184" s="263"/>
      <c r="D184" s="12" t="s">
        <v>697</v>
      </c>
      <c r="E184" s="12" t="s">
        <v>246</v>
      </c>
      <c r="F184" s="12" t="s">
        <v>8</v>
      </c>
      <c r="G184" s="12" t="s">
        <v>250</v>
      </c>
      <c r="H184" s="39" t="s">
        <v>241</v>
      </c>
      <c r="I184" s="34"/>
      <c r="J184" s="7" t="s">
        <v>237</v>
      </c>
      <c r="K184" s="24"/>
      <c r="L184" s="3" t="s">
        <v>263</v>
      </c>
      <c r="M184" s="3" t="s">
        <v>247</v>
      </c>
      <c r="N184" s="3" t="s">
        <v>232</v>
      </c>
      <c r="O184" s="8"/>
      <c r="Q184" s="54" t="str">
        <f t="shared" si="18"/>
        <v>PK_xxxID</v>
      </c>
      <c r="R184" s="2" t="str">
        <f t="shared" si="19"/>
        <v>TD_UpdateDate Timestamp not null</v>
      </c>
      <c r="S184" s="2" t="str">
        <f t="shared" si="20"/>
        <v>PK_xxxID INT GENERATED ALWAYS AS IDENTITY not null, 
TK_LoadProcID int not null, 
TD_CreationDate Timestamp not null, 
TD_UpdateDate Timestamp not null</v>
      </c>
      <c r="T184" s="73" t="str">
        <f t="shared" si="21"/>
        <v xml:space="preserve"> </v>
      </c>
      <c r="V184" s="89" t="str">
        <f t="shared" si="22"/>
        <v/>
      </c>
      <c r="W184" s="91" t="str">
        <f t="shared" si="23"/>
        <v xml:space="preserve"> </v>
      </c>
      <c r="Y184" s="90"/>
    </row>
    <row r="185" spans="1:25" ht="33" customHeight="1" x14ac:dyDescent="0.3">
      <c r="A185" s="179"/>
      <c r="B185" s="266"/>
      <c r="C185" s="263"/>
      <c r="D185" s="12" t="s">
        <v>698</v>
      </c>
      <c r="E185" s="12" t="s">
        <v>672</v>
      </c>
      <c r="F185" s="12" t="s">
        <v>8</v>
      </c>
      <c r="G185" s="12" t="s">
        <v>304</v>
      </c>
      <c r="H185" s="39" t="s">
        <v>234</v>
      </c>
      <c r="I185" s="34"/>
      <c r="J185" s="53" t="s">
        <v>237</v>
      </c>
      <c r="K185" s="83"/>
      <c r="L185" s="31" t="s">
        <v>673</v>
      </c>
      <c r="M185" s="31" t="s">
        <v>231</v>
      </c>
      <c r="N185" s="31" t="s">
        <v>232</v>
      </c>
      <c r="O185" s="32"/>
      <c r="Q185" s="54" t="str">
        <f t="shared" si="18"/>
        <v>PK_xxxID</v>
      </c>
      <c r="R185" s="2" t="str">
        <f t="shared" si="19"/>
        <v>FK_xxxID int not null</v>
      </c>
      <c r="S185" s="2" t="str">
        <f t="shared" si="20"/>
        <v>PK_xxxID INT GENERATED ALWAYS AS IDENTITY not null, 
TK_LoadProcID int not null, 
TD_CreationDate Timestamp not null, 
TD_UpdateDate Timestamp not null, 
FK_xxxID int not null</v>
      </c>
      <c r="T185" s="73" t="str">
        <f t="shared" si="21"/>
        <v>CREATE TABLE (
PK_xxxID INT GENERATED ALWAYS AS IDENTITY not null, 
TK_LoadProcID int not null, 
TD_CreationDate Timestamp not null, 
TD_UpdateDate Timestamp not null, 
FK_xxxID int not null,
CONSTRAINT _Pkey Primary key(PK_xxxID)</v>
      </c>
      <c r="V185" s="89" t="str">
        <f t="shared" si="22"/>
        <v>x</v>
      </c>
      <c r="W185" s="91" t="str">
        <f t="shared" si="23"/>
        <v>SELECT DISTINCT
'ERREUR d intégrité dans la table GENEEXPRESSION sur la clé étrangère FK_xxxID : valeur de clé absente de sa table de référence ALTERATION ' as MESSAGE, 
T1.FK_xxxID as VALEUR_EN_ERREUR 
FROM  T1 
LEFT OUTER JOIN Alteration T2 
ON T1.FK_xxxID = T2.PK_xxxID  
WHERE T2.PK_xxxID IS NULL</v>
      </c>
      <c r="Y185" s="90"/>
    </row>
    <row r="186" spans="1:25" ht="33" customHeight="1" x14ac:dyDescent="0.3">
      <c r="A186" s="179"/>
      <c r="B186" s="266"/>
      <c r="C186" s="263"/>
      <c r="D186" s="80" t="s">
        <v>631</v>
      </c>
      <c r="E186" s="80" t="s">
        <v>486</v>
      </c>
      <c r="F186" s="80" t="s">
        <v>8</v>
      </c>
      <c r="G186" s="80" t="s">
        <v>487</v>
      </c>
      <c r="H186" s="81" t="s">
        <v>583</v>
      </c>
      <c r="J186" s="7"/>
      <c r="K186" s="24" t="s">
        <v>792</v>
      </c>
      <c r="L186" s="24" t="s">
        <v>812</v>
      </c>
      <c r="M186" s="3" t="s">
        <v>408</v>
      </c>
      <c r="N186" s="3" t="s">
        <v>232</v>
      </c>
      <c r="O186" s="27" t="s">
        <v>827</v>
      </c>
      <c r="Q186" s="54" t="str">
        <f t="shared" si="18"/>
        <v>PK_xxxID</v>
      </c>
      <c r="R186" s="2" t="str">
        <f t="shared" si="19"/>
        <v>GeneExpressionDataType Varchar(50) not null</v>
      </c>
      <c r="S186" s="2" t="str">
        <f t="shared" si="20"/>
        <v>GeneExpressionDataType Varchar(50) not null</v>
      </c>
      <c r="T186" s="73" t="str">
        <f t="shared" si="21"/>
        <v xml:space="preserve"> </v>
      </c>
      <c r="V186" s="89" t="str">
        <f t="shared" si="22"/>
        <v/>
      </c>
      <c r="W186" s="91" t="str">
        <f t="shared" si="23"/>
        <v xml:space="preserve"> </v>
      </c>
      <c r="Y186" s="90"/>
    </row>
    <row r="187" spans="1:25" ht="33" customHeight="1" thickBot="1" x14ac:dyDescent="0.35">
      <c r="A187" s="179"/>
      <c r="B187" s="267"/>
      <c r="C187" s="264"/>
      <c r="D187" s="56" t="s">
        <v>632</v>
      </c>
      <c r="E187" s="56" t="s">
        <v>489</v>
      </c>
      <c r="F187" s="56" t="s">
        <v>8</v>
      </c>
      <c r="G187" s="56" t="s">
        <v>490</v>
      </c>
      <c r="H187" s="72" t="s">
        <v>484</v>
      </c>
      <c r="J187" s="9"/>
      <c r="K187" s="106" t="s">
        <v>792</v>
      </c>
      <c r="L187" s="106" t="s">
        <v>813</v>
      </c>
      <c r="M187" s="31" t="s">
        <v>955</v>
      </c>
      <c r="N187" s="10" t="s">
        <v>232</v>
      </c>
      <c r="O187" s="153" t="s">
        <v>827</v>
      </c>
      <c r="Q187" s="54" t="str">
        <f t="shared" si="18"/>
        <v>PK_xxxID</v>
      </c>
      <c r="R187" s="2" t="str">
        <f t="shared" si="19"/>
        <v>GeneExpressionValue float not null</v>
      </c>
      <c r="S187" s="2" t="str">
        <f t="shared" si="20"/>
        <v>GeneExpressionDataType Varchar(50) not null, 
GeneExpressionValue float not null</v>
      </c>
      <c r="T187" s="73" t="str">
        <f t="shared" si="21"/>
        <v>CREATE TABLE GeneExpression(
GeneExpressionDataType Varchar(50) not null, 
GeneExpressionValue float not null,
CONSTRAINT GeneExpression_Pkey Primary key(PK_xxxID)</v>
      </c>
      <c r="V187" s="89" t="str">
        <f t="shared" si="22"/>
        <v/>
      </c>
      <c r="W187" s="91" t="str">
        <f t="shared" si="23"/>
        <v xml:space="preserve"> </v>
      </c>
      <c r="Y187" s="90"/>
    </row>
    <row r="188" spans="1:25" ht="33" customHeight="1" x14ac:dyDescent="0.3">
      <c r="A188" s="179"/>
      <c r="B188" s="260" t="s">
        <v>966</v>
      </c>
      <c r="C188" s="262" t="s">
        <v>585</v>
      </c>
      <c r="D188" s="59" t="s">
        <v>699</v>
      </c>
      <c r="E188" s="15" t="s">
        <v>911</v>
      </c>
      <c r="F188" s="15" t="s">
        <v>8</v>
      </c>
      <c r="G188" s="15" t="s">
        <v>304</v>
      </c>
      <c r="H188" s="38" t="s">
        <v>234</v>
      </c>
      <c r="I188" s="34"/>
      <c r="J188" s="4" t="s">
        <v>237</v>
      </c>
      <c r="K188" s="5" t="s">
        <v>790</v>
      </c>
      <c r="L188" s="5" t="s">
        <v>912</v>
      </c>
      <c r="M188" s="5" t="s">
        <v>292</v>
      </c>
      <c r="N188" s="5" t="s">
        <v>232</v>
      </c>
      <c r="O188" s="6"/>
      <c r="Q188" s="54" t="str">
        <f t="shared" si="18"/>
        <v>PK_AlterFusionID</v>
      </c>
      <c r="R188" s="2" t="str">
        <f t="shared" si="19"/>
        <v>PK_AlterFusionID INT GENERATED ALWAYS AS IDENTITY not null</v>
      </c>
      <c r="S188" s="2" t="str">
        <f t="shared" si="20"/>
        <v>PK_AlterFusionID INT GENERATED ALWAYS AS IDENTITY not null</v>
      </c>
      <c r="T188" s="73" t="str">
        <f t="shared" si="21"/>
        <v xml:space="preserve"> </v>
      </c>
      <c r="V188" s="89" t="str">
        <f t="shared" si="22"/>
        <v/>
      </c>
      <c r="W188" s="91" t="str">
        <f t="shared" si="23"/>
        <v xml:space="preserve"> </v>
      </c>
      <c r="Y188" s="90"/>
    </row>
    <row r="189" spans="1:25" ht="33" customHeight="1" x14ac:dyDescent="0.3">
      <c r="A189" s="179"/>
      <c r="B189" s="261"/>
      <c r="C189" s="263"/>
      <c r="D189" s="12" t="s">
        <v>700</v>
      </c>
      <c r="E189" s="12" t="s">
        <v>380</v>
      </c>
      <c r="F189" s="12" t="s">
        <v>8</v>
      </c>
      <c r="G189" s="12" t="s">
        <v>238</v>
      </c>
      <c r="H189" s="39" t="s">
        <v>234</v>
      </c>
      <c r="I189" s="34"/>
      <c r="J189" s="7" t="s">
        <v>237</v>
      </c>
      <c r="K189" s="62" t="s">
        <v>790</v>
      </c>
      <c r="L189" s="3" t="s">
        <v>381</v>
      </c>
      <c r="M189" s="3" t="s">
        <v>231</v>
      </c>
      <c r="N189" s="3" t="s">
        <v>232</v>
      </c>
      <c r="O189" s="8"/>
      <c r="Q189" s="54" t="str">
        <f t="shared" si="18"/>
        <v>PK_AlterFusionID</v>
      </c>
      <c r="R189" s="2" t="str">
        <f t="shared" si="19"/>
        <v>TK_LoadProcID int not null</v>
      </c>
      <c r="S189" s="2" t="str">
        <f t="shared" si="20"/>
        <v>PK_AlterFusionID INT GENERATED ALWAYS AS IDENTITY not null, 
TK_LoadProcID int not null</v>
      </c>
      <c r="T189" s="73" t="str">
        <f t="shared" si="21"/>
        <v xml:space="preserve"> </v>
      </c>
      <c r="V189" s="89" t="str">
        <f t="shared" si="22"/>
        <v/>
      </c>
      <c r="W189" s="91" t="str">
        <f t="shared" si="23"/>
        <v xml:space="preserve"> </v>
      </c>
      <c r="Y189" s="90"/>
    </row>
    <row r="190" spans="1:25" ht="33" customHeight="1" x14ac:dyDescent="0.3">
      <c r="A190" s="179"/>
      <c r="B190" s="261"/>
      <c r="C190" s="263"/>
      <c r="D190" s="12" t="s">
        <v>701</v>
      </c>
      <c r="E190" s="12" t="s">
        <v>239</v>
      </c>
      <c r="F190" s="12" t="s">
        <v>8</v>
      </c>
      <c r="G190" s="12" t="s">
        <v>240</v>
      </c>
      <c r="H190" s="39" t="s">
        <v>241</v>
      </c>
      <c r="I190" s="34"/>
      <c r="J190" s="7" t="s">
        <v>237</v>
      </c>
      <c r="K190" s="62" t="s">
        <v>790</v>
      </c>
      <c r="L190" s="3" t="s">
        <v>261</v>
      </c>
      <c r="M190" s="3" t="s">
        <v>247</v>
      </c>
      <c r="N190" s="3" t="s">
        <v>232</v>
      </c>
      <c r="O190" s="8"/>
      <c r="Q190" s="54" t="str">
        <f t="shared" si="18"/>
        <v>PK_AlterFusionID</v>
      </c>
      <c r="R190" s="2" t="str">
        <f t="shared" si="19"/>
        <v>TD_CreationDate Timestamp not null</v>
      </c>
      <c r="S190" s="2" t="str">
        <f t="shared" si="20"/>
        <v>PK_AlterFusionID INT GENERATED ALWAYS AS IDENTITY not null, 
TK_LoadProcID int not null, 
TD_CreationDate Timestamp not null</v>
      </c>
      <c r="T190" s="73" t="str">
        <f t="shared" si="21"/>
        <v xml:space="preserve"> </v>
      </c>
      <c r="V190" s="89" t="str">
        <f t="shared" si="22"/>
        <v/>
      </c>
      <c r="W190" s="91" t="str">
        <f t="shared" si="23"/>
        <v xml:space="preserve"> </v>
      </c>
      <c r="Y190" s="90"/>
    </row>
    <row r="191" spans="1:25" ht="33" customHeight="1" x14ac:dyDescent="0.3">
      <c r="A191" s="179"/>
      <c r="B191" s="261"/>
      <c r="C191" s="263"/>
      <c r="D191" s="12" t="s">
        <v>702</v>
      </c>
      <c r="E191" s="12" t="s">
        <v>246</v>
      </c>
      <c r="F191" s="12" t="s">
        <v>8</v>
      </c>
      <c r="G191" s="12" t="s">
        <v>250</v>
      </c>
      <c r="H191" s="39" t="s">
        <v>241</v>
      </c>
      <c r="I191" s="34"/>
      <c r="J191" s="7" t="s">
        <v>237</v>
      </c>
      <c r="K191" s="62" t="s">
        <v>790</v>
      </c>
      <c r="L191" s="3" t="s">
        <v>263</v>
      </c>
      <c r="M191" s="3" t="s">
        <v>247</v>
      </c>
      <c r="N191" s="3" t="s">
        <v>232</v>
      </c>
      <c r="O191" s="8"/>
      <c r="Q191" s="54" t="str">
        <f t="shared" si="18"/>
        <v>PK_AlterFusionID</v>
      </c>
      <c r="R191" s="2" t="str">
        <f t="shared" si="19"/>
        <v>TD_UpdateDate Timestamp not null</v>
      </c>
      <c r="S191" s="2" t="str">
        <f t="shared" si="20"/>
        <v>PK_AlterFusionID INT GENERATED ALWAYS AS IDENTITY not null, 
TK_LoadProcID int not null, 
TD_CreationDate Timestamp not null, 
TD_UpdateDate Timestamp not null</v>
      </c>
      <c r="T191" s="73" t="str">
        <f t="shared" si="21"/>
        <v xml:space="preserve"> </v>
      </c>
      <c r="V191" s="89" t="str">
        <f t="shared" si="22"/>
        <v/>
      </c>
      <c r="W191" s="91" t="str">
        <f t="shared" si="23"/>
        <v xml:space="preserve"> </v>
      </c>
      <c r="Y191" s="90"/>
    </row>
    <row r="192" spans="1:25" ht="33" customHeight="1" x14ac:dyDescent="0.3">
      <c r="A192" s="179"/>
      <c r="B192" s="261"/>
      <c r="C192" s="263"/>
      <c r="D192" s="12" t="s">
        <v>703</v>
      </c>
      <c r="E192" s="12" t="s">
        <v>844</v>
      </c>
      <c r="F192" s="12" t="s">
        <v>8</v>
      </c>
      <c r="G192" s="12" t="s">
        <v>304</v>
      </c>
      <c r="H192" s="39" t="s">
        <v>234</v>
      </c>
      <c r="I192" s="34"/>
      <c r="J192" s="53" t="s">
        <v>237</v>
      </c>
      <c r="K192" s="62" t="s">
        <v>790</v>
      </c>
      <c r="L192" s="31" t="s">
        <v>843</v>
      </c>
      <c r="M192" s="31" t="s">
        <v>231</v>
      </c>
      <c r="N192" s="31" t="s">
        <v>232</v>
      </c>
      <c r="O192" s="32"/>
      <c r="Q192" s="54" t="str">
        <f t="shared" si="18"/>
        <v>PK_AlterFusionID</v>
      </c>
      <c r="R192" s="2" t="str">
        <f t="shared" si="19"/>
        <v>FK_AnalysisID int not null</v>
      </c>
      <c r="S192" s="2" t="str">
        <f t="shared" si="20"/>
        <v>PK_AlterFusionID INT GENERATED ALWAYS AS IDENTITY not null, 
TK_LoadProcID int not null, 
TD_CreationDate Timestamp not null, 
TD_UpdateDate Timestamp not null, 
FK_AnalysisID int not null</v>
      </c>
      <c r="T192" s="73" t="str">
        <f t="shared" si="21"/>
        <v xml:space="preserve"> </v>
      </c>
      <c r="V192" s="89" t="str">
        <f t="shared" si="22"/>
        <v>x</v>
      </c>
      <c r="W192" s="91" t="e">
        <f t="shared" si="23"/>
        <v>#N/A</v>
      </c>
      <c r="Y192" s="90"/>
    </row>
    <row r="193" spans="1:25" ht="33" customHeight="1" x14ac:dyDescent="0.3">
      <c r="A193" s="179"/>
      <c r="B193" s="261"/>
      <c r="C193" s="263"/>
      <c r="D193" s="58" t="s">
        <v>633</v>
      </c>
      <c r="E193" s="58" t="s">
        <v>491</v>
      </c>
      <c r="F193" s="58" t="s">
        <v>40</v>
      </c>
      <c r="G193" s="58" t="s">
        <v>492</v>
      </c>
      <c r="H193" s="79" t="s">
        <v>586</v>
      </c>
      <c r="J193" s="7"/>
      <c r="K193" s="62" t="s">
        <v>790</v>
      </c>
      <c r="L193" s="3" t="s">
        <v>818</v>
      </c>
      <c r="M193" s="3" t="s">
        <v>408</v>
      </c>
      <c r="N193" s="3"/>
      <c r="O193" s="8"/>
      <c r="Q193" s="54" t="str">
        <f t="shared" si="18"/>
        <v>PK_AlterFusionID</v>
      </c>
      <c r="R193" s="2" t="str">
        <f t="shared" si="19"/>
        <v xml:space="preserve">FusionType Varchar(50) </v>
      </c>
      <c r="S193" s="2" t="str">
        <f t="shared" si="20"/>
        <v xml:space="preserve">PK_AlterFusionID INT GENERATED ALWAYS AS IDENTITY not null, 
TK_LoadProcID int not null, 
TD_CreationDate Timestamp not null, 
TD_UpdateDate Timestamp not null, 
FK_AnalysisID int not null, 
FusionType Varchar(50) </v>
      </c>
      <c r="T193" s="73" t="str">
        <f t="shared" si="21"/>
        <v xml:space="preserve"> </v>
      </c>
      <c r="V193" s="89" t="str">
        <f t="shared" si="22"/>
        <v/>
      </c>
      <c r="W193" s="91" t="str">
        <f t="shared" si="23"/>
        <v xml:space="preserve"> </v>
      </c>
      <c r="Y193" s="90"/>
    </row>
    <row r="194" spans="1:25" ht="33" customHeight="1" x14ac:dyDescent="0.3">
      <c r="A194" s="179"/>
      <c r="B194" s="261"/>
      <c r="C194" s="263"/>
      <c r="D194" s="12" t="s">
        <v>634</v>
      </c>
      <c r="E194" s="12" t="s">
        <v>587</v>
      </c>
      <c r="F194" s="12" t="s">
        <v>8</v>
      </c>
      <c r="G194" s="12" t="s">
        <v>493</v>
      </c>
      <c r="H194" s="75" t="s">
        <v>494</v>
      </c>
      <c r="J194" s="7"/>
      <c r="K194" s="62" t="s">
        <v>790</v>
      </c>
      <c r="L194" s="24" t="s">
        <v>913</v>
      </c>
      <c r="M194" s="24" t="s">
        <v>943</v>
      </c>
      <c r="N194" s="3" t="s">
        <v>232</v>
      </c>
      <c r="O194" s="8"/>
      <c r="Q194" s="54" t="str">
        <f t="shared" si="18"/>
        <v>PK_AlterFusionID</v>
      </c>
      <c r="R194" s="2" t="str">
        <f t="shared" si="19"/>
        <v>GeneName5 Varchar(?) not null</v>
      </c>
      <c r="S194" s="2" t="str">
        <f t="shared" si="20"/>
        <v>PK_AlterFusionID INT GENERATED ALWAYS AS IDENTITY not null, 
TK_LoadProcID int not null, 
TD_CreationDate Timestamp not null, 
TD_UpdateDate Timestamp not null, 
FK_AnalysisID int not null, 
FusionType Varchar(50) , 
GeneName5 Varchar(?) not null</v>
      </c>
      <c r="T194" s="73" t="str">
        <f t="shared" si="21"/>
        <v xml:space="preserve"> </v>
      </c>
      <c r="V194" s="89" t="str">
        <f t="shared" si="22"/>
        <v/>
      </c>
      <c r="W194" s="91" t="str">
        <f t="shared" si="23"/>
        <v xml:space="preserve"> </v>
      </c>
      <c r="Y194" s="90"/>
    </row>
    <row r="195" spans="1:25" ht="33" customHeight="1" x14ac:dyDescent="0.3">
      <c r="A195" s="179"/>
      <c r="B195" s="261"/>
      <c r="C195" s="263"/>
      <c r="D195" s="12" t="s">
        <v>635</v>
      </c>
      <c r="E195" s="12" t="s">
        <v>588</v>
      </c>
      <c r="F195" s="12" t="s">
        <v>40</v>
      </c>
      <c r="G195" s="12" t="s">
        <v>495</v>
      </c>
      <c r="H195" s="71" t="s">
        <v>441</v>
      </c>
      <c r="J195" s="7"/>
      <c r="K195" s="62" t="s">
        <v>790</v>
      </c>
      <c r="L195" s="24" t="s">
        <v>914</v>
      </c>
      <c r="M195" s="24" t="s">
        <v>943</v>
      </c>
      <c r="N195" s="3"/>
      <c r="O195" s="8"/>
      <c r="Q195" s="54" t="str">
        <f t="shared" si="18"/>
        <v>PK_AlterFusionID</v>
      </c>
      <c r="R195" s="2" t="str">
        <f t="shared" si="19"/>
        <v xml:space="preserve">GeneRegion5 Varchar(?) </v>
      </c>
      <c r="S195" s="2" t="str">
        <f t="shared" si="20"/>
        <v xml:space="preserve">PK_AlterFusionID INT GENERATED ALWAYS AS IDENTITY not null, 
TK_LoadProcID int not null, 
TD_CreationDate Timestamp not null, 
TD_UpdateDate Timestamp not null, 
FK_AnalysisID int not null, 
FusionType Varchar(50) , 
GeneName5 Varchar(?) not null, 
GeneRegion5 Varchar(?) </v>
      </c>
      <c r="T195" s="73" t="str">
        <f t="shared" si="21"/>
        <v xml:space="preserve"> </v>
      </c>
      <c r="V195" s="89" t="str">
        <f t="shared" si="22"/>
        <v/>
      </c>
      <c r="W195" s="91" t="str">
        <f t="shared" si="23"/>
        <v xml:space="preserve"> </v>
      </c>
      <c r="Y195" s="90"/>
    </row>
    <row r="196" spans="1:25" ht="33" customHeight="1" x14ac:dyDescent="0.3">
      <c r="A196" s="179"/>
      <c r="B196" s="261"/>
      <c r="C196" s="263"/>
      <c r="D196" s="12" t="s">
        <v>636</v>
      </c>
      <c r="E196" s="12" t="s">
        <v>496</v>
      </c>
      <c r="F196" s="12" t="s">
        <v>8</v>
      </c>
      <c r="G196" s="12" t="s">
        <v>497</v>
      </c>
      <c r="H196" s="71" t="s">
        <v>441</v>
      </c>
      <c r="J196" s="7"/>
      <c r="K196" s="62" t="s">
        <v>790</v>
      </c>
      <c r="L196" s="24" t="s">
        <v>915</v>
      </c>
      <c r="M196" s="24" t="s">
        <v>943</v>
      </c>
      <c r="N196" s="62" t="s">
        <v>232</v>
      </c>
      <c r="O196" s="8"/>
      <c r="Q196" s="54" t="str">
        <f t="shared" si="18"/>
        <v>PK_AlterFusionID</v>
      </c>
      <c r="R196" s="2" t="str">
        <f t="shared" si="19"/>
        <v>TranscrIdentifier5 Varchar(?) not null</v>
      </c>
      <c r="S196" s="2" t="str">
        <f t="shared" si="20"/>
        <v>PK_AlterFusionID INT GENERATED ALWAYS AS IDENTITY not null, 
TK_LoadProcID int not null, 
TD_CreationDate Timestamp not null, 
TD_UpdateDate Timestamp not null, 
FK_AnalysisID int not null, 
FusionType Varchar(50) , 
GeneName5 Varchar(?) not null, 
GeneRegion5 Varchar(?) , 
TranscrIdentifier5 Varchar(?) not null</v>
      </c>
      <c r="T196" s="73" t="str">
        <f t="shared" si="21"/>
        <v xml:space="preserve"> </v>
      </c>
      <c r="V196" s="89" t="str">
        <f t="shared" si="22"/>
        <v/>
      </c>
      <c r="W196" s="91" t="str">
        <f t="shared" si="23"/>
        <v xml:space="preserve"> </v>
      </c>
      <c r="Y196" s="90"/>
    </row>
    <row r="197" spans="1:25" ht="33" customHeight="1" x14ac:dyDescent="0.3">
      <c r="A197" s="179"/>
      <c r="B197" s="261"/>
      <c r="C197" s="263"/>
      <c r="D197" s="12" t="s">
        <v>637</v>
      </c>
      <c r="E197" s="12" t="s">
        <v>589</v>
      </c>
      <c r="F197" s="12" t="s">
        <v>8</v>
      </c>
      <c r="G197" s="12" t="s">
        <v>498</v>
      </c>
      <c r="H197" s="71" t="s">
        <v>499</v>
      </c>
      <c r="J197" s="7"/>
      <c r="K197" s="62" t="s">
        <v>790</v>
      </c>
      <c r="L197" s="3" t="s">
        <v>916</v>
      </c>
      <c r="M197" s="3" t="s">
        <v>408</v>
      </c>
      <c r="N197" s="62" t="s">
        <v>232</v>
      </c>
      <c r="O197" s="8"/>
      <c r="Q197" s="54" t="str">
        <f t="shared" ref="Q197:Q260" si="24">IF(AND(K197&lt;&gt;K196,LEFT(L197,3)="PK_"),L197,IF(AND(K197=K196,LEFT(L197,3)="PK_",L197&lt;&gt;Q196),Q196&amp;", " &amp; L197,Q196))</f>
        <v>PK_AlterFusionID</v>
      </c>
      <c r="R197" s="2" t="str">
        <f t="shared" ref="R197:R260" si="25">L197 &amp; " " &amp; M197 &amp; " " &amp; N197</f>
        <v>DNAstrand5 Varchar(50) not null</v>
      </c>
      <c r="S197" s="2" t="str">
        <f t="shared" ref="S197:S260" si="26">IF(K197=K196,S196 &amp; ", "&amp; CHAR(10) &amp; R197,R197)</f>
        <v>PK_AlterFusionID INT GENERATED ALWAYS AS IDENTITY not null, 
TK_LoadProcID int not null, 
TD_CreationDate Timestamp not null, 
TD_UpdateDate Timestamp not null, 
FK_AnalysisID int not null, 
FusionType Varchar(50) , 
GeneName5 Varchar(?) not null, 
GeneRegion5 Varchar(?) , 
TranscrIdentifier5 Varchar(?) not null, 
DNAstrand5 Varchar(50) not null</v>
      </c>
      <c r="T197" s="73" t="str">
        <f t="shared" ref="T197:T260" si="27">IF(K197&lt;&gt;K198,"CREATE TABLE " &amp; K197 &amp; "(" &amp; CHAR(10) &amp; S197 &amp; "," &amp; CHAR(10) &amp; "CONSTRAINT " &amp; K197 &amp; "_Pkey" &amp; " Primary key(" &amp; Q197 &amp; ")"," ")</f>
        <v xml:space="preserve"> </v>
      </c>
      <c r="V197" s="89" t="str">
        <f t="shared" ref="V197:V260" si="28">IF(LEFT(L197,3)="FK_","x","")</f>
        <v/>
      </c>
      <c r="W197" s="91" t="str">
        <f t="shared" ref="W197:W260" si="29">IF(V197="x", "SELECT DISTINCT
'ERREUR d intégrité dans la table " &amp;UPPER( K198) &amp; " sur la clé étrangère " &amp; L197 &amp; " : valeur de clé absente de sa table de référence " &amp;  UPPER(_xlfn.XLOOKUP(REPLACE(L197, 1,3,"PK_"),L:L,K:K)) &amp; " ' as MESSAGE, 
T1." &amp; L197 &amp; " as VALEUR_EN_ERREUR 
FROM " &amp; K197 &amp; " T1 
LEFT OUTER JOIN " &amp; _xlfn.XLOOKUP(REPLACE(L197, 1,3,"PK_"),L:L,K:K) &amp; " T2 
ON T1." &amp; L197 &amp; " = T2."  &amp; REPLACE(L197, 1,3,"PK_") &amp; "  
WHERE T2." &amp; REPLACE(L197, 1,3,"PK_") &amp; " IS NULL", " ")</f>
        <v xml:space="preserve"> </v>
      </c>
      <c r="Y197" s="90"/>
    </row>
    <row r="198" spans="1:25" ht="33" customHeight="1" x14ac:dyDescent="0.3">
      <c r="A198" s="179"/>
      <c r="B198" s="261"/>
      <c r="C198" s="263"/>
      <c r="D198" s="12" t="s">
        <v>638</v>
      </c>
      <c r="E198" s="12" t="s">
        <v>500</v>
      </c>
      <c r="F198" s="12" t="s">
        <v>8</v>
      </c>
      <c r="G198" s="12" t="s">
        <v>501</v>
      </c>
      <c r="H198" s="71" t="s">
        <v>448</v>
      </c>
      <c r="J198" s="7"/>
      <c r="K198" s="62" t="s">
        <v>790</v>
      </c>
      <c r="L198" s="3" t="s">
        <v>917</v>
      </c>
      <c r="M198" s="3" t="s">
        <v>231</v>
      </c>
      <c r="N198" s="62" t="s">
        <v>232</v>
      </c>
      <c r="O198" s="8"/>
      <c r="Q198" s="54" t="str">
        <f t="shared" si="24"/>
        <v>PK_AlterFusionID</v>
      </c>
      <c r="R198" s="2" t="str">
        <f t="shared" si="25"/>
        <v>Position3 int not null</v>
      </c>
      <c r="S198" s="2" t="str">
        <f t="shared" si="26"/>
        <v>PK_AlterFusionID INT GENERATED ALWAYS AS IDENTITY not null, 
TK_LoadProcID int not null, 
TD_CreationDate Timestamp not null, 
TD_UpdateDate Timestamp not null, 
FK_AnalysisID int not null, 
FusionType Varchar(50) , 
GeneName5 Varchar(?) not null, 
GeneRegion5 Varchar(?) , 
TranscrIdentifier5 Varchar(?) not null, 
DNAstrand5 Varchar(50) not null, 
Position3 int not null</v>
      </c>
      <c r="T198" s="73" t="str">
        <f t="shared" si="27"/>
        <v xml:space="preserve"> </v>
      </c>
      <c r="V198" s="89" t="str">
        <f t="shared" si="28"/>
        <v/>
      </c>
      <c r="W198" s="91" t="str">
        <f t="shared" si="29"/>
        <v xml:space="preserve"> </v>
      </c>
      <c r="Y198" s="90"/>
    </row>
    <row r="199" spans="1:25" ht="33" customHeight="1" x14ac:dyDescent="0.3">
      <c r="A199" s="179"/>
      <c r="B199" s="261"/>
      <c r="C199" s="263"/>
      <c r="D199" s="12" t="s">
        <v>639</v>
      </c>
      <c r="E199" s="12" t="s">
        <v>590</v>
      </c>
      <c r="F199" s="12" t="s">
        <v>8</v>
      </c>
      <c r="G199" s="12" t="s">
        <v>502</v>
      </c>
      <c r="H199" s="75" t="s">
        <v>494</v>
      </c>
      <c r="J199" s="7"/>
      <c r="K199" s="62" t="s">
        <v>790</v>
      </c>
      <c r="L199" s="3" t="s">
        <v>918</v>
      </c>
      <c r="M199" s="3" t="s">
        <v>408</v>
      </c>
      <c r="N199" s="62" t="s">
        <v>232</v>
      </c>
      <c r="O199" s="8"/>
      <c r="Q199" s="54" t="str">
        <f t="shared" si="24"/>
        <v>PK_AlterFusionID</v>
      </c>
      <c r="R199" s="2" t="str">
        <f t="shared" si="25"/>
        <v>GeneName3 Varchar(50) not null</v>
      </c>
      <c r="S199" s="2" t="str">
        <f t="shared" si="26"/>
        <v>PK_AlterFusionID INT GENERATED ALWAYS AS IDENTITY not null, 
TK_LoadProcID int not null, 
TD_CreationDate Timestamp not null, 
TD_UpdateDate Timestamp not null, 
FK_AnalysisID int not null, 
FusionType Varchar(50) , 
GeneName5 Varchar(?) not null, 
GeneRegion5 Varchar(?) , 
TranscrIdentifier5 Varchar(?) not null, 
DNAstrand5 Varchar(50) not null, 
Position3 int not null, 
GeneName3 Varchar(50) not null</v>
      </c>
      <c r="T199" s="73" t="str">
        <f t="shared" si="27"/>
        <v xml:space="preserve"> </v>
      </c>
      <c r="V199" s="89" t="str">
        <f t="shared" si="28"/>
        <v/>
      </c>
      <c r="W199" s="91" t="str">
        <f t="shared" si="29"/>
        <v xml:space="preserve"> </v>
      </c>
      <c r="Y199" s="90"/>
    </row>
    <row r="200" spans="1:25" ht="33" customHeight="1" x14ac:dyDescent="0.3">
      <c r="A200" s="179"/>
      <c r="B200" s="261"/>
      <c r="C200" s="263"/>
      <c r="D200" s="12" t="s">
        <v>640</v>
      </c>
      <c r="E200" s="12" t="s">
        <v>608</v>
      </c>
      <c r="F200" s="12" t="s">
        <v>40</v>
      </c>
      <c r="G200" s="12" t="s">
        <v>503</v>
      </c>
      <c r="H200" s="71" t="s">
        <v>441</v>
      </c>
      <c r="J200" s="7"/>
      <c r="K200" s="62" t="s">
        <v>790</v>
      </c>
      <c r="L200" s="24" t="s">
        <v>919</v>
      </c>
      <c r="M200" s="24" t="s">
        <v>943</v>
      </c>
      <c r="N200" s="3"/>
      <c r="O200" s="8"/>
      <c r="Q200" s="54" t="str">
        <f t="shared" si="24"/>
        <v>PK_AlterFusionID</v>
      </c>
      <c r="R200" s="2" t="str">
        <f t="shared" si="25"/>
        <v xml:space="preserve">GeneRegion3 Varchar(?) </v>
      </c>
      <c r="S200" s="2" t="str">
        <f t="shared" si="26"/>
        <v xml:space="preserve">PK_AlterFusionID INT GENERATED ALWAYS AS IDENTITY not null, 
TK_LoadProcID int not null, 
TD_CreationDate Timestamp not null, 
TD_UpdateDate Timestamp not null, 
FK_AnalysisID int not null, 
FusionType Varchar(50) , 
GeneName5 Varchar(?) not null, 
GeneRegion5 Varchar(?) , 
TranscrIdentifier5 Varchar(?) not null, 
DNAstrand5 Varchar(50) not null, 
Position3 int not null, 
GeneName3 Varchar(50) not null, 
GeneRegion3 Varchar(?) </v>
      </c>
      <c r="T200" s="73" t="str">
        <f t="shared" si="27"/>
        <v xml:space="preserve"> </v>
      </c>
      <c r="V200" s="89" t="str">
        <f t="shared" si="28"/>
        <v/>
      </c>
      <c r="W200" s="91" t="str">
        <f t="shared" si="29"/>
        <v xml:space="preserve"> </v>
      </c>
      <c r="Y200" s="90"/>
    </row>
    <row r="201" spans="1:25" ht="33" customHeight="1" x14ac:dyDescent="0.3">
      <c r="A201" s="179"/>
      <c r="B201" s="261"/>
      <c r="C201" s="263"/>
      <c r="D201" s="12" t="s">
        <v>641</v>
      </c>
      <c r="E201" s="12" t="s">
        <v>504</v>
      </c>
      <c r="F201" s="12" t="s">
        <v>8</v>
      </c>
      <c r="G201" s="12" t="s">
        <v>505</v>
      </c>
      <c r="H201" s="71" t="s">
        <v>441</v>
      </c>
      <c r="J201" s="7"/>
      <c r="K201" s="62" t="s">
        <v>790</v>
      </c>
      <c r="L201" s="24" t="s">
        <v>920</v>
      </c>
      <c r="M201" s="24" t="s">
        <v>943</v>
      </c>
      <c r="N201" s="62" t="s">
        <v>232</v>
      </c>
      <c r="O201" s="8"/>
      <c r="Q201" s="54" t="str">
        <f t="shared" si="24"/>
        <v>PK_AlterFusionID</v>
      </c>
      <c r="R201" s="2" t="str">
        <f t="shared" si="25"/>
        <v>TranscrIdentifier3 Varchar(?) not null</v>
      </c>
      <c r="S201" s="2" t="str">
        <f t="shared" si="26"/>
        <v>PK_AlterFusionID INT GENERATED ALWAYS AS IDENTITY not null, 
TK_LoadProcID int not null, 
TD_CreationDate Timestamp not null, 
TD_UpdateDate Timestamp not null, 
FK_AnalysisID int not null, 
FusionType Varchar(50) , 
GeneName5 Varchar(?) not null, 
GeneRegion5 Varchar(?) , 
TranscrIdentifier5 Varchar(?) not null, 
DNAstrand5 Varchar(50) not null, 
Position3 int not null, 
GeneName3 Varchar(50) not null, 
GeneRegion3 Varchar(?) , 
TranscrIdentifier3 Varchar(?) not null</v>
      </c>
      <c r="T201" s="73" t="str">
        <f t="shared" si="27"/>
        <v xml:space="preserve"> </v>
      </c>
      <c r="V201" s="89" t="str">
        <f t="shared" si="28"/>
        <v/>
      </c>
      <c r="W201" s="91" t="str">
        <f t="shared" si="29"/>
        <v xml:space="preserve"> </v>
      </c>
      <c r="Y201" s="90"/>
    </row>
    <row r="202" spans="1:25" ht="33" customHeight="1" x14ac:dyDescent="0.3">
      <c r="A202" s="179"/>
      <c r="B202" s="261"/>
      <c r="C202" s="263"/>
      <c r="D202" s="12" t="s">
        <v>642</v>
      </c>
      <c r="E202" s="12" t="s">
        <v>591</v>
      </c>
      <c r="F202" s="12" t="s">
        <v>8</v>
      </c>
      <c r="G202" s="12" t="s">
        <v>498</v>
      </c>
      <c r="H202" s="71" t="s">
        <v>499</v>
      </c>
      <c r="J202" s="7"/>
      <c r="K202" s="62" t="s">
        <v>790</v>
      </c>
      <c r="L202" s="3" t="s">
        <v>921</v>
      </c>
      <c r="M202" s="3" t="s">
        <v>408</v>
      </c>
      <c r="N202" s="62" t="s">
        <v>232</v>
      </c>
      <c r="O202" s="8"/>
      <c r="Q202" s="54" t="str">
        <f t="shared" si="24"/>
        <v>PK_AlterFusionID</v>
      </c>
      <c r="R202" s="2" t="str">
        <f t="shared" si="25"/>
        <v>DNAstrand3 Varchar(50) not null</v>
      </c>
      <c r="S202" s="2" t="str">
        <f t="shared" si="26"/>
        <v>PK_AlterFusionID INT GENERATED ALWAYS AS IDENTITY not null, 
TK_LoadProcID int not null, 
TD_CreationDate Timestamp not null, 
TD_UpdateDate Timestamp not null, 
FK_AnalysisID int not null, 
FusionType Varchar(50) , 
GeneName5 Varchar(?) not null, 
GeneRegion5 Varchar(?) , 
TranscrIdentifier5 Varchar(?) not null, 
DNAstrand5 Varchar(50) not null, 
Position3 int not null, 
GeneName3 Varchar(50) not null, 
GeneRegion3 Varchar(?) , 
TranscrIdentifier3 Varchar(?) not null, 
DNAstrand3 Varchar(50) not null</v>
      </c>
      <c r="T202" s="73" t="str">
        <f t="shared" si="27"/>
        <v xml:space="preserve"> </v>
      </c>
      <c r="V202" s="89" t="str">
        <f t="shared" si="28"/>
        <v/>
      </c>
      <c r="W202" s="91" t="str">
        <f t="shared" si="29"/>
        <v xml:space="preserve"> </v>
      </c>
      <c r="Y202" s="90"/>
    </row>
    <row r="203" spans="1:25" ht="33" customHeight="1" x14ac:dyDescent="0.3">
      <c r="A203" s="179"/>
      <c r="B203" s="261"/>
      <c r="C203" s="263"/>
      <c r="D203" s="12" t="s">
        <v>643</v>
      </c>
      <c r="E203" s="12" t="s">
        <v>500</v>
      </c>
      <c r="F203" s="12" t="s">
        <v>8</v>
      </c>
      <c r="G203" s="12" t="s">
        <v>506</v>
      </c>
      <c r="H203" s="71" t="s">
        <v>448</v>
      </c>
      <c r="J203" s="7"/>
      <c r="K203" s="62" t="s">
        <v>790</v>
      </c>
      <c r="L203" s="3" t="s">
        <v>917</v>
      </c>
      <c r="M203" s="3" t="s">
        <v>231</v>
      </c>
      <c r="N203" s="62" t="s">
        <v>232</v>
      </c>
      <c r="O203" s="8"/>
      <c r="Q203" s="54" t="str">
        <f t="shared" si="24"/>
        <v>PK_AlterFusionID</v>
      </c>
      <c r="R203" s="2" t="str">
        <f t="shared" si="25"/>
        <v>Position3 int not null</v>
      </c>
      <c r="S203" s="2" t="str">
        <f t="shared" si="26"/>
        <v>PK_AlterFusionID INT GENERATED ALWAYS AS IDENTITY not null, 
TK_LoadProcID int not null, 
TD_CreationDate Timestamp not null, 
TD_UpdateDate Timestamp not null, 
FK_AnalysisID int not null, 
FusionType Varchar(50) , 
GeneName5 Varchar(?) not null, 
GeneRegion5 Varchar(?) , 
TranscrIdentifier5 Varchar(?) not null, 
DNAstrand5 Varchar(50) not null, 
Position3 int not null, 
GeneName3 Varchar(50) not null, 
GeneRegion3 Varchar(?) , 
TranscrIdentifier3 Varchar(?) not null, 
DNAstrand3 Varchar(50) not null, 
Position3 int not null</v>
      </c>
      <c r="T203" s="73" t="str">
        <f t="shared" si="27"/>
        <v xml:space="preserve"> </v>
      </c>
      <c r="V203" s="89" t="str">
        <f t="shared" si="28"/>
        <v/>
      </c>
      <c r="W203" s="91" t="str">
        <f t="shared" si="29"/>
        <v xml:space="preserve"> </v>
      </c>
      <c r="Y203" s="90"/>
    </row>
    <row r="204" spans="1:25" ht="33" customHeight="1" x14ac:dyDescent="0.3">
      <c r="A204" s="179"/>
      <c r="B204" s="261"/>
      <c r="C204" s="263"/>
      <c r="D204" s="12" t="s">
        <v>644</v>
      </c>
      <c r="E204" s="12" t="s">
        <v>507</v>
      </c>
      <c r="F204" s="12" t="s">
        <v>40</v>
      </c>
      <c r="G204" s="12" t="s">
        <v>508</v>
      </c>
      <c r="H204" s="71" t="s">
        <v>477</v>
      </c>
      <c r="J204" s="7"/>
      <c r="K204" s="62" t="s">
        <v>790</v>
      </c>
      <c r="L204" s="3" t="s">
        <v>819</v>
      </c>
      <c r="M204" s="3" t="s">
        <v>956</v>
      </c>
      <c r="N204" s="3"/>
      <c r="O204" s="8"/>
      <c r="Q204" s="54" t="str">
        <f t="shared" si="24"/>
        <v>PK_AlterFusionID</v>
      </c>
      <c r="R204" s="2" t="str">
        <f t="shared" si="25"/>
        <v xml:space="preserve">FusionInFrame boolean </v>
      </c>
      <c r="S204" s="2" t="str">
        <f t="shared" si="26"/>
        <v xml:space="preserve">PK_AlterFusionID INT GENERATED ALWAYS AS IDENTITY not null, 
TK_LoadProcID int not null, 
TD_CreationDate Timestamp not null, 
TD_UpdateDate Timestamp not null, 
FK_AnalysisID int not null, 
FusionType Varchar(50) , 
GeneName5 Varchar(?) not null, 
GeneRegion5 Varchar(?) , 
TranscrIdentifier5 Varchar(?) not null, 
DNAstrand5 Varchar(50) not null, 
Position3 int not null, 
GeneName3 Varchar(50) not null, 
GeneRegion3 Varchar(?) , 
TranscrIdentifier3 Varchar(?) not null, 
DNAstrand3 Varchar(50) not null, 
Position3 int not null, 
FusionInFrame boolean </v>
      </c>
      <c r="T204" s="73" t="str">
        <f t="shared" si="27"/>
        <v xml:space="preserve"> </v>
      </c>
      <c r="V204" s="89" t="str">
        <f t="shared" si="28"/>
        <v/>
      </c>
      <c r="W204" s="91" t="str">
        <f t="shared" si="29"/>
        <v xml:space="preserve"> </v>
      </c>
      <c r="Y204" s="90"/>
    </row>
    <row r="205" spans="1:25" ht="33" customHeight="1" x14ac:dyDescent="0.3">
      <c r="A205" s="179"/>
      <c r="B205" s="261"/>
      <c r="C205" s="263"/>
      <c r="D205" s="12" t="s">
        <v>645</v>
      </c>
      <c r="E205" s="12" t="s">
        <v>509</v>
      </c>
      <c r="F205" s="12" t="s">
        <v>8</v>
      </c>
      <c r="G205" s="12" t="s">
        <v>510</v>
      </c>
      <c r="H205" s="71" t="s">
        <v>448</v>
      </c>
      <c r="J205" s="7"/>
      <c r="K205" s="62" t="s">
        <v>790</v>
      </c>
      <c r="L205" s="3" t="s">
        <v>922</v>
      </c>
      <c r="M205" s="3" t="s">
        <v>231</v>
      </c>
      <c r="N205" s="62" t="s">
        <v>232</v>
      </c>
      <c r="O205" s="8"/>
      <c r="Q205" s="54" t="str">
        <f t="shared" si="24"/>
        <v>PK_AlterFusionID</v>
      </c>
      <c r="R205" s="2" t="str">
        <f t="shared" si="25"/>
        <v>FusionDepth int not null</v>
      </c>
      <c r="S205" s="2" t="str">
        <f t="shared" si="26"/>
        <v>PK_AlterFusionID INT GENERATED ALWAYS AS IDENTITY not null, 
TK_LoadProcID int not null, 
TD_CreationDate Timestamp not null, 
TD_UpdateDate Timestamp not null, 
FK_AnalysisID int not null, 
FusionType Varchar(50) , 
GeneName5 Varchar(?) not null, 
GeneRegion5 Varchar(?) , 
TranscrIdentifier5 Varchar(?) not null, 
DNAstrand5 Varchar(50) not null, 
Position3 int not null, 
GeneName3 Varchar(50) not null, 
GeneRegion3 Varchar(?) , 
TranscrIdentifier3 Varchar(?) not null, 
DNAstrand3 Varchar(50) not null, 
Position3 int not null, 
FusionInFrame boolean , 
FusionDepth int not null</v>
      </c>
      <c r="T205" s="73" t="str">
        <f t="shared" si="27"/>
        <v xml:space="preserve"> </v>
      </c>
      <c r="V205" s="89" t="str">
        <f t="shared" si="28"/>
        <v/>
      </c>
      <c r="W205" s="91" t="str">
        <f t="shared" si="29"/>
        <v xml:space="preserve"> </v>
      </c>
      <c r="Y205" s="90"/>
    </row>
    <row r="206" spans="1:25" ht="33" customHeight="1" thickBot="1" x14ac:dyDescent="0.35">
      <c r="A206" s="179"/>
      <c r="B206" s="268"/>
      <c r="C206" s="264"/>
      <c r="D206" s="56" t="s">
        <v>646</v>
      </c>
      <c r="E206" s="77" t="s">
        <v>511</v>
      </c>
      <c r="F206" s="56" t="s">
        <v>8</v>
      </c>
      <c r="G206" s="56" t="s">
        <v>512</v>
      </c>
      <c r="H206" s="72" t="s">
        <v>448</v>
      </c>
      <c r="J206" s="9"/>
      <c r="K206" s="156" t="s">
        <v>790</v>
      </c>
      <c r="L206" s="10" t="s">
        <v>923</v>
      </c>
      <c r="M206" s="10" t="s">
        <v>231</v>
      </c>
      <c r="N206" s="156" t="s">
        <v>232</v>
      </c>
      <c r="O206" s="11"/>
      <c r="Q206" s="54" t="str">
        <f t="shared" si="24"/>
        <v>PK_AlterFusionID</v>
      </c>
      <c r="R206" s="2" t="str">
        <f t="shared" si="25"/>
        <v>DepthOfFusionPoint int not null</v>
      </c>
      <c r="S206" s="2" t="str">
        <f t="shared" si="26"/>
        <v>PK_AlterFusionID INT GENERATED ALWAYS AS IDENTITY not null, 
TK_LoadProcID int not null, 
TD_CreationDate Timestamp not null, 
TD_UpdateDate Timestamp not null, 
FK_AnalysisID int not null, 
FusionType Varchar(50) , 
GeneName5 Varchar(?) not null, 
GeneRegion5 Varchar(?) , 
TranscrIdentifier5 Varchar(?) not null, 
DNAstrand5 Varchar(50) not null, 
Position3 int not null, 
GeneName3 Varchar(50) not null, 
GeneRegion3 Varchar(?) , 
TranscrIdentifier3 Varchar(?) not null, 
DNAstrand3 Varchar(50) not null, 
Position3 int not null, 
FusionInFrame boolean , 
FusionDepth int not null, 
DepthOfFusionPoint int not null</v>
      </c>
      <c r="T206" s="73" t="str">
        <f t="shared" si="27"/>
        <v>CREATE TABLE Fusion(
PK_AlterFusionID INT GENERATED ALWAYS AS IDENTITY not null, 
TK_LoadProcID int not null, 
TD_CreationDate Timestamp not null, 
TD_UpdateDate Timestamp not null, 
FK_AnalysisID int not null, 
FusionType Varchar(50) , 
GeneName5 Varchar(?) not null, 
GeneRegion5 Varchar(?) , 
TranscrIdentifier5 Varchar(?) not null, 
DNAstrand5 Varchar(50) not null, 
Position3 int not null, 
GeneName3 Varchar(50) not null, 
GeneRegion3 Varchar(?) , 
TranscrIdentifier3 Varchar(?) not null, 
DNAstrand3 Varchar(50) not null, 
Position3 int not null, 
FusionInFrame boolean , 
FusionDepth int not null, 
DepthOfFusionPoint int not null,
CONSTRAINT Fusion_Pkey Primary key(PK_AlterFusionID)</v>
      </c>
      <c r="V206" s="89" t="str">
        <f t="shared" si="28"/>
        <v/>
      </c>
      <c r="W206" s="91" t="str">
        <f t="shared" si="29"/>
        <v xml:space="preserve"> </v>
      </c>
      <c r="Y206" s="90"/>
    </row>
    <row r="207" spans="1:25" ht="33" customHeight="1" x14ac:dyDescent="0.3">
      <c r="A207" s="179"/>
      <c r="B207" s="265" t="s">
        <v>965</v>
      </c>
      <c r="C207" s="262" t="s">
        <v>593</v>
      </c>
      <c r="D207" s="59" t="s">
        <v>704</v>
      </c>
      <c r="E207" s="15" t="s">
        <v>973</v>
      </c>
      <c r="F207" s="15" t="s">
        <v>8</v>
      </c>
      <c r="G207" s="15" t="s">
        <v>304</v>
      </c>
      <c r="H207" s="38" t="s">
        <v>234</v>
      </c>
      <c r="I207" s="34"/>
      <c r="J207" s="4" t="s">
        <v>237</v>
      </c>
      <c r="K207" s="5" t="s">
        <v>791</v>
      </c>
      <c r="L207" s="5" t="s">
        <v>974</v>
      </c>
      <c r="M207" s="5" t="s">
        <v>292</v>
      </c>
      <c r="N207" s="5" t="s">
        <v>232</v>
      </c>
      <c r="O207" s="6"/>
      <c r="Q207" s="54" t="str">
        <f t="shared" si="24"/>
        <v>PK_GenomeEntityID</v>
      </c>
      <c r="R207" s="2" t="str">
        <f t="shared" si="25"/>
        <v>PK_GenomeEntityID INT GENERATED ALWAYS AS IDENTITY not null</v>
      </c>
      <c r="S207" s="2" t="str">
        <f t="shared" si="26"/>
        <v>PK_GenomeEntityID INT GENERATED ALWAYS AS IDENTITY not null</v>
      </c>
      <c r="T207" s="73" t="str">
        <f t="shared" si="27"/>
        <v xml:space="preserve"> </v>
      </c>
      <c r="V207" s="89" t="str">
        <f t="shared" si="28"/>
        <v/>
      </c>
      <c r="W207" s="91" t="str">
        <f t="shared" si="29"/>
        <v xml:space="preserve"> </v>
      </c>
      <c r="Y207" s="90"/>
    </row>
    <row r="208" spans="1:25" ht="33" customHeight="1" x14ac:dyDescent="0.3">
      <c r="A208" s="179"/>
      <c r="B208" s="266"/>
      <c r="C208" s="263"/>
      <c r="D208" s="12" t="s">
        <v>705</v>
      </c>
      <c r="E208" s="12" t="s">
        <v>380</v>
      </c>
      <c r="F208" s="12" t="s">
        <v>8</v>
      </c>
      <c r="G208" s="12" t="s">
        <v>238</v>
      </c>
      <c r="H208" s="39" t="s">
        <v>234</v>
      </c>
      <c r="I208" s="34"/>
      <c r="J208" s="7" t="s">
        <v>237</v>
      </c>
      <c r="K208" s="3" t="s">
        <v>791</v>
      </c>
      <c r="L208" s="3" t="s">
        <v>381</v>
      </c>
      <c r="M208" s="3" t="s">
        <v>231</v>
      </c>
      <c r="N208" s="3" t="s">
        <v>232</v>
      </c>
      <c r="O208" s="8"/>
      <c r="Q208" s="54" t="str">
        <f t="shared" si="24"/>
        <v>PK_GenomeEntityID</v>
      </c>
      <c r="R208" s="2" t="str">
        <f t="shared" si="25"/>
        <v>TK_LoadProcID int not null</v>
      </c>
      <c r="S208" s="2" t="str">
        <f t="shared" si="26"/>
        <v>PK_GenomeEntityID INT GENERATED ALWAYS AS IDENTITY not null, 
TK_LoadProcID int not null</v>
      </c>
      <c r="T208" s="73" t="str">
        <f t="shared" si="27"/>
        <v xml:space="preserve"> </v>
      </c>
      <c r="V208" s="89" t="str">
        <f t="shared" si="28"/>
        <v/>
      </c>
      <c r="W208" s="91" t="str">
        <f t="shared" si="29"/>
        <v xml:space="preserve"> </v>
      </c>
      <c r="Y208" s="90"/>
    </row>
    <row r="209" spans="1:25" ht="33" customHeight="1" x14ac:dyDescent="0.3">
      <c r="A209" s="179"/>
      <c r="B209" s="266"/>
      <c r="C209" s="263"/>
      <c r="D209" s="12" t="s">
        <v>706</v>
      </c>
      <c r="E209" s="12" t="s">
        <v>239</v>
      </c>
      <c r="F209" s="12" t="s">
        <v>8</v>
      </c>
      <c r="G209" s="12" t="s">
        <v>240</v>
      </c>
      <c r="H209" s="39" t="s">
        <v>241</v>
      </c>
      <c r="I209" s="34"/>
      <c r="J209" s="7" t="s">
        <v>237</v>
      </c>
      <c r="K209" s="3" t="s">
        <v>791</v>
      </c>
      <c r="L209" s="3" t="s">
        <v>261</v>
      </c>
      <c r="M209" s="3" t="s">
        <v>247</v>
      </c>
      <c r="N209" s="3" t="s">
        <v>232</v>
      </c>
      <c r="O209" s="8"/>
      <c r="Q209" s="54" t="str">
        <f t="shared" si="24"/>
        <v>PK_GenomeEntityID</v>
      </c>
      <c r="R209" s="2" t="str">
        <f t="shared" si="25"/>
        <v>TD_CreationDate Timestamp not null</v>
      </c>
      <c r="S209" s="2" t="str">
        <f t="shared" si="26"/>
        <v>PK_GenomeEntityID INT GENERATED ALWAYS AS IDENTITY not null, 
TK_LoadProcID int not null, 
TD_CreationDate Timestamp not null</v>
      </c>
      <c r="T209" s="73" t="str">
        <f t="shared" si="27"/>
        <v xml:space="preserve"> </v>
      </c>
      <c r="V209" s="89" t="str">
        <f t="shared" si="28"/>
        <v/>
      </c>
      <c r="W209" s="91" t="str">
        <f t="shared" si="29"/>
        <v xml:space="preserve"> </v>
      </c>
      <c r="Y209" s="90"/>
    </row>
    <row r="210" spans="1:25" ht="33" customHeight="1" x14ac:dyDescent="0.3">
      <c r="A210" s="179"/>
      <c r="B210" s="266"/>
      <c r="C210" s="263"/>
      <c r="D210" s="12" t="s">
        <v>707</v>
      </c>
      <c r="E210" s="12" t="s">
        <v>246</v>
      </c>
      <c r="F210" s="12" t="s">
        <v>8</v>
      </c>
      <c r="G210" s="12" t="s">
        <v>250</v>
      </c>
      <c r="H210" s="39" t="s">
        <v>241</v>
      </c>
      <c r="I210" s="34"/>
      <c r="J210" s="7" t="s">
        <v>237</v>
      </c>
      <c r="K210" s="3" t="s">
        <v>791</v>
      </c>
      <c r="L210" s="3" t="s">
        <v>263</v>
      </c>
      <c r="M210" s="3" t="s">
        <v>247</v>
      </c>
      <c r="N210" s="3" t="s">
        <v>232</v>
      </c>
      <c r="O210" s="8"/>
      <c r="Q210" s="54" t="str">
        <f t="shared" si="24"/>
        <v>PK_GenomeEntityID</v>
      </c>
      <c r="R210" s="2" t="str">
        <f t="shared" si="25"/>
        <v>TD_UpdateDate Timestamp not null</v>
      </c>
      <c r="S210" s="2" t="str">
        <f t="shared" si="26"/>
        <v>PK_GenomeEntityID INT GENERATED ALWAYS AS IDENTITY not null, 
TK_LoadProcID int not null, 
TD_CreationDate Timestamp not null, 
TD_UpdateDate Timestamp not null</v>
      </c>
      <c r="T210" s="73" t="str">
        <f t="shared" si="27"/>
        <v xml:space="preserve"> </v>
      </c>
      <c r="V210" s="89" t="str">
        <f t="shared" si="28"/>
        <v/>
      </c>
      <c r="W210" s="91" t="str">
        <f t="shared" si="29"/>
        <v xml:space="preserve"> </v>
      </c>
      <c r="Y210" s="90"/>
    </row>
    <row r="211" spans="1:25" ht="33" customHeight="1" x14ac:dyDescent="0.3">
      <c r="A211" s="179"/>
      <c r="B211" s="266"/>
      <c r="C211" s="263"/>
      <c r="D211" s="12" t="s">
        <v>708</v>
      </c>
      <c r="E211" s="12" t="s">
        <v>672</v>
      </c>
      <c r="F211" s="12" t="s">
        <v>8</v>
      </c>
      <c r="G211" s="12" t="s">
        <v>304</v>
      </c>
      <c r="H211" s="39" t="s">
        <v>234</v>
      </c>
      <c r="I211" s="34"/>
      <c r="J211" s="53" t="s">
        <v>237</v>
      </c>
      <c r="K211" s="31" t="s">
        <v>791</v>
      </c>
      <c r="L211" s="31" t="s">
        <v>673</v>
      </c>
      <c r="M211" s="31" t="s">
        <v>231</v>
      </c>
      <c r="N211" s="31" t="s">
        <v>232</v>
      </c>
      <c r="O211" s="32"/>
      <c r="Q211" s="54" t="str">
        <f t="shared" si="24"/>
        <v>PK_GenomeEntityID</v>
      </c>
      <c r="R211" s="2" t="str">
        <f t="shared" si="25"/>
        <v>FK_xxxID int not null</v>
      </c>
      <c r="S211" s="2" t="str">
        <f t="shared" si="26"/>
        <v>PK_GenomeEntityID INT GENERATED ALWAYS AS IDENTITY not null, 
TK_LoadProcID int not null, 
TD_CreationDate Timestamp not null, 
TD_UpdateDate Timestamp not null, 
FK_xxxID int not null</v>
      </c>
      <c r="T211" s="73" t="str">
        <f t="shared" si="27"/>
        <v xml:space="preserve"> </v>
      </c>
      <c r="V211" s="89" t="str">
        <f t="shared" si="28"/>
        <v>x</v>
      </c>
      <c r="W211" s="91" t="str">
        <f t="shared" si="29"/>
        <v>SELECT DISTINCT
'ERREUR d intégrité dans la table GENOMEENTITY sur la clé étrangère FK_xxxID : valeur de clé absente de sa table de référence ALTERATION ' as MESSAGE, 
T1.FK_xxxID as VALEUR_EN_ERREUR 
FROM GenomeEntity T1 
LEFT OUTER JOIN Alteration T2 
ON T1.FK_xxxID = T2.PK_xxxID  
WHERE T2.PK_xxxID IS NULL</v>
      </c>
      <c r="Y211" s="90"/>
    </row>
    <row r="212" spans="1:25" ht="33" customHeight="1" x14ac:dyDescent="0.3">
      <c r="A212" s="179"/>
      <c r="B212" s="266"/>
      <c r="C212" s="263"/>
      <c r="D212" s="58" t="s">
        <v>647</v>
      </c>
      <c r="E212" s="58" t="s">
        <v>513</v>
      </c>
      <c r="F212" s="58" t="s">
        <v>8</v>
      </c>
      <c r="G212" s="58" t="s">
        <v>514</v>
      </c>
      <c r="H212" s="79" t="s">
        <v>592</v>
      </c>
      <c r="J212" s="7"/>
      <c r="K212" s="31" t="s">
        <v>791</v>
      </c>
      <c r="L212" s="3" t="s">
        <v>808</v>
      </c>
      <c r="M212" s="3" t="s">
        <v>408</v>
      </c>
      <c r="N212" s="31" t="s">
        <v>232</v>
      </c>
      <c r="O212" s="8"/>
      <c r="Q212" s="54" t="str">
        <f t="shared" si="24"/>
        <v>PK_GenomeEntityID</v>
      </c>
      <c r="R212" s="2" t="str">
        <f t="shared" si="25"/>
        <v>GenomeEntityType Varchar(50) not null</v>
      </c>
      <c r="S212" s="2" t="str">
        <f t="shared" si="26"/>
        <v>PK_GenomeEntityID INT GENERATED ALWAYS AS IDENTITY not null, 
TK_LoadProcID int not null, 
TD_CreationDate Timestamp not null, 
TD_UpdateDate Timestamp not null, 
FK_xxxID int not null, 
GenomeEntityType Varchar(50) not null</v>
      </c>
      <c r="T212" s="73" t="str">
        <f t="shared" si="27"/>
        <v xml:space="preserve"> </v>
      </c>
      <c r="V212" s="89" t="str">
        <f t="shared" si="28"/>
        <v/>
      </c>
      <c r="W212" s="91" t="str">
        <f t="shared" si="29"/>
        <v xml:space="preserve"> </v>
      </c>
      <c r="Y212" s="90"/>
    </row>
    <row r="213" spans="1:25" ht="33" customHeight="1" x14ac:dyDescent="0.3">
      <c r="A213" s="179"/>
      <c r="B213" s="266"/>
      <c r="C213" s="263"/>
      <c r="D213" s="12" t="s">
        <v>648</v>
      </c>
      <c r="E213" s="12" t="s">
        <v>515</v>
      </c>
      <c r="F213" s="12" t="s">
        <v>8</v>
      </c>
      <c r="G213" s="12" t="s">
        <v>516</v>
      </c>
      <c r="H213" s="71" t="s">
        <v>594</v>
      </c>
      <c r="J213" s="7"/>
      <c r="K213" s="31" t="s">
        <v>791</v>
      </c>
      <c r="L213" s="3" t="s">
        <v>809</v>
      </c>
      <c r="M213" s="3" t="s">
        <v>408</v>
      </c>
      <c r="N213" s="31" t="s">
        <v>232</v>
      </c>
      <c r="O213" s="8"/>
      <c r="Q213" s="54" t="str">
        <f t="shared" si="24"/>
        <v>PK_GenomeEntityID</v>
      </c>
      <c r="R213" s="2" t="str">
        <f t="shared" si="25"/>
        <v>GenomeEntityDatabase Varchar(50) not null</v>
      </c>
      <c r="S213" s="2" t="str">
        <f t="shared" si="26"/>
        <v>PK_GenomeEntityID INT GENERATED ALWAYS AS IDENTITY not null, 
TK_LoadProcID int not null, 
TD_CreationDate Timestamp not null, 
TD_UpdateDate Timestamp not null, 
FK_xxxID int not null, 
GenomeEntityType Varchar(50) not null, 
GenomeEntityDatabase Varchar(50) not null</v>
      </c>
      <c r="T213" s="73" t="str">
        <f t="shared" si="27"/>
        <v xml:space="preserve"> </v>
      </c>
      <c r="V213" s="89" t="str">
        <f t="shared" si="28"/>
        <v/>
      </c>
      <c r="W213" s="91" t="str">
        <f t="shared" si="29"/>
        <v xml:space="preserve"> </v>
      </c>
      <c r="Y213" s="90"/>
    </row>
    <row r="214" spans="1:25" ht="33" customHeight="1" x14ac:dyDescent="0.3">
      <c r="A214" s="179"/>
      <c r="B214" s="266"/>
      <c r="C214" s="263"/>
      <c r="D214" s="12" t="s">
        <v>649</v>
      </c>
      <c r="E214" s="12" t="s">
        <v>517</v>
      </c>
      <c r="F214" s="12" t="s">
        <v>8</v>
      </c>
      <c r="G214" s="12" t="s">
        <v>518</v>
      </c>
      <c r="H214" s="71" t="s">
        <v>441</v>
      </c>
      <c r="J214" s="7"/>
      <c r="K214" s="31" t="s">
        <v>791</v>
      </c>
      <c r="L214" s="24" t="s">
        <v>810</v>
      </c>
      <c r="M214" s="24" t="s">
        <v>943</v>
      </c>
      <c r="N214" s="31" t="s">
        <v>232</v>
      </c>
      <c r="O214" s="8"/>
      <c r="Q214" s="54" t="str">
        <f t="shared" si="24"/>
        <v>PK_GenomeEntityID</v>
      </c>
      <c r="R214" s="2" t="str">
        <f t="shared" si="25"/>
        <v>GenomeEntityID Varchar(?) not null</v>
      </c>
      <c r="S214" s="2" t="str">
        <f t="shared" si="26"/>
        <v>PK_GenomeEntityID INT GENERATED ALWAYS AS IDENTITY not null, 
TK_LoadProcID int not null, 
TD_CreationDate Timestamp not null, 
TD_UpdateDate Timestamp not null, 
FK_xxxID int not null, 
GenomeEntityType Varchar(50) not null, 
GenomeEntityDatabase Varchar(50) not null, 
GenomeEntityID Varchar(?) not null</v>
      </c>
      <c r="T214" s="73" t="str">
        <f t="shared" si="27"/>
        <v xml:space="preserve"> </v>
      </c>
      <c r="V214" s="89" t="str">
        <f t="shared" si="28"/>
        <v/>
      </c>
      <c r="W214" s="91" t="str">
        <f t="shared" si="29"/>
        <v xml:space="preserve"> </v>
      </c>
      <c r="Y214" s="90"/>
    </row>
    <row r="215" spans="1:25" ht="33" customHeight="1" thickBot="1" x14ac:dyDescent="0.35">
      <c r="A215" s="179"/>
      <c r="B215" s="266"/>
      <c r="C215" s="264"/>
      <c r="D215" s="56" t="s">
        <v>650</v>
      </c>
      <c r="E215" s="56" t="s">
        <v>519</v>
      </c>
      <c r="F215" s="56" t="s">
        <v>735</v>
      </c>
      <c r="G215" s="56" t="s">
        <v>520</v>
      </c>
      <c r="H215" s="76" t="s">
        <v>494</v>
      </c>
      <c r="J215" s="9"/>
      <c r="K215" s="10" t="s">
        <v>791</v>
      </c>
      <c r="L215" s="10" t="s">
        <v>811</v>
      </c>
      <c r="M215" s="10" t="s">
        <v>408</v>
      </c>
      <c r="N215" s="10"/>
      <c r="O215" s="11"/>
      <c r="Q215" s="54" t="str">
        <f t="shared" si="24"/>
        <v>PK_GenomeEntityID</v>
      </c>
      <c r="R215" s="2" t="str">
        <f t="shared" si="25"/>
        <v xml:space="preserve">GenomeEntitySymbol Varchar(50) </v>
      </c>
      <c r="S215" s="2" t="str">
        <f t="shared" si="26"/>
        <v xml:space="preserve">PK_GenomeEntityID INT GENERATED ALWAYS AS IDENTITY not null, 
TK_LoadProcID int not null, 
TD_CreationDate Timestamp not null, 
TD_UpdateDate Timestamp not null, 
FK_xxxID int not null, 
GenomeEntityType Varchar(50) not null, 
GenomeEntityDatabase Varchar(50) not null, 
GenomeEntityID Varchar(?) not null, 
GenomeEntitySymbol Varchar(50) </v>
      </c>
      <c r="T215" s="73" t="str">
        <f t="shared" si="27"/>
        <v xml:space="preserve"> </v>
      </c>
      <c r="V215" s="89" t="str">
        <f t="shared" si="28"/>
        <v/>
      </c>
      <c r="W215" s="91" t="str">
        <f t="shared" si="29"/>
        <v xml:space="preserve"> </v>
      </c>
      <c r="Y215" s="90"/>
    </row>
    <row r="216" spans="1:25" ht="33" customHeight="1" x14ac:dyDescent="0.3">
      <c r="A216" s="179"/>
      <c r="B216" s="157" t="s">
        <v>964</v>
      </c>
      <c r="C216" s="262" t="s">
        <v>595</v>
      </c>
      <c r="D216" s="160" t="s">
        <v>709</v>
      </c>
      <c r="E216" s="161" t="s">
        <v>672</v>
      </c>
      <c r="F216" s="161" t="s">
        <v>8</v>
      </c>
      <c r="G216" s="161" t="s">
        <v>304</v>
      </c>
      <c r="H216" s="162" t="s">
        <v>234</v>
      </c>
      <c r="I216" s="163"/>
      <c r="J216" s="164" t="s">
        <v>237</v>
      </c>
      <c r="K216" s="173" t="s">
        <v>791</v>
      </c>
      <c r="L216" s="165" t="s">
        <v>674</v>
      </c>
      <c r="M216" s="165" t="s">
        <v>292</v>
      </c>
      <c r="N216" s="165" t="s">
        <v>232</v>
      </c>
      <c r="O216" s="166"/>
      <c r="Q216" s="54" t="str">
        <f t="shared" si="24"/>
        <v>PK_GenomeEntityID, PK_xxxID</v>
      </c>
      <c r="R216" s="2" t="str">
        <f t="shared" si="25"/>
        <v>PK_xxxID INT GENERATED ALWAYS AS IDENTITY not null</v>
      </c>
      <c r="S216" s="2" t="str">
        <f t="shared" si="26"/>
        <v>PK_GenomeEntityID INT GENERATED ALWAYS AS IDENTITY not null, 
TK_LoadProcID int not null, 
TD_CreationDate Timestamp not null, 
TD_UpdateDate Timestamp not null, 
FK_xxxID int not null, 
GenomeEntityType Varchar(50) not null, 
GenomeEntityDatabase Varchar(50) not null, 
GenomeEntityID Varchar(?) not null, 
GenomeEntitySymbol Varchar(50) , 
PK_xxxID INT GENERATED ALWAYS AS IDENTITY not null</v>
      </c>
      <c r="T216" s="73" t="str">
        <f t="shared" si="27"/>
        <v xml:space="preserve"> </v>
      </c>
      <c r="V216" s="89" t="str">
        <f t="shared" si="28"/>
        <v/>
      </c>
      <c r="W216" s="91" t="str">
        <f t="shared" si="29"/>
        <v xml:space="preserve"> </v>
      </c>
      <c r="Y216" s="90"/>
    </row>
    <row r="217" spans="1:25" ht="33" customHeight="1" x14ac:dyDescent="0.3">
      <c r="A217" s="179"/>
      <c r="B217" s="158"/>
      <c r="C217" s="263"/>
      <c r="D217" s="167" t="s">
        <v>710</v>
      </c>
      <c r="E217" s="167" t="s">
        <v>380</v>
      </c>
      <c r="F217" s="167" t="s">
        <v>8</v>
      </c>
      <c r="G217" s="167" t="s">
        <v>238</v>
      </c>
      <c r="H217" s="168" t="s">
        <v>234</v>
      </c>
      <c r="I217" s="163"/>
      <c r="J217" s="169" t="s">
        <v>237</v>
      </c>
      <c r="K217" s="173" t="s">
        <v>791</v>
      </c>
      <c r="L217" s="170" t="s">
        <v>381</v>
      </c>
      <c r="M217" s="170" t="s">
        <v>231</v>
      </c>
      <c r="N217" s="170" t="s">
        <v>232</v>
      </c>
      <c r="O217" s="171"/>
      <c r="Q217" s="54" t="str">
        <f t="shared" si="24"/>
        <v>PK_GenomeEntityID, PK_xxxID</v>
      </c>
      <c r="R217" s="2" t="str">
        <f t="shared" si="25"/>
        <v>TK_LoadProcID int not null</v>
      </c>
      <c r="S217" s="2" t="str">
        <f t="shared" si="26"/>
        <v>PK_GenomeEntityID INT GENERATED ALWAYS AS IDENTITY not null, 
TK_LoadProcID int not null, 
TD_CreationDate Timestamp not null, 
TD_UpdateDate Timestamp not null, 
FK_xxxID int not null, 
GenomeEntityType Varchar(50) not null, 
GenomeEntityDatabase Varchar(50) not null, 
GenomeEntityID Varchar(?) not null, 
GenomeEntitySymbol Varchar(50) , 
PK_xxxID INT GENERATED ALWAYS AS IDENTITY not null, 
TK_LoadProcID int not null</v>
      </c>
      <c r="T217" s="73" t="str">
        <f t="shared" si="27"/>
        <v xml:space="preserve"> </v>
      </c>
      <c r="V217" s="89" t="str">
        <f t="shared" si="28"/>
        <v/>
      </c>
      <c r="W217" s="91" t="str">
        <f t="shared" si="29"/>
        <v xml:space="preserve"> </v>
      </c>
      <c r="Y217" s="90"/>
    </row>
    <row r="218" spans="1:25" ht="33" customHeight="1" x14ac:dyDescent="0.3">
      <c r="A218" s="179"/>
      <c r="B218" s="158"/>
      <c r="C218" s="263"/>
      <c r="D218" s="167" t="s">
        <v>711</v>
      </c>
      <c r="E218" s="167" t="s">
        <v>239</v>
      </c>
      <c r="F218" s="167" t="s">
        <v>8</v>
      </c>
      <c r="G218" s="167" t="s">
        <v>240</v>
      </c>
      <c r="H218" s="168" t="s">
        <v>241</v>
      </c>
      <c r="I218" s="163"/>
      <c r="J218" s="169" t="s">
        <v>237</v>
      </c>
      <c r="K218" s="173" t="s">
        <v>791</v>
      </c>
      <c r="L218" s="170" t="s">
        <v>261</v>
      </c>
      <c r="M218" s="170" t="s">
        <v>247</v>
      </c>
      <c r="N218" s="170" t="s">
        <v>232</v>
      </c>
      <c r="O218" s="171"/>
      <c r="Q218" s="54" t="str">
        <f t="shared" si="24"/>
        <v>PK_GenomeEntityID, PK_xxxID</v>
      </c>
      <c r="R218" s="2" t="str">
        <f t="shared" si="25"/>
        <v>TD_CreationDate Timestamp not null</v>
      </c>
      <c r="S218" s="2" t="str">
        <f t="shared" si="26"/>
        <v>PK_GenomeEntityID INT GENERATED ALWAYS AS IDENTITY not null, 
TK_LoadProcID int not null, 
TD_CreationDate Timestamp not null, 
TD_UpdateDate Timestamp not null, 
FK_xxxID int not null, 
GenomeEntityType Varchar(50) not null, 
GenomeEntityDatabase Varchar(50) not null, 
GenomeEntityID Varchar(?) not null, 
GenomeEntitySymbol Varchar(50) , 
PK_xxxID INT GENERATED ALWAYS AS IDENTITY not null, 
TK_LoadProcID int not null, 
TD_CreationDate Timestamp not null</v>
      </c>
      <c r="T218" s="73" t="str">
        <f t="shared" si="27"/>
        <v xml:space="preserve"> </v>
      </c>
      <c r="V218" s="89" t="str">
        <f t="shared" si="28"/>
        <v/>
      </c>
      <c r="W218" s="91" t="str">
        <f t="shared" si="29"/>
        <v xml:space="preserve"> </v>
      </c>
      <c r="Y218" s="90"/>
    </row>
    <row r="219" spans="1:25" ht="33" customHeight="1" x14ac:dyDescent="0.3">
      <c r="A219" s="179"/>
      <c r="B219" s="158"/>
      <c r="C219" s="263"/>
      <c r="D219" s="167" t="s">
        <v>712</v>
      </c>
      <c r="E219" s="167" t="s">
        <v>246</v>
      </c>
      <c r="F219" s="167" t="s">
        <v>8</v>
      </c>
      <c r="G219" s="167" t="s">
        <v>250</v>
      </c>
      <c r="H219" s="168" t="s">
        <v>241</v>
      </c>
      <c r="I219" s="163"/>
      <c r="J219" s="169" t="s">
        <v>237</v>
      </c>
      <c r="K219" s="173" t="s">
        <v>791</v>
      </c>
      <c r="L219" s="170" t="s">
        <v>263</v>
      </c>
      <c r="M219" s="170" t="s">
        <v>247</v>
      </c>
      <c r="N219" s="170" t="s">
        <v>232</v>
      </c>
      <c r="O219" s="171"/>
      <c r="Q219" s="54" t="str">
        <f t="shared" si="24"/>
        <v>PK_GenomeEntityID, PK_xxxID</v>
      </c>
      <c r="R219" s="2" t="str">
        <f t="shared" si="25"/>
        <v>TD_UpdateDate Timestamp not null</v>
      </c>
      <c r="S219" s="2" t="str">
        <f t="shared" si="26"/>
        <v>PK_GenomeEntityID INT GENERATED ALWAYS AS IDENTITY not null, 
TK_LoadProcID int not null, 
TD_CreationDate Timestamp not null, 
TD_UpdateDate Timestamp not null, 
FK_xxxID int not null, 
GenomeEntityType Varchar(50) not null, 
GenomeEntityDatabase Varchar(50) not null, 
GenomeEntityID Varchar(?) not null, 
GenomeEntitySymbol Varchar(50) , 
PK_xxxID INT GENERATED ALWAYS AS IDENTITY not null, 
TK_LoadProcID int not null, 
TD_CreationDate Timestamp not null, 
TD_UpdateDate Timestamp not null</v>
      </c>
      <c r="T219" s="73" t="str">
        <f t="shared" si="27"/>
        <v xml:space="preserve"> </v>
      </c>
      <c r="V219" s="89" t="str">
        <f t="shared" si="28"/>
        <v/>
      </c>
      <c r="W219" s="91" t="str">
        <f t="shared" si="29"/>
        <v xml:space="preserve"> </v>
      </c>
      <c r="Y219" s="90"/>
    </row>
    <row r="220" spans="1:25" ht="33" customHeight="1" x14ac:dyDescent="0.3">
      <c r="A220" s="179"/>
      <c r="B220" s="158"/>
      <c r="C220" s="263"/>
      <c r="D220" s="167" t="s">
        <v>713</v>
      </c>
      <c r="E220" s="167" t="s">
        <v>672</v>
      </c>
      <c r="F220" s="167" t="s">
        <v>8</v>
      </c>
      <c r="G220" s="167" t="s">
        <v>304</v>
      </c>
      <c r="H220" s="168" t="s">
        <v>234</v>
      </c>
      <c r="I220" s="163"/>
      <c r="J220" s="172" t="s">
        <v>237</v>
      </c>
      <c r="K220" s="173" t="s">
        <v>791</v>
      </c>
      <c r="L220" s="173" t="s">
        <v>673</v>
      </c>
      <c r="M220" s="173" t="s">
        <v>231</v>
      </c>
      <c r="N220" s="173" t="s">
        <v>232</v>
      </c>
      <c r="O220" s="174"/>
      <c r="Q220" s="54" t="str">
        <f t="shared" si="24"/>
        <v>PK_GenomeEntityID, PK_xxxID</v>
      </c>
      <c r="R220" s="2" t="str">
        <f t="shared" si="25"/>
        <v>FK_xxxID int not null</v>
      </c>
      <c r="S220" s="2" t="str">
        <f t="shared" si="26"/>
        <v>PK_GenomeEntityID INT GENERATED ALWAYS AS IDENTITY not null, 
TK_LoadProcID int not null, 
TD_CreationDate Timestamp not null, 
TD_UpdateDate Timestamp not null, 
FK_xxxID int not null, 
GenomeEntityType Varchar(50) not null, 
GenomeEntityDatabase Varchar(50) not null, 
GenomeEntityID Varchar(?) not null, 
GenomeEntitySymbol Varchar(50) , 
PK_xxxID INT GENERATED ALWAYS AS IDENTITY not null, 
TK_LoadProcID int not null, 
TD_CreationDate Timestamp not null, 
TD_UpdateDate Timestamp not null, 
FK_xxxID int not null</v>
      </c>
      <c r="T220" s="73" t="str">
        <f t="shared" si="27"/>
        <v xml:space="preserve"> </v>
      </c>
      <c r="V220" s="89" t="str">
        <f t="shared" si="28"/>
        <v>x</v>
      </c>
      <c r="W220" s="91" t="str">
        <f t="shared" si="29"/>
        <v>SELECT DISTINCT
'ERREUR d intégrité dans la table GENOMEENTITY sur la clé étrangère FK_xxxID : valeur de clé absente de sa table de référence ALTERATION ' as MESSAGE, 
T1.FK_xxxID as VALEUR_EN_ERREUR 
FROM GenomeEntity T1 
LEFT OUTER JOIN Alteration T2 
ON T1.FK_xxxID = T2.PK_xxxID  
WHERE T2.PK_xxxID IS NULL</v>
      </c>
      <c r="Y220" s="90"/>
    </row>
    <row r="221" spans="1:25" ht="33" customHeight="1" x14ac:dyDescent="0.3">
      <c r="A221" s="179"/>
      <c r="B221" s="158"/>
      <c r="C221" s="263"/>
      <c r="D221" s="58" t="s">
        <v>651</v>
      </c>
      <c r="E221" s="58" t="s">
        <v>521</v>
      </c>
      <c r="F221" s="58" t="s">
        <v>8</v>
      </c>
      <c r="G221" s="58" t="s">
        <v>596</v>
      </c>
      <c r="H221" s="79" t="s">
        <v>522</v>
      </c>
      <c r="J221" s="7"/>
      <c r="K221" s="83" t="s">
        <v>791</v>
      </c>
      <c r="L221" s="24" t="s">
        <v>975</v>
      </c>
      <c r="M221" s="3" t="s">
        <v>408</v>
      </c>
      <c r="N221" s="3" t="s">
        <v>232</v>
      </c>
      <c r="O221" s="27" t="s">
        <v>828</v>
      </c>
      <c r="Q221" s="54" t="str">
        <f t="shared" si="24"/>
        <v>PK_GenomeEntityID, PK_xxxID</v>
      </c>
      <c r="R221" s="2" t="str">
        <f t="shared" si="25"/>
        <v>GenomeBaseName Varchar(50) not null</v>
      </c>
      <c r="S221" s="2" t="str">
        <f t="shared" si="26"/>
        <v>PK_GenomeEntityID INT GENERATED ALWAYS AS IDENTITY not null, 
TK_LoadProcID int not null, 
TD_CreationDate Timestamp not null, 
TD_UpdateDate Timestamp not null, 
FK_xxxID int not null, 
GenomeEntityType Varchar(50) not null, 
GenomeEntityDatabase Varchar(50) not null, 
GenomeEntityID Varchar(?) not null, 
GenomeEntitySymbol Varchar(50) , 
PK_xxxID INT GENERATED ALWAYS AS IDENTITY not null, 
TK_LoadProcID int not null, 
TD_CreationDate Timestamp not null, 
TD_UpdateDate Timestamp not null, 
FK_xxxID int not null, 
GenomeBaseName Varchar(50) not null</v>
      </c>
      <c r="T221" s="73" t="str">
        <f t="shared" si="27"/>
        <v xml:space="preserve"> </v>
      </c>
      <c r="V221" s="89" t="str">
        <f t="shared" si="28"/>
        <v/>
      </c>
      <c r="W221" s="91" t="str">
        <f t="shared" si="29"/>
        <v xml:space="preserve"> </v>
      </c>
      <c r="Y221" s="90"/>
    </row>
    <row r="222" spans="1:25" ht="33" customHeight="1" x14ac:dyDescent="0.3">
      <c r="A222" s="179"/>
      <c r="B222" s="158"/>
      <c r="C222" s="263"/>
      <c r="D222" s="12" t="s">
        <v>652</v>
      </c>
      <c r="E222" s="12" t="s">
        <v>523</v>
      </c>
      <c r="F222" s="12" t="s">
        <v>8</v>
      </c>
      <c r="G222" s="12" t="s">
        <v>524</v>
      </c>
      <c r="H222" s="71" t="s">
        <v>441</v>
      </c>
      <c r="J222" s="7"/>
      <c r="K222" s="83" t="s">
        <v>791</v>
      </c>
      <c r="L222" s="24" t="s">
        <v>976</v>
      </c>
      <c r="M222" s="24" t="s">
        <v>943</v>
      </c>
      <c r="N222" s="3" t="s">
        <v>232</v>
      </c>
      <c r="O222" s="27" t="s">
        <v>828</v>
      </c>
      <c r="Q222" s="54" t="str">
        <f t="shared" si="24"/>
        <v>PK_GenomeEntityID, PK_xxxID</v>
      </c>
      <c r="R222" s="2" t="str">
        <f t="shared" si="25"/>
        <v>GeneIdentifier Varchar(?) not null</v>
      </c>
      <c r="S222" s="2" t="str">
        <f t="shared" si="26"/>
        <v>PK_GenomeEntityID INT GENERATED ALWAYS AS IDENTITY not null, 
TK_LoadProcID int not null, 
TD_CreationDate Timestamp not null, 
TD_UpdateDate Timestamp not null, 
FK_xxxID int not null, 
GenomeEntityType Varchar(50) not null, 
GenomeEntityDatabase Varchar(50) not null, 
GenomeEntityID Varchar(?) not null, 
GenomeEntitySymbol Varchar(50) , 
PK_xxxID INT GENERATED ALWAYS AS IDENTITY not null, 
TK_LoadProcID int not null, 
TD_CreationDate Timestamp not null, 
TD_UpdateDate Timestamp not null, 
FK_xxxID int not null, 
GenomeBaseName Varchar(50) not null, 
GeneIdentifier Varchar(?) not null</v>
      </c>
      <c r="T222" s="73" t="str">
        <f t="shared" si="27"/>
        <v xml:space="preserve"> </v>
      </c>
      <c r="V222" s="89" t="str">
        <f t="shared" si="28"/>
        <v/>
      </c>
      <c r="W222" s="91" t="str">
        <f t="shared" si="29"/>
        <v xml:space="preserve"> </v>
      </c>
      <c r="Y222" s="90"/>
    </row>
    <row r="223" spans="1:25" ht="33" customHeight="1" x14ac:dyDescent="0.3">
      <c r="A223" s="179"/>
      <c r="B223" s="158"/>
      <c r="C223" s="263"/>
      <c r="D223" s="12" t="s">
        <v>653</v>
      </c>
      <c r="E223" s="12" t="s">
        <v>525</v>
      </c>
      <c r="F223" s="12" t="s">
        <v>40</v>
      </c>
      <c r="G223" s="12" t="s">
        <v>526</v>
      </c>
      <c r="H223" s="71" t="s">
        <v>441</v>
      </c>
      <c r="J223" s="7"/>
      <c r="K223" s="83" t="s">
        <v>791</v>
      </c>
      <c r="L223" s="24" t="s">
        <v>977</v>
      </c>
      <c r="M223" s="24" t="s">
        <v>943</v>
      </c>
      <c r="N223" s="3"/>
      <c r="O223" s="27" t="s">
        <v>828</v>
      </c>
      <c r="Q223" s="54" t="str">
        <f t="shared" si="24"/>
        <v>PK_GenomeEntityID, PK_xxxID</v>
      </c>
      <c r="R223" s="2" t="str">
        <f t="shared" si="25"/>
        <v xml:space="preserve">GeneRegion Varchar(?) </v>
      </c>
      <c r="S223" s="2" t="str">
        <f t="shared" si="26"/>
        <v xml:space="preserve">PK_GenomeEntityID INT GENERATED ALWAYS AS IDENTITY not null, 
TK_LoadProcID int not null, 
TD_CreationDate Timestamp not null, 
TD_UpdateDate Timestamp not null, 
FK_xxxID int not null, 
GenomeEntityType Varchar(50) not null, 
GenomeEntityDatabase Varchar(50) not null, 
GenomeEntityID Varchar(?) not null, 
GenomeEntitySymbol Varchar(50) , 
PK_xxxID INT GENERATED ALWAYS AS IDENTITY not null, 
TK_LoadProcID int not null, 
TD_CreationDate Timestamp not null, 
TD_UpdateDate Timestamp not null, 
FK_xxxID int not null, 
GenomeBaseName Varchar(50) not null, 
GeneIdentifier Varchar(?) not null, 
GeneRegion Varchar(?) </v>
      </c>
      <c r="T223" s="73" t="str">
        <f t="shared" si="27"/>
        <v xml:space="preserve"> </v>
      </c>
      <c r="V223" s="89" t="str">
        <f t="shared" si="28"/>
        <v/>
      </c>
      <c r="W223" s="91" t="str">
        <f t="shared" si="29"/>
        <v xml:space="preserve"> </v>
      </c>
      <c r="Y223" s="90"/>
    </row>
    <row r="224" spans="1:25" ht="33" customHeight="1" x14ac:dyDescent="0.3">
      <c r="A224" s="179"/>
      <c r="B224" s="158"/>
      <c r="C224" s="263"/>
      <c r="D224" s="12" t="s">
        <v>654</v>
      </c>
      <c r="E224" s="12" t="s">
        <v>527</v>
      </c>
      <c r="F224" s="12" t="s">
        <v>40</v>
      </c>
      <c r="G224" s="12" t="s">
        <v>528</v>
      </c>
      <c r="H224" s="71" t="s">
        <v>568</v>
      </c>
      <c r="J224" s="7"/>
      <c r="K224" s="83" t="s">
        <v>791</v>
      </c>
      <c r="L224" s="24" t="s">
        <v>978</v>
      </c>
      <c r="M224" s="3" t="s">
        <v>957</v>
      </c>
      <c r="N224" s="3"/>
      <c r="O224" s="27" t="s">
        <v>828</v>
      </c>
      <c r="Q224" s="54" t="str">
        <f t="shared" si="24"/>
        <v>PK_GenomeEntityID, PK_xxxID</v>
      </c>
      <c r="R224" s="2" t="str">
        <f t="shared" si="25"/>
        <v xml:space="preserve">GenomicImpact Varchar(100) </v>
      </c>
      <c r="S224" s="2" t="str">
        <f t="shared" si="26"/>
        <v xml:space="preserve">PK_GenomeEntityID INT GENERATED ALWAYS AS IDENTITY not null, 
TK_LoadProcID int not null, 
TD_CreationDate Timestamp not null, 
TD_UpdateDate Timestamp not null, 
FK_xxxID int not null, 
GenomeEntityType Varchar(50) not null, 
GenomeEntityDatabase Varchar(50) not null, 
GenomeEntityID Varchar(?) not null, 
GenomeEntitySymbol Varchar(50) , 
PK_xxxID INT GENERATED ALWAYS AS IDENTITY not null, 
TK_LoadProcID int not null, 
TD_CreationDate Timestamp not null, 
TD_UpdateDate Timestamp not null, 
FK_xxxID int not null, 
GenomeBaseName Varchar(50) not null, 
GeneIdentifier Varchar(?) not null, 
GeneRegion Varchar(?) , 
GenomicImpact Varchar(100) </v>
      </c>
      <c r="T224" s="73" t="str">
        <f t="shared" si="27"/>
        <v xml:space="preserve"> </v>
      </c>
      <c r="V224" s="89" t="str">
        <f t="shared" si="28"/>
        <v/>
      </c>
      <c r="W224" s="91" t="str">
        <f t="shared" si="29"/>
        <v xml:space="preserve"> </v>
      </c>
      <c r="Y224" s="90"/>
    </row>
    <row r="225" spans="1:25" ht="33" customHeight="1" thickBot="1" x14ac:dyDescent="0.35">
      <c r="A225" s="179"/>
      <c r="B225" s="159"/>
      <c r="C225" s="264"/>
      <c r="D225" s="56" t="s">
        <v>655</v>
      </c>
      <c r="E225" s="56" t="s">
        <v>529</v>
      </c>
      <c r="F225" s="56" t="s">
        <v>40</v>
      </c>
      <c r="G225" s="56" t="s">
        <v>530</v>
      </c>
      <c r="H225" s="72" t="s">
        <v>568</v>
      </c>
      <c r="J225" s="9"/>
      <c r="K225" s="106" t="s">
        <v>791</v>
      </c>
      <c r="L225" s="106" t="s">
        <v>979</v>
      </c>
      <c r="M225" s="10" t="s">
        <v>957</v>
      </c>
      <c r="N225" s="10"/>
      <c r="O225" s="153" t="s">
        <v>828</v>
      </c>
      <c r="Q225" s="54" t="str">
        <f t="shared" si="24"/>
        <v>PK_GenomeEntityID, PK_xxxID</v>
      </c>
      <c r="R225" s="2" t="str">
        <f t="shared" si="25"/>
        <v xml:space="preserve">ImpactOnGeneCodingRegion Varchar(100) </v>
      </c>
      <c r="S225" s="2" t="str">
        <f t="shared" si="26"/>
        <v xml:space="preserve">PK_GenomeEntityID INT GENERATED ALWAYS AS IDENTITY not null, 
TK_LoadProcID int not null, 
TD_CreationDate Timestamp not null, 
TD_UpdateDate Timestamp not null, 
FK_xxxID int not null, 
GenomeEntityType Varchar(50) not null, 
GenomeEntityDatabase Varchar(50) not null, 
GenomeEntityID Varchar(?) not null, 
GenomeEntitySymbol Varchar(50) , 
PK_xxxID INT GENERATED ALWAYS AS IDENTITY not null, 
TK_LoadProcID int not null, 
TD_CreationDate Timestamp not null, 
TD_UpdateDate Timestamp not null, 
FK_xxxID int not null, 
GenomeBaseName Varchar(50) not null, 
GeneIdentifier Varchar(?) not null, 
GeneRegion Varchar(?) , 
GenomicImpact Varchar(100) , 
ImpactOnGeneCodingRegion Varchar(100) </v>
      </c>
      <c r="T225" s="73" t="str">
        <f t="shared" si="27"/>
        <v>CREATE TABLE GenomeEntity(
PK_GenomeEntityID INT GENERATED ALWAYS AS IDENTITY not null, 
TK_LoadProcID int not null, 
TD_CreationDate Timestamp not null, 
TD_UpdateDate Timestamp not null, 
FK_xxxID int not null, 
GenomeEntityType Varchar(50) not null, 
GenomeEntityDatabase Varchar(50) not null, 
GenomeEntityID Varchar(?) not null, 
GenomeEntitySymbol Varchar(50) , 
PK_xxxID INT GENERATED ALWAYS AS IDENTITY not null, 
TK_LoadProcID int not null, 
TD_CreationDate Timestamp not null, 
TD_UpdateDate Timestamp not null, 
FK_xxxID int not null, 
GenomeBaseName Varchar(50) not null, 
GeneIdentifier Varchar(?) not null, 
GeneRegion Varchar(?) , 
GenomicImpact Varchar(100) , 
ImpactOnGeneCodingRegion Varchar(100) ,
CONSTRAINT GenomeEntity_Pkey Primary key(PK_GenomeEntityID, PK_xxxID)</v>
      </c>
      <c r="V225" s="89" t="str">
        <f t="shared" si="28"/>
        <v/>
      </c>
      <c r="W225" s="91" t="str">
        <f t="shared" si="29"/>
        <v xml:space="preserve"> </v>
      </c>
      <c r="Y225" s="90"/>
    </row>
    <row r="226" spans="1:25" ht="33" customHeight="1" x14ac:dyDescent="0.3">
      <c r="A226" s="179"/>
      <c r="B226" s="265" t="s">
        <v>963</v>
      </c>
      <c r="C226" s="262" t="s">
        <v>531</v>
      </c>
      <c r="D226" s="59" t="s">
        <v>714</v>
      </c>
      <c r="E226" s="15" t="s">
        <v>980</v>
      </c>
      <c r="F226" s="15" t="s">
        <v>8</v>
      </c>
      <c r="G226" s="15" t="s">
        <v>304</v>
      </c>
      <c r="H226" s="38" t="s">
        <v>234</v>
      </c>
      <c r="I226" s="34"/>
      <c r="J226" s="4" t="s">
        <v>237</v>
      </c>
      <c r="K226" s="5" t="s">
        <v>794</v>
      </c>
      <c r="L226" s="5" t="s">
        <v>981</v>
      </c>
      <c r="M226" s="5" t="s">
        <v>292</v>
      </c>
      <c r="N226" s="5" t="s">
        <v>232</v>
      </c>
      <c r="O226" s="6"/>
      <c r="Q226" s="54" t="str">
        <f t="shared" si="24"/>
        <v>PK_AnnotationID</v>
      </c>
      <c r="R226" s="2" t="str">
        <f t="shared" si="25"/>
        <v>PK_AnnotationID INT GENERATED ALWAYS AS IDENTITY not null</v>
      </c>
      <c r="S226" s="2" t="str">
        <f t="shared" si="26"/>
        <v>PK_AnnotationID INT GENERATED ALWAYS AS IDENTITY not null</v>
      </c>
      <c r="T226" s="73" t="str">
        <f t="shared" si="27"/>
        <v xml:space="preserve"> </v>
      </c>
      <c r="V226" s="89" t="str">
        <f t="shared" si="28"/>
        <v/>
      </c>
      <c r="W226" s="91" t="str">
        <f t="shared" si="29"/>
        <v xml:space="preserve"> </v>
      </c>
      <c r="Y226" s="90"/>
    </row>
    <row r="227" spans="1:25" ht="33" customHeight="1" x14ac:dyDescent="0.3">
      <c r="A227" s="179"/>
      <c r="B227" s="266"/>
      <c r="C227" s="263"/>
      <c r="D227" s="12" t="s">
        <v>715</v>
      </c>
      <c r="E227" s="12" t="s">
        <v>380</v>
      </c>
      <c r="F227" s="12" t="s">
        <v>8</v>
      </c>
      <c r="G227" s="12" t="s">
        <v>238</v>
      </c>
      <c r="H227" s="39" t="s">
        <v>234</v>
      </c>
      <c r="I227" s="34"/>
      <c r="J227" s="7" t="s">
        <v>237</v>
      </c>
      <c r="K227" s="3" t="s">
        <v>794</v>
      </c>
      <c r="L227" s="3" t="s">
        <v>381</v>
      </c>
      <c r="M227" s="3" t="s">
        <v>231</v>
      </c>
      <c r="N227" s="3" t="s">
        <v>232</v>
      </c>
      <c r="O227" s="8"/>
      <c r="Q227" s="54" t="str">
        <f t="shared" si="24"/>
        <v>PK_AnnotationID</v>
      </c>
      <c r="R227" s="2" t="str">
        <f t="shared" si="25"/>
        <v>TK_LoadProcID int not null</v>
      </c>
      <c r="S227" s="2" t="str">
        <f t="shared" si="26"/>
        <v>PK_AnnotationID INT GENERATED ALWAYS AS IDENTITY not null, 
TK_LoadProcID int not null</v>
      </c>
      <c r="T227" s="73" t="str">
        <f t="shared" si="27"/>
        <v xml:space="preserve"> </v>
      </c>
      <c r="V227" s="89" t="str">
        <f t="shared" si="28"/>
        <v/>
      </c>
      <c r="W227" s="91" t="str">
        <f t="shared" si="29"/>
        <v xml:space="preserve"> </v>
      </c>
      <c r="Y227" s="90"/>
    </row>
    <row r="228" spans="1:25" ht="33" customHeight="1" x14ac:dyDescent="0.3">
      <c r="A228" s="179"/>
      <c r="B228" s="266"/>
      <c r="C228" s="263"/>
      <c r="D228" s="12" t="s">
        <v>716</v>
      </c>
      <c r="E228" s="12" t="s">
        <v>239</v>
      </c>
      <c r="F228" s="12" t="s">
        <v>8</v>
      </c>
      <c r="G228" s="12" t="s">
        <v>240</v>
      </c>
      <c r="H228" s="39" t="s">
        <v>241</v>
      </c>
      <c r="I228" s="34"/>
      <c r="J228" s="7" t="s">
        <v>237</v>
      </c>
      <c r="K228" s="3" t="s">
        <v>794</v>
      </c>
      <c r="L228" s="3" t="s">
        <v>261</v>
      </c>
      <c r="M228" s="3" t="s">
        <v>247</v>
      </c>
      <c r="N228" s="3" t="s">
        <v>232</v>
      </c>
      <c r="O228" s="8"/>
      <c r="Q228" s="54" t="str">
        <f t="shared" si="24"/>
        <v>PK_AnnotationID</v>
      </c>
      <c r="R228" s="2" t="str">
        <f t="shared" si="25"/>
        <v>TD_CreationDate Timestamp not null</v>
      </c>
      <c r="S228" s="2" t="str">
        <f t="shared" si="26"/>
        <v>PK_AnnotationID INT GENERATED ALWAYS AS IDENTITY not null, 
TK_LoadProcID int not null, 
TD_CreationDate Timestamp not null</v>
      </c>
      <c r="T228" s="73" t="str">
        <f t="shared" si="27"/>
        <v xml:space="preserve"> </v>
      </c>
      <c r="V228" s="89" t="str">
        <f t="shared" si="28"/>
        <v/>
      </c>
      <c r="W228" s="91" t="str">
        <f t="shared" si="29"/>
        <v xml:space="preserve"> </v>
      </c>
      <c r="Y228" s="90"/>
    </row>
    <row r="229" spans="1:25" ht="33" customHeight="1" x14ac:dyDescent="0.3">
      <c r="A229" s="179"/>
      <c r="B229" s="266"/>
      <c r="C229" s="263"/>
      <c r="D229" s="12" t="s">
        <v>717</v>
      </c>
      <c r="E229" s="12" t="s">
        <v>246</v>
      </c>
      <c r="F229" s="12" t="s">
        <v>8</v>
      </c>
      <c r="G229" s="12" t="s">
        <v>250</v>
      </c>
      <c r="H229" s="39" t="s">
        <v>241</v>
      </c>
      <c r="I229" s="34"/>
      <c r="J229" s="7" t="s">
        <v>237</v>
      </c>
      <c r="K229" s="3" t="s">
        <v>794</v>
      </c>
      <c r="L229" s="3" t="s">
        <v>263</v>
      </c>
      <c r="M229" s="3" t="s">
        <v>247</v>
      </c>
      <c r="N229" s="3" t="s">
        <v>232</v>
      </c>
      <c r="O229" s="8"/>
      <c r="Q229" s="54" t="str">
        <f t="shared" si="24"/>
        <v>PK_AnnotationID</v>
      </c>
      <c r="R229" s="2" t="str">
        <f t="shared" si="25"/>
        <v>TD_UpdateDate Timestamp not null</v>
      </c>
      <c r="S229" s="2" t="str">
        <f t="shared" si="26"/>
        <v>PK_AnnotationID INT GENERATED ALWAYS AS IDENTITY not null, 
TK_LoadProcID int not null, 
TD_CreationDate Timestamp not null, 
TD_UpdateDate Timestamp not null</v>
      </c>
      <c r="T229" s="73" t="str">
        <f t="shared" si="27"/>
        <v xml:space="preserve"> </v>
      </c>
      <c r="V229" s="89" t="str">
        <f t="shared" si="28"/>
        <v/>
      </c>
      <c r="W229" s="91" t="str">
        <f t="shared" si="29"/>
        <v xml:space="preserve"> </v>
      </c>
      <c r="Y229" s="90"/>
    </row>
    <row r="230" spans="1:25" ht="33" customHeight="1" x14ac:dyDescent="0.3">
      <c r="A230" s="179"/>
      <c r="B230" s="266"/>
      <c r="C230" s="263"/>
      <c r="D230" s="12" t="s">
        <v>718</v>
      </c>
      <c r="E230" s="12" t="s">
        <v>672</v>
      </c>
      <c r="F230" s="12" t="s">
        <v>8</v>
      </c>
      <c r="G230" s="12" t="s">
        <v>304</v>
      </c>
      <c r="H230" s="39" t="s">
        <v>234</v>
      </c>
      <c r="I230" s="34"/>
      <c r="J230" s="53" t="s">
        <v>237</v>
      </c>
      <c r="K230" s="31" t="s">
        <v>794</v>
      </c>
      <c r="L230" s="83" t="s">
        <v>673</v>
      </c>
      <c r="M230" s="31" t="s">
        <v>231</v>
      </c>
      <c r="N230" s="31" t="s">
        <v>232</v>
      </c>
      <c r="O230" s="32"/>
      <c r="Q230" s="54" t="str">
        <f t="shared" si="24"/>
        <v>PK_AnnotationID</v>
      </c>
      <c r="R230" s="2" t="str">
        <f t="shared" si="25"/>
        <v>FK_xxxID int not null</v>
      </c>
      <c r="S230" s="2" t="str">
        <f t="shared" si="26"/>
        <v>PK_AnnotationID INT GENERATED ALWAYS AS IDENTITY not null, 
TK_LoadProcID int not null, 
TD_CreationDate Timestamp not null, 
TD_UpdateDate Timestamp not null, 
FK_xxxID int not null</v>
      </c>
      <c r="T230" s="73" t="str">
        <f t="shared" si="27"/>
        <v xml:space="preserve"> </v>
      </c>
      <c r="V230" s="89" t="str">
        <f t="shared" si="28"/>
        <v>x</v>
      </c>
      <c r="W230" s="91" t="str">
        <f t="shared" si="29"/>
        <v>SELECT DISTINCT
'ERREUR d intégrité dans la table ANNOTATION sur la clé étrangère FK_xxxID : valeur de clé absente de sa table de référence ALTERATION ' as MESSAGE, 
T1.FK_xxxID as VALEUR_EN_ERREUR 
FROM Annotation T1 
LEFT OUTER JOIN Alteration T2 
ON T1.FK_xxxID = T2.PK_xxxID  
WHERE T2.PK_xxxID IS NULL</v>
      </c>
      <c r="Y230" s="90"/>
    </row>
    <row r="231" spans="1:25" ht="33" customHeight="1" x14ac:dyDescent="0.3">
      <c r="A231" s="179"/>
      <c r="B231" s="266"/>
      <c r="C231" s="263"/>
      <c r="D231" s="58" t="s">
        <v>656</v>
      </c>
      <c r="E231" s="58" t="s">
        <v>532</v>
      </c>
      <c r="F231" s="58" t="s">
        <v>8</v>
      </c>
      <c r="G231" s="58" t="s">
        <v>533</v>
      </c>
      <c r="H231" s="79" t="s">
        <v>597</v>
      </c>
      <c r="J231" s="7"/>
      <c r="K231" s="24" t="s">
        <v>794</v>
      </c>
      <c r="L231" s="3"/>
      <c r="M231" s="3" t="s">
        <v>408</v>
      </c>
      <c r="N231" s="3" t="s">
        <v>232</v>
      </c>
      <c r="O231" s="27" t="s">
        <v>828</v>
      </c>
      <c r="Q231" s="54" t="str">
        <f t="shared" si="24"/>
        <v>PK_AnnotationID</v>
      </c>
      <c r="R231" s="2" t="str">
        <f t="shared" si="25"/>
        <v xml:space="preserve"> Varchar(50) not null</v>
      </c>
      <c r="S231" s="2" t="str">
        <f t="shared" si="26"/>
        <v>PK_AnnotationID INT GENERATED ALWAYS AS IDENTITY not null, 
TK_LoadProcID int not null, 
TD_CreationDate Timestamp not null, 
TD_UpdateDate Timestamp not null, 
FK_xxxID int not null, 
 Varchar(50) not null</v>
      </c>
      <c r="T231" s="73" t="str">
        <f t="shared" si="27"/>
        <v xml:space="preserve"> </v>
      </c>
      <c r="V231" s="89" t="str">
        <f t="shared" si="28"/>
        <v/>
      </c>
      <c r="W231" s="91" t="str">
        <f t="shared" si="29"/>
        <v xml:space="preserve"> </v>
      </c>
      <c r="Y231" s="90"/>
    </row>
    <row r="232" spans="1:25" ht="33" customHeight="1" x14ac:dyDescent="0.3">
      <c r="A232" s="179"/>
      <c r="B232" s="266"/>
      <c r="C232" s="263"/>
      <c r="D232" s="12" t="s">
        <v>657</v>
      </c>
      <c r="E232" s="12" t="s">
        <v>523</v>
      </c>
      <c r="F232" s="12" t="s">
        <v>8</v>
      </c>
      <c r="G232" s="12" t="s">
        <v>534</v>
      </c>
      <c r="H232" s="71" t="s">
        <v>441</v>
      </c>
      <c r="J232" s="7"/>
      <c r="K232" s="24" t="s">
        <v>794</v>
      </c>
      <c r="L232" s="3"/>
      <c r="M232" s="24" t="s">
        <v>943</v>
      </c>
      <c r="N232" s="3" t="s">
        <v>232</v>
      </c>
      <c r="O232" s="27" t="s">
        <v>828</v>
      </c>
      <c r="Q232" s="54" t="str">
        <f t="shared" si="24"/>
        <v>PK_AnnotationID</v>
      </c>
      <c r="R232" s="2" t="str">
        <f t="shared" si="25"/>
        <v xml:space="preserve"> Varchar(?) not null</v>
      </c>
      <c r="S232" s="2" t="str">
        <f t="shared" si="26"/>
        <v>PK_AnnotationID INT GENERATED ALWAYS AS IDENTITY not null, 
TK_LoadProcID int not null, 
TD_CreationDate Timestamp not null, 
TD_UpdateDate Timestamp not null, 
FK_xxxID int not null, 
 Varchar(50) not null, 
 Varchar(?) not null</v>
      </c>
      <c r="T232" s="73" t="str">
        <f t="shared" si="27"/>
        <v xml:space="preserve"> </v>
      </c>
      <c r="V232" s="89" t="str">
        <f t="shared" si="28"/>
        <v/>
      </c>
      <c r="W232" s="91" t="str">
        <f t="shared" si="29"/>
        <v xml:space="preserve"> </v>
      </c>
      <c r="Y232" s="90"/>
    </row>
    <row r="233" spans="1:25" ht="33" customHeight="1" thickBot="1" x14ac:dyDescent="0.35">
      <c r="A233" s="179"/>
      <c r="B233" s="267"/>
      <c r="C233" s="264"/>
      <c r="D233" s="56" t="s">
        <v>658</v>
      </c>
      <c r="E233" s="56" t="s">
        <v>535</v>
      </c>
      <c r="F233" s="56" t="s">
        <v>40</v>
      </c>
      <c r="G233" s="56" t="s">
        <v>536</v>
      </c>
      <c r="H233" s="72" t="s">
        <v>568</v>
      </c>
      <c r="J233" s="9"/>
      <c r="K233" s="106" t="s">
        <v>794</v>
      </c>
      <c r="L233" s="10"/>
      <c r="M233" s="10" t="s">
        <v>957</v>
      </c>
      <c r="N233" s="10"/>
      <c r="O233" s="153" t="s">
        <v>828</v>
      </c>
      <c r="Q233" s="54" t="str">
        <f t="shared" si="24"/>
        <v>PK_AnnotationID</v>
      </c>
      <c r="R233" s="2" t="str">
        <f t="shared" si="25"/>
        <v xml:space="preserve"> Varchar(100) </v>
      </c>
      <c r="S233" s="2" t="str">
        <f t="shared" si="26"/>
        <v xml:space="preserve">PK_AnnotationID INT GENERATED ALWAYS AS IDENTITY not null, 
TK_LoadProcID int not null, 
TD_CreationDate Timestamp not null, 
TD_UpdateDate Timestamp not null, 
FK_xxxID int not null, 
 Varchar(50) not null, 
 Varchar(?) not null, 
 Varchar(100) </v>
      </c>
      <c r="T233" s="73" t="str">
        <f t="shared" si="27"/>
        <v>CREATE TABLE Annotation(
PK_AnnotationID INT GENERATED ALWAYS AS IDENTITY not null, 
TK_LoadProcID int not null, 
TD_CreationDate Timestamp not null, 
TD_UpdateDate Timestamp not null, 
FK_xxxID int not null, 
 Varchar(50) not null, 
 Varchar(?) not null, 
 Varchar(100) ,
CONSTRAINT Annotation_Pkey Primary key(PK_AnnotationID)</v>
      </c>
      <c r="V233" s="89" t="str">
        <f t="shared" si="28"/>
        <v/>
      </c>
      <c r="W233" s="91" t="str">
        <f t="shared" si="29"/>
        <v xml:space="preserve"> </v>
      </c>
      <c r="Y233" s="90"/>
    </row>
    <row r="234" spans="1:25" ht="33" customHeight="1" x14ac:dyDescent="0.3">
      <c r="A234" s="179"/>
      <c r="B234" s="260" t="s">
        <v>962</v>
      </c>
      <c r="C234" s="235" t="s">
        <v>537</v>
      </c>
      <c r="D234" s="59" t="s">
        <v>719</v>
      </c>
      <c r="E234" s="15" t="s">
        <v>672</v>
      </c>
      <c r="F234" s="15" t="s">
        <v>8</v>
      </c>
      <c r="G234" s="15" t="s">
        <v>304</v>
      </c>
      <c r="H234" s="38" t="s">
        <v>234</v>
      </c>
      <c r="I234" s="34"/>
      <c r="J234" s="4" t="s">
        <v>237</v>
      </c>
      <c r="K234" s="5"/>
      <c r="L234" s="5" t="s">
        <v>674</v>
      </c>
      <c r="M234" s="5" t="s">
        <v>292</v>
      </c>
      <c r="N234" s="5" t="s">
        <v>232</v>
      </c>
      <c r="O234" s="6"/>
      <c r="Q234" s="54" t="str">
        <f t="shared" si="24"/>
        <v>PK_xxxID</v>
      </c>
      <c r="R234" s="2" t="str">
        <f t="shared" si="25"/>
        <v>PK_xxxID INT GENERATED ALWAYS AS IDENTITY not null</v>
      </c>
      <c r="S234" s="2" t="str">
        <f t="shared" si="26"/>
        <v>PK_xxxID INT GENERATED ALWAYS AS IDENTITY not null</v>
      </c>
      <c r="T234" s="73" t="str">
        <f t="shared" si="27"/>
        <v xml:space="preserve"> </v>
      </c>
      <c r="V234" s="89" t="str">
        <f t="shared" si="28"/>
        <v/>
      </c>
      <c r="W234" s="91" t="str">
        <f t="shared" si="29"/>
        <v xml:space="preserve"> </v>
      </c>
      <c r="Y234" s="90"/>
    </row>
    <row r="235" spans="1:25" ht="33" customHeight="1" x14ac:dyDescent="0.3">
      <c r="A235" s="179"/>
      <c r="B235" s="261"/>
      <c r="C235" s="273"/>
      <c r="D235" s="12" t="s">
        <v>720</v>
      </c>
      <c r="E235" s="12" t="s">
        <v>380</v>
      </c>
      <c r="F235" s="12" t="s">
        <v>8</v>
      </c>
      <c r="G235" s="12" t="s">
        <v>238</v>
      </c>
      <c r="H235" s="39" t="s">
        <v>234</v>
      </c>
      <c r="I235" s="34"/>
      <c r="J235" s="7" t="s">
        <v>237</v>
      </c>
      <c r="K235" s="3"/>
      <c r="L235" s="3" t="s">
        <v>381</v>
      </c>
      <c r="M235" s="3" t="s">
        <v>231</v>
      </c>
      <c r="N235" s="3" t="s">
        <v>232</v>
      </c>
      <c r="O235" s="8"/>
      <c r="Q235" s="54" t="str">
        <f t="shared" si="24"/>
        <v>PK_xxxID</v>
      </c>
      <c r="R235" s="2" t="str">
        <f t="shared" si="25"/>
        <v>TK_LoadProcID int not null</v>
      </c>
      <c r="S235" s="2" t="str">
        <f t="shared" si="26"/>
        <v>PK_xxxID INT GENERATED ALWAYS AS IDENTITY not null, 
TK_LoadProcID int not null</v>
      </c>
      <c r="T235" s="73" t="str">
        <f t="shared" si="27"/>
        <v xml:space="preserve"> </v>
      </c>
      <c r="V235" s="89" t="str">
        <f t="shared" si="28"/>
        <v/>
      </c>
      <c r="W235" s="91" t="str">
        <f t="shared" si="29"/>
        <v xml:space="preserve"> </v>
      </c>
      <c r="Y235" s="90"/>
    </row>
    <row r="236" spans="1:25" ht="33" customHeight="1" x14ac:dyDescent="0.3">
      <c r="A236" s="179"/>
      <c r="B236" s="261"/>
      <c r="C236" s="273"/>
      <c r="D236" s="12" t="s">
        <v>721</v>
      </c>
      <c r="E236" s="12" t="s">
        <v>239</v>
      </c>
      <c r="F236" s="12" t="s">
        <v>8</v>
      </c>
      <c r="G236" s="12" t="s">
        <v>240</v>
      </c>
      <c r="H236" s="39" t="s">
        <v>241</v>
      </c>
      <c r="I236" s="34"/>
      <c r="J236" s="7" t="s">
        <v>237</v>
      </c>
      <c r="K236" s="3"/>
      <c r="L236" s="3" t="s">
        <v>261</v>
      </c>
      <c r="M236" s="3" t="s">
        <v>247</v>
      </c>
      <c r="N236" s="3" t="s">
        <v>232</v>
      </c>
      <c r="O236" s="8"/>
      <c r="Q236" s="54" t="str">
        <f t="shared" si="24"/>
        <v>PK_xxxID</v>
      </c>
      <c r="R236" s="2" t="str">
        <f t="shared" si="25"/>
        <v>TD_CreationDate Timestamp not null</v>
      </c>
      <c r="S236" s="2" t="str">
        <f t="shared" si="26"/>
        <v>PK_xxxID INT GENERATED ALWAYS AS IDENTITY not null, 
TK_LoadProcID int not null, 
TD_CreationDate Timestamp not null</v>
      </c>
      <c r="T236" s="73" t="str">
        <f t="shared" si="27"/>
        <v xml:space="preserve"> </v>
      </c>
      <c r="V236" s="89" t="str">
        <f t="shared" si="28"/>
        <v/>
      </c>
      <c r="W236" s="91" t="str">
        <f t="shared" si="29"/>
        <v xml:space="preserve"> </v>
      </c>
      <c r="Y236" s="90"/>
    </row>
    <row r="237" spans="1:25" ht="33" customHeight="1" x14ac:dyDescent="0.3">
      <c r="A237" s="179"/>
      <c r="B237" s="261"/>
      <c r="C237" s="273"/>
      <c r="D237" s="12" t="s">
        <v>722</v>
      </c>
      <c r="E237" s="12" t="s">
        <v>246</v>
      </c>
      <c r="F237" s="12" t="s">
        <v>8</v>
      </c>
      <c r="G237" s="12" t="s">
        <v>250</v>
      </c>
      <c r="H237" s="39" t="s">
        <v>241</v>
      </c>
      <c r="I237" s="34"/>
      <c r="J237" s="7" t="s">
        <v>237</v>
      </c>
      <c r="K237" s="3"/>
      <c r="L237" s="3" t="s">
        <v>263</v>
      </c>
      <c r="M237" s="3" t="s">
        <v>247</v>
      </c>
      <c r="N237" s="3" t="s">
        <v>232</v>
      </c>
      <c r="O237" s="8"/>
      <c r="Q237" s="54" t="str">
        <f t="shared" si="24"/>
        <v>PK_xxxID</v>
      </c>
      <c r="R237" s="2" t="str">
        <f t="shared" si="25"/>
        <v>TD_UpdateDate Timestamp not null</v>
      </c>
      <c r="S237" s="2" t="str">
        <f t="shared" si="26"/>
        <v>PK_xxxID INT GENERATED ALWAYS AS IDENTITY not null, 
TK_LoadProcID int not null, 
TD_CreationDate Timestamp not null, 
TD_UpdateDate Timestamp not null</v>
      </c>
      <c r="T237" s="73" t="str">
        <f t="shared" si="27"/>
        <v xml:space="preserve"> </v>
      </c>
      <c r="V237" s="89" t="str">
        <f t="shared" si="28"/>
        <v/>
      </c>
      <c r="W237" s="91" t="str">
        <f t="shared" si="29"/>
        <v xml:space="preserve"> </v>
      </c>
      <c r="Y237" s="90"/>
    </row>
    <row r="238" spans="1:25" ht="33" customHeight="1" x14ac:dyDescent="0.3">
      <c r="A238" s="179"/>
      <c r="B238" s="261"/>
      <c r="C238" s="273"/>
      <c r="D238" s="12" t="s">
        <v>723</v>
      </c>
      <c r="E238" s="12" t="s">
        <v>672</v>
      </c>
      <c r="F238" s="12" t="s">
        <v>8</v>
      </c>
      <c r="G238" s="12" t="s">
        <v>304</v>
      </c>
      <c r="H238" s="39" t="s">
        <v>234</v>
      </c>
      <c r="I238" s="34"/>
      <c r="J238" s="53" t="s">
        <v>237</v>
      </c>
      <c r="K238" s="31"/>
      <c r="L238" s="31" t="s">
        <v>673</v>
      </c>
      <c r="M238" s="31" t="s">
        <v>231</v>
      </c>
      <c r="N238" s="31" t="s">
        <v>232</v>
      </c>
      <c r="O238" s="32"/>
      <c r="Q238" s="54" t="str">
        <f t="shared" si="24"/>
        <v>PK_xxxID</v>
      </c>
      <c r="R238" s="2" t="str">
        <f t="shared" si="25"/>
        <v>FK_xxxID int not null</v>
      </c>
      <c r="S238" s="2" t="str">
        <f t="shared" si="26"/>
        <v>PK_xxxID INT GENERATED ALWAYS AS IDENTITY not null, 
TK_LoadProcID int not null, 
TD_CreationDate Timestamp not null, 
TD_UpdateDate Timestamp not null, 
FK_xxxID int not null</v>
      </c>
      <c r="T238" s="73" t="str">
        <f t="shared" si="27"/>
        <v>CREATE TABLE (
PK_xxxID INT GENERATED ALWAYS AS IDENTITY not null, 
TK_LoadProcID int not null, 
TD_CreationDate Timestamp not null, 
TD_UpdateDate Timestamp not null, 
FK_xxxID int not null,
CONSTRAINT _Pkey Primary key(PK_xxxID)</v>
      </c>
      <c r="V238" s="89" t="str">
        <f t="shared" si="28"/>
        <v>x</v>
      </c>
      <c r="W238" s="91" t="str">
        <f t="shared" si="29"/>
        <v>SELECT DISTINCT
'ERREUR d intégrité dans la table ANNOTATION sur la clé étrangère FK_xxxID : valeur de clé absente de sa table de référence ALTERATION ' as MESSAGE, 
T1.FK_xxxID as VALEUR_EN_ERREUR 
FROM  T1 
LEFT OUTER JOIN Alteration T2 
ON T1.FK_xxxID = T2.PK_xxxID  
WHERE T2.PK_xxxID IS NULL</v>
      </c>
      <c r="Y238" s="90"/>
    </row>
    <row r="239" spans="1:25" ht="33" customHeight="1" x14ac:dyDescent="0.3">
      <c r="A239" s="179"/>
      <c r="B239" s="261"/>
      <c r="C239" s="273"/>
      <c r="D239" s="58" t="s">
        <v>659</v>
      </c>
      <c r="E239" s="58" t="s">
        <v>538</v>
      </c>
      <c r="F239" s="58" t="s">
        <v>8</v>
      </c>
      <c r="G239" s="58" t="s">
        <v>539</v>
      </c>
      <c r="H239" s="79" t="s">
        <v>540</v>
      </c>
      <c r="J239" s="7"/>
      <c r="K239" s="24" t="s">
        <v>794</v>
      </c>
      <c r="L239" s="3"/>
      <c r="M239" s="3" t="s">
        <v>408</v>
      </c>
      <c r="N239" s="3" t="s">
        <v>232</v>
      </c>
      <c r="O239" s="27" t="s">
        <v>828</v>
      </c>
      <c r="Q239" s="54" t="str">
        <f t="shared" si="24"/>
        <v>PK_xxxID</v>
      </c>
      <c r="R239" s="2" t="str">
        <f t="shared" si="25"/>
        <v xml:space="preserve"> Varchar(50) not null</v>
      </c>
      <c r="S239" s="2" t="str">
        <f t="shared" si="26"/>
        <v xml:space="preserve"> Varchar(50) not null</v>
      </c>
      <c r="T239" s="73" t="str">
        <f t="shared" si="27"/>
        <v xml:space="preserve"> </v>
      </c>
      <c r="V239" s="89" t="str">
        <f t="shared" si="28"/>
        <v/>
      </c>
      <c r="W239" s="91" t="str">
        <f t="shared" si="29"/>
        <v xml:space="preserve"> </v>
      </c>
      <c r="Y239" s="90"/>
    </row>
    <row r="240" spans="1:25" ht="33" customHeight="1" x14ac:dyDescent="0.3">
      <c r="A240" s="179"/>
      <c r="B240" s="261"/>
      <c r="C240" s="236"/>
      <c r="D240" s="12" t="s">
        <v>660</v>
      </c>
      <c r="E240" s="12" t="s">
        <v>541</v>
      </c>
      <c r="F240" s="12" t="s">
        <v>8</v>
      </c>
      <c r="G240" s="12" t="s">
        <v>542</v>
      </c>
      <c r="H240" s="71" t="s">
        <v>441</v>
      </c>
      <c r="J240" s="7"/>
      <c r="K240" s="24" t="s">
        <v>794</v>
      </c>
      <c r="L240" s="3"/>
      <c r="M240" s="24" t="s">
        <v>943</v>
      </c>
      <c r="N240" s="3" t="s">
        <v>232</v>
      </c>
      <c r="O240" s="27" t="s">
        <v>828</v>
      </c>
      <c r="Q240" s="54" t="str">
        <f t="shared" si="24"/>
        <v>PK_xxxID</v>
      </c>
      <c r="R240" s="2" t="str">
        <f t="shared" si="25"/>
        <v xml:space="preserve"> Varchar(?) not null</v>
      </c>
      <c r="S240" s="2" t="str">
        <f t="shared" si="26"/>
        <v xml:space="preserve"> Varchar(50) not null, 
 Varchar(?) not null</v>
      </c>
      <c r="T240" s="73" t="str">
        <f t="shared" si="27"/>
        <v xml:space="preserve"> </v>
      </c>
      <c r="V240" s="89" t="str">
        <f t="shared" si="28"/>
        <v/>
      </c>
      <c r="W240" s="91" t="str">
        <f t="shared" si="29"/>
        <v xml:space="preserve"> </v>
      </c>
      <c r="Y240" s="90"/>
    </row>
    <row r="241" spans="1:25" ht="33" customHeight="1" x14ac:dyDescent="0.3">
      <c r="A241" s="179"/>
      <c r="B241" s="261"/>
      <c r="C241" s="236"/>
      <c r="D241" s="12" t="s">
        <v>661</v>
      </c>
      <c r="E241" s="12" t="s">
        <v>543</v>
      </c>
      <c r="F241" s="12" t="s">
        <v>40</v>
      </c>
      <c r="G241" s="12" t="s">
        <v>544</v>
      </c>
      <c r="H241" s="71" t="s">
        <v>568</v>
      </c>
      <c r="J241" s="7"/>
      <c r="K241" s="24" t="s">
        <v>794</v>
      </c>
      <c r="L241" s="3"/>
      <c r="M241" s="3" t="s">
        <v>957</v>
      </c>
      <c r="N241" s="3"/>
      <c r="O241" s="27" t="s">
        <v>828</v>
      </c>
      <c r="Q241" s="54" t="str">
        <f t="shared" si="24"/>
        <v>PK_xxxID</v>
      </c>
      <c r="R241" s="2" t="str">
        <f t="shared" si="25"/>
        <v xml:space="preserve"> Varchar(100) </v>
      </c>
      <c r="S241" s="2" t="str">
        <f t="shared" si="26"/>
        <v xml:space="preserve"> Varchar(50) not null, 
 Varchar(?) not null, 
 Varchar(100) </v>
      </c>
      <c r="T241" s="73" t="str">
        <f t="shared" si="27"/>
        <v xml:space="preserve"> </v>
      </c>
      <c r="V241" s="89" t="str">
        <f t="shared" si="28"/>
        <v/>
      </c>
      <c r="W241" s="91" t="str">
        <f t="shared" si="29"/>
        <v xml:space="preserve"> </v>
      </c>
      <c r="Y241" s="90"/>
    </row>
    <row r="242" spans="1:25" ht="33" customHeight="1" x14ac:dyDescent="0.3">
      <c r="A242" s="179"/>
      <c r="B242" s="261"/>
      <c r="C242" s="236"/>
      <c r="D242" s="12" t="s">
        <v>662</v>
      </c>
      <c r="E242" s="12" t="s">
        <v>545</v>
      </c>
      <c r="F242" s="12" t="s">
        <v>40</v>
      </c>
      <c r="G242" s="78" t="s">
        <v>546</v>
      </c>
      <c r="H242" s="71" t="s">
        <v>547</v>
      </c>
      <c r="J242" s="7"/>
      <c r="K242" s="24" t="s">
        <v>794</v>
      </c>
      <c r="L242" s="3"/>
      <c r="M242" s="3" t="s">
        <v>408</v>
      </c>
      <c r="N242" s="3"/>
      <c r="O242" s="27" t="s">
        <v>828</v>
      </c>
      <c r="Q242" s="54" t="str">
        <f t="shared" si="24"/>
        <v>PK_xxxID</v>
      </c>
      <c r="R242" s="2" t="str">
        <f t="shared" si="25"/>
        <v xml:space="preserve"> Varchar(50) </v>
      </c>
      <c r="S242" s="2" t="str">
        <f t="shared" si="26"/>
        <v xml:space="preserve"> Varchar(50) not null, 
 Varchar(?) not null, 
 Varchar(100) , 
 Varchar(50) </v>
      </c>
      <c r="T242" s="73" t="str">
        <f t="shared" si="27"/>
        <v xml:space="preserve"> </v>
      </c>
      <c r="V242" s="89" t="str">
        <f t="shared" si="28"/>
        <v/>
      </c>
      <c r="W242" s="91" t="str">
        <f t="shared" si="29"/>
        <v xml:space="preserve"> </v>
      </c>
      <c r="Y242" s="90"/>
    </row>
    <row r="243" spans="1:25" ht="33" customHeight="1" thickBot="1" x14ac:dyDescent="0.35">
      <c r="A243" s="179"/>
      <c r="B243" s="268"/>
      <c r="C243" s="255"/>
      <c r="D243" s="56" t="s">
        <v>663</v>
      </c>
      <c r="E243" s="56" t="s">
        <v>548</v>
      </c>
      <c r="F243" s="56" t="s">
        <v>40</v>
      </c>
      <c r="G243" s="56" t="s">
        <v>549</v>
      </c>
      <c r="H243" s="72" t="s">
        <v>441</v>
      </c>
      <c r="J243" s="9"/>
      <c r="K243" s="106" t="s">
        <v>794</v>
      </c>
      <c r="L243" s="10"/>
      <c r="M243" s="106" t="s">
        <v>943</v>
      </c>
      <c r="N243" s="10"/>
      <c r="O243" s="153" t="s">
        <v>828</v>
      </c>
      <c r="Q243" s="54" t="str">
        <f t="shared" si="24"/>
        <v>PK_xxxID</v>
      </c>
      <c r="R243" s="2" t="str">
        <f t="shared" si="25"/>
        <v xml:space="preserve"> Varchar(?) </v>
      </c>
      <c r="S243" s="2" t="str">
        <f t="shared" si="26"/>
        <v xml:space="preserve"> Varchar(50) not null, 
 Varchar(?) not null, 
 Varchar(100) , 
 Varchar(50) , 
 Varchar(?) </v>
      </c>
      <c r="T243" s="73" t="str">
        <f t="shared" si="27"/>
        <v>CREATE TABLE Annotation(
 Varchar(50) not null, 
 Varchar(?) not null, 
 Varchar(100) , 
 Varchar(50) , 
 Varchar(?) ,
CONSTRAINT Annotation_Pkey Primary key(PK_xxxID)</v>
      </c>
      <c r="V243" s="89" t="str">
        <f t="shared" si="28"/>
        <v/>
      </c>
      <c r="W243" s="91" t="str">
        <f t="shared" si="29"/>
        <v xml:space="preserve"> </v>
      </c>
      <c r="Y243" s="90"/>
    </row>
    <row r="244" spans="1:25" ht="33" customHeight="1" x14ac:dyDescent="0.3">
      <c r="A244" s="179"/>
      <c r="B244" s="274" t="s">
        <v>961</v>
      </c>
      <c r="C244" s="235" t="s">
        <v>550</v>
      </c>
      <c r="D244" s="59" t="s">
        <v>724</v>
      </c>
      <c r="E244" s="15" t="s">
        <v>672</v>
      </c>
      <c r="F244" s="15" t="s">
        <v>8</v>
      </c>
      <c r="G244" s="15" t="s">
        <v>304</v>
      </c>
      <c r="H244" s="38" t="s">
        <v>234</v>
      </c>
      <c r="I244" s="34"/>
      <c r="J244" s="4" t="s">
        <v>237</v>
      </c>
      <c r="K244" s="5"/>
      <c r="L244" s="5" t="s">
        <v>674</v>
      </c>
      <c r="M244" s="5" t="s">
        <v>292</v>
      </c>
      <c r="N244" s="5" t="s">
        <v>232</v>
      </c>
      <c r="O244" s="6"/>
      <c r="Q244" s="54" t="str">
        <f t="shared" si="24"/>
        <v>PK_xxxID</v>
      </c>
      <c r="R244" s="2" t="str">
        <f t="shared" si="25"/>
        <v>PK_xxxID INT GENERATED ALWAYS AS IDENTITY not null</v>
      </c>
      <c r="S244" s="2" t="str">
        <f t="shared" si="26"/>
        <v>PK_xxxID INT GENERATED ALWAYS AS IDENTITY not null</v>
      </c>
      <c r="T244" s="73" t="str">
        <f t="shared" si="27"/>
        <v xml:space="preserve"> </v>
      </c>
      <c r="V244" s="89" t="str">
        <f t="shared" si="28"/>
        <v/>
      </c>
      <c r="W244" s="91" t="str">
        <f t="shared" si="29"/>
        <v xml:space="preserve"> </v>
      </c>
      <c r="Y244" s="90"/>
    </row>
    <row r="245" spans="1:25" ht="33" customHeight="1" x14ac:dyDescent="0.3">
      <c r="A245" s="179"/>
      <c r="B245" s="275"/>
      <c r="C245" s="273"/>
      <c r="D245" s="12" t="s">
        <v>725</v>
      </c>
      <c r="E245" s="12" t="s">
        <v>380</v>
      </c>
      <c r="F245" s="12" t="s">
        <v>8</v>
      </c>
      <c r="G245" s="12" t="s">
        <v>238</v>
      </c>
      <c r="H245" s="39" t="s">
        <v>234</v>
      </c>
      <c r="I245" s="34"/>
      <c r="J245" s="7" t="s">
        <v>237</v>
      </c>
      <c r="K245" s="3"/>
      <c r="L245" s="3" t="s">
        <v>381</v>
      </c>
      <c r="M245" s="3" t="s">
        <v>231</v>
      </c>
      <c r="N245" s="3" t="s">
        <v>232</v>
      </c>
      <c r="O245" s="8"/>
      <c r="Q245" s="54" t="str">
        <f t="shared" si="24"/>
        <v>PK_xxxID</v>
      </c>
      <c r="R245" s="2" t="str">
        <f t="shared" si="25"/>
        <v>TK_LoadProcID int not null</v>
      </c>
      <c r="S245" s="2" t="str">
        <f t="shared" si="26"/>
        <v>PK_xxxID INT GENERATED ALWAYS AS IDENTITY not null, 
TK_LoadProcID int not null</v>
      </c>
      <c r="T245" s="73" t="str">
        <f t="shared" si="27"/>
        <v xml:space="preserve"> </v>
      </c>
      <c r="V245" s="89" t="str">
        <f t="shared" si="28"/>
        <v/>
      </c>
      <c r="W245" s="91" t="str">
        <f t="shared" si="29"/>
        <v xml:space="preserve"> </v>
      </c>
      <c r="Y245" s="90"/>
    </row>
    <row r="246" spans="1:25" ht="33" customHeight="1" x14ac:dyDescent="0.3">
      <c r="A246" s="179"/>
      <c r="B246" s="275"/>
      <c r="C246" s="273"/>
      <c r="D246" s="12" t="s">
        <v>726</v>
      </c>
      <c r="E246" s="12" t="s">
        <v>239</v>
      </c>
      <c r="F246" s="12" t="s">
        <v>8</v>
      </c>
      <c r="G246" s="12" t="s">
        <v>240</v>
      </c>
      <c r="H246" s="39" t="s">
        <v>241</v>
      </c>
      <c r="I246" s="34"/>
      <c r="J246" s="7" t="s">
        <v>237</v>
      </c>
      <c r="K246" s="3"/>
      <c r="L246" s="3" t="s">
        <v>261</v>
      </c>
      <c r="M246" s="3" t="s">
        <v>247</v>
      </c>
      <c r="N246" s="3" t="s">
        <v>232</v>
      </c>
      <c r="O246" s="8"/>
      <c r="Q246" s="54" t="str">
        <f t="shared" si="24"/>
        <v>PK_xxxID</v>
      </c>
      <c r="R246" s="2" t="str">
        <f t="shared" si="25"/>
        <v>TD_CreationDate Timestamp not null</v>
      </c>
      <c r="S246" s="2" t="str">
        <f t="shared" si="26"/>
        <v>PK_xxxID INT GENERATED ALWAYS AS IDENTITY not null, 
TK_LoadProcID int not null, 
TD_CreationDate Timestamp not null</v>
      </c>
      <c r="T246" s="73" t="str">
        <f t="shared" si="27"/>
        <v xml:space="preserve"> </v>
      </c>
      <c r="V246" s="89" t="str">
        <f t="shared" si="28"/>
        <v/>
      </c>
      <c r="W246" s="91" t="str">
        <f t="shared" si="29"/>
        <v xml:space="preserve"> </v>
      </c>
      <c r="Y246" s="90"/>
    </row>
    <row r="247" spans="1:25" ht="33" customHeight="1" x14ac:dyDescent="0.3">
      <c r="A247" s="179"/>
      <c r="B247" s="275"/>
      <c r="C247" s="273"/>
      <c r="D247" s="12" t="s">
        <v>727</v>
      </c>
      <c r="E247" s="12" t="s">
        <v>246</v>
      </c>
      <c r="F247" s="12" t="s">
        <v>8</v>
      </c>
      <c r="G247" s="12" t="s">
        <v>250</v>
      </c>
      <c r="H247" s="39" t="s">
        <v>241</v>
      </c>
      <c r="I247" s="34"/>
      <c r="J247" s="7" t="s">
        <v>237</v>
      </c>
      <c r="K247" s="3"/>
      <c r="L247" s="3" t="s">
        <v>263</v>
      </c>
      <c r="M247" s="3" t="s">
        <v>247</v>
      </c>
      <c r="N247" s="3" t="s">
        <v>232</v>
      </c>
      <c r="O247" s="8"/>
      <c r="Q247" s="54" t="str">
        <f t="shared" si="24"/>
        <v>PK_xxxID</v>
      </c>
      <c r="R247" s="2" t="str">
        <f t="shared" si="25"/>
        <v>TD_UpdateDate Timestamp not null</v>
      </c>
      <c r="S247" s="2" t="str">
        <f t="shared" si="26"/>
        <v>PK_xxxID INT GENERATED ALWAYS AS IDENTITY not null, 
TK_LoadProcID int not null, 
TD_CreationDate Timestamp not null, 
TD_UpdateDate Timestamp not null</v>
      </c>
      <c r="T247" s="73" t="str">
        <f t="shared" si="27"/>
        <v xml:space="preserve"> </v>
      </c>
      <c r="V247" s="89" t="str">
        <f t="shared" si="28"/>
        <v/>
      </c>
      <c r="W247" s="91" t="str">
        <f t="shared" si="29"/>
        <v xml:space="preserve"> </v>
      </c>
      <c r="Y247" s="90"/>
    </row>
    <row r="248" spans="1:25" ht="33" customHeight="1" x14ac:dyDescent="0.3">
      <c r="A248" s="179"/>
      <c r="B248" s="275"/>
      <c r="C248" s="273"/>
      <c r="D248" s="12" t="s">
        <v>728</v>
      </c>
      <c r="E248" s="12" t="s">
        <v>672</v>
      </c>
      <c r="F248" s="12" t="s">
        <v>8</v>
      </c>
      <c r="G248" s="12" t="s">
        <v>304</v>
      </c>
      <c r="H248" s="39" t="s">
        <v>234</v>
      </c>
      <c r="I248" s="34"/>
      <c r="J248" s="53" t="s">
        <v>237</v>
      </c>
      <c r="K248" s="31"/>
      <c r="L248" s="31" t="s">
        <v>673</v>
      </c>
      <c r="M248" s="31" t="s">
        <v>231</v>
      </c>
      <c r="N248" s="31" t="s">
        <v>232</v>
      </c>
      <c r="O248" s="32"/>
      <c r="Q248" s="54" t="str">
        <f t="shared" si="24"/>
        <v>PK_xxxID</v>
      </c>
      <c r="R248" s="2" t="str">
        <f t="shared" si="25"/>
        <v>FK_xxxID int not null</v>
      </c>
      <c r="S248" s="2" t="str">
        <f t="shared" si="26"/>
        <v>PK_xxxID INT GENERATED ALWAYS AS IDENTITY not null, 
TK_LoadProcID int not null, 
TD_CreationDate Timestamp not null, 
TD_UpdateDate Timestamp not null, 
FK_xxxID int not null</v>
      </c>
      <c r="T248" s="73" t="str">
        <f t="shared" si="27"/>
        <v>CREATE TABLE (
PK_xxxID INT GENERATED ALWAYS AS IDENTITY not null, 
TK_LoadProcID int not null, 
TD_CreationDate Timestamp not null, 
TD_UpdateDate Timestamp not null, 
FK_xxxID int not null,
CONSTRAINT _Pkey Primary key(PK_xxxID)</v>
      </c>
      <c r="V248" s="89" t="str">
        <f t="shared" si="28"/>
        <v>x</v>
      </c>
      <c r="W248" s="91" t="str">
        <f t="shared" si="29"/>
        <v>SELECT DISTINCT
'ERREUR d intégrité dans la table VALIDATION sur la clé étrangère FK_xxxID : valeur de clé absente de sa table de référence ALTERATION ' as MESSAGE, 
T1.FK_xxxID as VALEUR_EN_ERREUR 
FROM  T1 
LEFT OUTER JOIN Alteration T2 
ON T1.FK_xxxID = T2.PK_xxxID  
WHERE T2.PK_xxxID IS NULL</v>
      </c>
      <c r="Y248" s="90"/>
    </row>
    <row r="249" spans="1:25" ht="33" customHeight="1" x14ac:dyDescent="0.3">
      <c r="A249" s="179"/>
      <c r="B249" s="275"/>
      <c r="C249" s="273"/>
      <c r="D249" s="58" t="s">
        <v>664</v>
      </c>
      <c r="E249" s="58" t="s">
        <v>551</v>
      </c>
      <c r="F249" s="58" t="s">
        <v>8</v>
      </c>
      <c r="G249" s="58" t="s">
        <v>552</v>
      </c>
      <c r="H249" s="79" t="s">
        <v>598</v>
      </c>
      <c r="J249" s="7"/>
      <c r="K249" s="24" t="s">
        <v>783</v>
      </c>
      <c r="L249" s="24" t="s">
        <v>784</v>
      </c>
      <c r="M249" s="3" t="s">
        <v>408</v>
      </c>
      <c r="N249" s="3" t="s">
        <v>232</v>
      </c>
      <c r="O249" s="27" t="s">
        <v>787</v>
      </c>
      <c r="Q249" s="54" t="str">
        <f t="shared" si="24"/>
        <v>PK_xxxID</v>
      </c>
      <c r="R249" s="2" t="str">
        <f t="shared" si="25"/>
        <v>ValidationType Varchar(50) not null</v>
      </c>
      <c r="S249" s="2" t="str">
        <f t="shared" si="26"/>
        <v>ValidationType Varchar(50) not null</v>
      </c>
      <c r="T249" s="73" t="str">
        <f t="shared" si="27"/>
        <v xml:space="preserve"> </v>
      </c>
      <c r="V249" s="89" t="str">
        <f t="shared" si="28"/>
        <v/>
      </c>
      <c r="W249" s="91" t="str">
        <f t="shared" si="29"/>
        <v xml:space="preserve"> </v>
      </c>
      <c r="Y249" s="90"/>
    </row>
    <row r="250" spans="1:25" ht="33" customHeight="1" x14ac:dyDescent="0.3">
      <c r="A250" s="179"/>
      <c r="B250" s="275"/>
      <c r="C250" s="236"/>
      <c r="D250" s="12" t="s">
        <v>665</v>
      </c>
      <c r="E250" s="12" t="s">
        <v>553</v>
      </c>
      <c r="F250" s="12" t="s">
        <v>8</v>
      </c>
      <c r="G250" s="12" t="s">
        <v>599</v>
      </c>
      <c r="H250" s="71" t="s">
        <v>554</v>
      </c>
      <c r="J250" s="7"/>
      <c r="K250" s="24" t="s">
        <v>783</v>
      </c>
      <c r="L250" s="24" t="s">
        <v>785</v>
      </c>
      <c r="M250" s="3" t="s">
        <v>408</v>
      </c>
      <c r="N250" s="3" t="s">
        <v>232</v>
      </c>
      <c r="O250" s="27" t="s">
        <v>787</v>
      </c>
      <c r="Q250" s="54" t="str">
        <f t="shared" si="24"/>
        <v>PK_xxxID</v>
      </c>
      <c r="R250" s="2" t="str">
        <f t="shared" si="25"/>
        <v>ValidationMethod Varchar(50) not null</v>
      </c>
      <c r="S250" s="2" t="str">
        <f t="shared" si="26"/>
        <v>ValidationType Varchar(50) not null, 
ValidationMethod Varchar(50) not null</v>
      </c>
      <c r="T250" s="73" t="str">
        <f t="shared" si="27"/>
        <v xml:space="preserve"> </v>
      </c>
      <c r="V250" s="89" t="str">
        <f t="shared" si="28"/>
        <v/>
      </c>
      <c r="W250" s="91" t="str">
        <f t="shared" si="29"/>
        <v xml:space="preserve"> </v>
      </c>
      <c r="Y250" s="90"/>
    </row>
    <row r="251" spans="1:25" ht="33" customHeight="1" thickBot="1" x14ac:dyDescent="0.35">
      <c r="A251" s="179"/>
      <c r="B251" s="276"/>
      <c r="C251" s="255"/>
      <c r="D251" s="56" t="s">
        <v>666</v>
      </c>
      <c r="E251" s="56" t="s">
        <v>555</v>
      </c>
      <c r="F251" s="56" t="s">
        <v>40</v>
      </c>
      <c r="G251" s="56" t="s">
        <v>556</v>
      </c>
      <c r="H251" s="72" t="s">
        <v>441</v>
      </c>
      <c r="J251" s="9"/>
      <c r="K251" s="106" t="s">
        <v>783</v>
      </c>
      <c r="L251" s="106" t="s">
        <v>786</v>
      </c>
      <c r="M251" s="106" t="s">
        <v>943</v>
      </c>
      <c r="N251" s="10"/>
      <c r="O251" s="153" t="s">
        <v>787</v>
      </c>
      <c r="Q251" s="54" t="str">
        <f t="shared" si="24"/>
        <v>PK_xxxID</v>
      </c>
      <c r="R251" s="2" t="str">
        <f t="shared" si="25"/>
        <v xml:space="preserve">ValidationStatus Varchar(?) </v>
      </c>
      <c r="S251" s="2" t="str">
        <f t="shared" si="26"/>
        <v xml:space="preserve">ValidationType Varchar(50) not null, 
ValidationMethod Varchar(50) not null, 
ValidationStatus Varchar(?) </v>
      </c>
      <c r="T251" s="73" t="str">
        <f t="shared" si="27"/>
        <v>CREATE TABLE Validation(
ValidationType Varchar(50) not null, 
ValidationMethod Varchar(50) not null, 
ValidationStatus Varchar(?) ,
CONSTRAINT Validation_Pkey Primary key(PK_xxxID)</v>
      </c>
      <c r="V251" s="89" t="str">
        <f t="shared" si="28"/>
        <v/>
      </c>
      <c r="W251" s="91" t="str">
        <f t="shared" si="29"/>
        <v xml:space="preserve"> </v>
      </c>
      <c r="Y251" s="90"/>
    </row>
    <row r="252" spans="1:25" ht="33" customHeight="1" x14ac:dyDescent="0.3">
      <c r="A252" s="179"/>
      <c r="B252" s="270" t="s">
        <v>960</v>
      </c>
      <c r="C252" s="262" t="s">
        <v>602</v>
      </c>
      <c r="D252" s="59" t="s">
        <v>729</v>
      </c>
      <c r="E252" s="15" t="s">
        <v>672</v>
      </c>
      <c r="F252" s="15" t="s">
        <v>8</v>
      </c>
      <c r="G252" s="15" t="s">
        <v>304</v>
      </c>
      <c r="H252" s="38" t="s">
        <v>234</v>
      </c>
      <c r="I252" s="34"/>
      <c r="J252" s="4" t="s">
        <v>237</v>
      </c>
      <c r="K252" s="5"/>
      <c r="L252" s="5" t="s">
        <v>674</v>
      </c>
      <c r="M252" s="5" t="s">
        <v>292</v>
      </c>
      <c r="N252" s="5" t="s">
        <v>232</v>
      </c>
      <c r="O252" s="6"/>
      <c r="Q252" s="54" t="str">
        <f t="shared" si="24"/>
        <v>PK_xxxID</v>
      </c>
      <c r="R252" s="2" t="str">
        <f t="shared" si="25"/>
        <v>PK_xxxID INT GENERATED ALWAYS AS IDENTITY not null</v>
      </c>
      <c r="S252" s="2" t="str">
        <f t="shared" si="26"/>
        <v>PK_xxxID INT GENERATED ALWAYS AS IDENTITY not null</v>
      </c>
      <c r="T252" s="73" t="str">
        <f t="shared" si="27"/>
        <v xml:space="preserve"> </v>
      </c>
      <c r="V252" s="89" t="str">
        <f t="shared" si="28"/>
        <v/>
      </c>
      <c r="W252" s="91" t="str">
        <f t="shared" si="29"/>
        <v xml:space="preserve"> </v>
      </c>
      <c r="Y252" s="90"/>
    </row>
    <row r="253" spans="1:25" ht="33" customHeight="1" x14ac:dyDescent="0.3">
      <c r="A253" s="179"/>
      <c r="B253" s="271"/>
      <c r="C253" s="263"/>
      <c r="D253" s="12" t="s">
        <v>730</v>
      </c>
      <c r="E253" s="12" t="s">
        <v>380</v>
      </c>
      <c r="F253" s="12" t="s">
        <v>8</v>
      </c>
      <c r="G253" s="12" t="s">
        <v>238</v>
      </c>
      <c r="H253" s="39" t="s">
        <v>234</v>
      </c>
      <c r="I253" s="34"/>
      <c r="J253" s="7" t="s">
        <v>237</v>
      </c>
      <c r="K253" s="3"/>
      <c r="L253" s="3" t="s">
        <v>381</v>
      </c>
      <c r="M253" s="3" t="s">
        <v>231</v>
      </c>
      <c r="N253" s="3" t="s">
        <v>232</v>
      </c>
      <c r="O253" s="8"/>
      <c r="Q253" s="54" t="str">
        <f t="shared" si="24"/>
        <v>PK_xxxID</v>
      </c>
      <c r="R253" s="2" t="str">
        <f t="shared" si="25"/>
        <v>TK_LoadProcID int not null</v>
      </c>
      <c r="S253" s="2" t="str">
        <f t="shared" si="26"/>
        <v>PK_xxxID INT GENERATED ALWAYS AS IDENTITY not null, 
TK_LoadProcID int not null</v>
      </c>
      <c r="T253" s="73" t="str">
        <f t="shared" si="27"/>
        <v xml:space="preserve"> </v>
      </c>
      <c r="V253" s="89" t="str">
        <f t="shared" si="28"/>
        <v/>
      </c>
      <c r="W253" s="91" t="str">
        <f t="shared" si="29"/>
        <v xml:space="preserve"> </v>
      </c>
      <c r="Y253" s="90"/>
    </row>
    <row r="254" spans="1:25" ht="33" customHeight="1" x14ac:dyDescent="0.3">
      <c r="A254" s="179"/>
      <c r="B254" s="271"/>
      <c r="C254" s="263"/>
      <c r="D254" s="12" t="s">
        <v>731</v>
      </c>
      <c r="E254" s="12" t="s">
        <v>239</v>
      </c>
      <c r="F254" s="12" t="s">
        <v>8</v>
      </c>
      <c r="G254" s="12" t="s">
        <v>240</v>
      </c>
      <c r="H254" s="39" t="s">
        <v>241</v>
      </c>
      <c r="I254" s="34"/>
      <c r="J254" s="7" t="s">
        <v>237</v>
      </c>
      <c r="K254" s="3"/>
      <c r="L254" s="3" t="s">
        <v>261</v>
      </c>
      <c r="M254" s="3" t="s">
        <v>247</v>
      </c>
      <c r="N254" s="3" t="s">
        <v>232</v>
      </c>
      <c r="O254" s="8"/>
      <c r="Q254" s="54" t="str">
        <f t="shared" si="24"/>
        <v>PK_xxxID</v>
      </c>
      <c r="R254" s="2" t="str">
        <f t="shared" si="25"/>
        <v>TD_CreationDate Timestamp not null</v>
      </c>
      <c r="S254" s="2" t="str">
        <f t="shared" si="26"/>
        <v>PK_xxxID INT GENERATED ALWAYS AS IDENTITY not null, 
TK_LoadProcID int not null, 
TD_CreationDate Timestamp not null</v>
      </c>
      <c r="T254" s="73" t="str">
        <f t="shared" si="27"/>
        <v xml:space="preserve"> </v>
      </c>
      <c r="V254" s="89" t="str">
        <f t="shared" si="28"/>
        <v/>
      </c>
      <c r="W254" s="91" t="str">
        <f t="shared" si="29"/>
        <v xml:space="preserve"> </v>
      </c>
      <c r="Y254" s="90"/>
    </row>
    <row r="255" spans="1:25" ht="33" customHeight="1" x14ac:dyDescent="0.3">
      <c r="A255" s="179"/>
      <c r="B255" s="271"/>
      <c r="C255" s="263"/>
      <c r="D255" s="12" t="s">
        <v>732</v>
      </c>
      <c r="E255" s="12" t="s">
        <v>246</v>
      </c>
      <c r="F255" s="12" t="s">
        <v>8</v>
      </c>
      <c r="G255" s="12" t="s">
        <v>250</v>
      </c>
      <c r="H255" s="39" t="s">
        <v>241</v>
      </c>
      <c r="I255" s="34"/>
      <c r="J255" s="7" t="s">
        <v>237</v>
      </c>
      <c r="K255" s="3"/>
      <c r="L255" s="3" t="s">
        <v>263</v>
      </c>
      <c r="M255" s="3" t="s">
        <v>247</v>
      </c>
      <c r="N255" s="3" t="s">
        <v>232</v>
      </c>
      <c r="O255" s="8"/>
      <c r="Q255" s="54" t="str">
        <f t="shared" si="24"/>
        <v>PK_xxxID</v>
      </c>
      <c r="R255" s="2" t="str">
        <f t="shared" si="25"/>
        <v>TD_UpdateDate Timestamp not null</v>
      </c>
      <c r="S255" s="2" t="str">
        <f t="shared" si="26"/>
        <v>PK_xxxID INT GENERATED ALWAYS AS IDENTITY not null, 
TK_LoadProcID int not null, 
TD_CreationDate Timestamp not null, 
TD_UpdateDate Timestamp not null</v>
      </c>
      <c r="T255" s="73" t="str">
        <f t="shared" si="27"/>
        <v xml:space="preserve"> </v>
      </c>
      <c r="V255" s="89" t="str">
        <f t="shared" si="28"/>
        <v/>
      </c>
      <c r="W255" s="91" t="str">
        <f t="shared" si="29"/>
        <v xml:space="preserve"> </v>
      </c>
      <c r="Y255" s="90"/>
    </row>
    <row r="256" spans="1:25" ht="33" customHeight="1" x14ac:dyDescent="0.3">
      <c r="A256" s="179"/>
      <c r="B256" s="271"/>
      <c r="C256" s="263"/>
      <c r="D256" s="12" t="s">
        <v>733</v>
      </c>
      <c r="E256" s="12" t="s">
        <v>672</v>
      </c>
      <c r="F256" s="12" t="s">
        <v>8</v>
      </c>
      <c r="G256" s="12" t="s">
        <v>304</v>
      </c>
      <c r="H256" s="39" t="s">
        <v>234</v>
      </c>
      <c r="I256" s="34"/>
      <c r="J256" s="53" t="s">
        <v>237</v>
      </c>
      <c r="K256" s="31"/>
      <c r="L256" s="31" t="s">
        <v>673</v>
      </c>
      <c r="M256" s="31" t="s">
        <v>231</v>
      </c>
      <c r="N256" s="31" t="s">
        <v>232</v>
      </c>
      <c r="O256" s="32"/>
      <c r="Q256" s="54" t="str">
        <f t="shared" si="24"/>
        <v>PK_xxxID</v>
      </c>
      <c r="R256" s="2" t="str">
        <f t="shared" si="25"/>
        <v>FK_xxxID int not null</v>
      </c>
      <c r="S256" s="2" t="str">
        <f t="shared" si="26"/>
        <v>PK_xxxID INT GENERATED ALWAYS AS IDENTITY not null, 
TK_LoadProcID int not null, 
TD_CreationDate Timestamp not null, 
TD_UpdateDate Timestamp not null, 
FK_xxxID int not null</v>
      </c>
      <c r="T256" s="73" t="str">
        <f t="shared" si="27"/>
        <v>CREATE TABLE (
PK_xxxID INT GENERATED ALWAYS AS IDENTITY not null, 
TK_LoadProcID int not null, 
TD_CreationDate Timestamp not null, 
TD_UpdateDate Timestamp not null, 
FK_xxxID int not null,
CONSTRAINT _Pkey Primary key(PK_xxxID)</v>
      </c>
      <c r="V256" s="89" t="str">
        <f t="shared" si="28"/>
        <v>x</v>
      </c>
      <c r="W256" s="91" t="str">
        <f t="shared" si="29"/>
        <v>SELECT DISTINCT
'ERREUR d intégrité dans la table ANNOTATION sur la clé étrangère FK_xxxID : valeur de clé absente de sa table de référence ALTERATION ' as MESSAGE, 
T1.FK_xxxID as VALEUR_EN_ERREUR 
FROM  T1 
LEFT OUTER JOIN Alteration T2 
ON T1.FK_xxxID = T2.PK_xxxID  
WHERE T2.PK_xxxID IS NULL</v>
      </c>
      <c r="Y256" s="90"/>
    </row>
    <row r="257" spans="1:25" ht="33" customHeight="1" x14ac:dyDescent="0.3">
      <c r="A257" s="179"/>
      <c r="B257" s="271"/>
      <c r="C257" s="263"/>
      <c r="D257" s="58" t="s">
        <v>667</v>
      </c>
      <c r="E257" s="58" t="s">
        <v>557</v>
      </c>
      <c r="F257" s="58" t="s">
        <v>40</v>
      </c>
      <c r="G257" s="58" t="s">
        <v>558</v>
      </c>
      <c r="H257" s="79" t="s">
        <v>600</v>
      </c>
      <c r="J257" s="7"/>
      <c r="K257" s="24" t="s">
        <v>794</v>
      </c>
      <c r="L257" s="3"/>
      <c r="M257" s="3" t="s">
        <v>408</v>
      </c>
      <c r="N257" s="3"/>
      <c r="O257" s="27" t="s">
        <v>828</v>
      </c>
      <c r="Q257" s="54" t="str">
        <f t="shared" si="24"/>
        <v>PK_xxxID</v>
      </c>
      <c r="R257" s="2" t="str">
        <f t="shared" si="25"/>
        <v xml:space="preserve"> Varchar(50) </v>
      </c>
      <c r="S257" s="2" t="str">
        <f t="shared" si="26"/>
        <v xml:space="preserve"> Varchar(50) </v>
      </c>
      <c r="T257" s="73" t="str">
        <f t="shared" si="27"/>
        <v xml:space="preserve"> </v>
      </c>
      <c r="V257" s="89" t="str">
        <f t="shared" si="28"/>
        <v/>
      </c>
      <c r="W257" s="91" t="str">
        <f t="shared" si="29"/>
        <v xml:space="preserve"> </v>
      </c>
      <c r="Y257" s="90"/>
    </row>
    <row r="258" spans="1:25" ht="33" customHeight="1" x14ac:dyDescent="0.3">
      <c r="A258" s="179"/>
      <c r="B258" s="271"/>
      <c r="C258" s="263"/>
      <c r="D258" s="12" t="s">
        <v>668</v>
      </c>
      <c r="E258" s="12" t="s">
        <v>601</v>
      </c>
      <c r="F258" s="12" t="s">
        <v>40</v>
      </c>
      <c r="G258" s="12" t="s">
        <v>559</v>
      </c>
      <c r="H258" s="71" t="s">
        <v>488</v>
      </c>
      <c r="J258" s="7"/>
      <c r="K258" s="24" t="s">
        <v>794</v>
      </c>
      <c r="L258" s="3"/>
      <c r="M258" s="3"/>
      <c r="N258" s="3"/>
      <c r="O258" s="27" t="s">
        <v>828</v>
      </c>
      <c r="Q258" s="54" t="str">
        <f t="shared" si="24"/>
        <v>PK_xxxID</v>
      </c>
      <c r="R258" s="2" t="str">
        <f t="shared" si="25"/>
        <v xml:space="preserve">  </v>
      </c>
      <c r="S258" s="2" t="str">
        <f t="shared" si="26"/>
        <v xml:space="preserve"> Varchar(50) , 
  </v>
      </c>
      <c r="T258" s="73" t="str">
        <f t="shared" si="27"/>
        <v>CREATE TABLE Annotation(
 Varchar(50) , 
  ,
CONSTRAINT Annotation_Pkey Primary key(PK_xxxID)</v>
      </c>
      <c r="V258" s="89" t="str">
        <f t="shared" si="28"/>
        <v/>
      </c>
      <c r="W258" s="91" t="str">
        <f t="shared" si="29"/>
        <v xml:space="preserve"> </v>
      </c>
      <c r="Y258" s="90"/>
    </row>
    <row r="259" spans="1:25" ht="33" customHeight="1" x14ac:dyDescent="0.3">
      <c r="A259" s="179"/>
      <c r="B259" s="271"/>
      <c r="C259" s="263"/>
      <c r="D259" s="12" t="s">
        <v>669</v>
      </c>
      <c r="E259" s="12" t="s">
        <v>560</v>
      </c>
      <c r="F259" s="12" t="s">
        <v>40</v>
      </c>
      <c r="G259" s="12" t="s">
        <v>561</v>
      </c>
      <c r="H259" s="71" t="s">
        <v>603</v>
      </c>
      <c r="J259" s="7"/>
      <c r="K259" s="24" t="s">
        <v>780</v>
      </c>
      <c r="L259" s="24" t="s">
        <v>820</v>
      </c>
      <c r="M259" s="3" t="s">
        <v>408</v>
      </c>
      <c r="N259" s="3"/>
      <c r="O259" s="27" t="s">
        <v>826</v>
      </c>
      <c r="Q259" s="54" t="str">
        <f t="shared" si="24"/>
        <v>PK_xxxID</v>
      </c>
      <c r="R259" s="2" t="str">
        <f t="shared" si="25"/>
        <v xml:space="preserve">AlterationOnSamplePathogenicity Varchar(50) </v>
      </c>
      <c r="S259" s="2" t="str">
        <f t="shared" si="26"/>
        <v xml:space="preserve">AlterationOnSamplePathogenicity Varchar(50) </v>
      </c>
      <c r="T259" s="73" t="str">
        <f t="shared" si="27"/>
        <v xml:space="preserve"> </v>
      </c>
      <c r="V259" s="89" t="str">
        <f t="shared" si="28"/>
        <v/>
      </c>
      <c r="W259" s="91" t="str">
        <f t="shared" si="29"/>
        <v xml:space="preserve"> </v>
      </c>
      <c r="Y259" s="90"/>
    </row>
    <row r="260" spans="1:25" ht="33" customHeight="1" x14ac:dyDescent="0.3">
      <c r="A260" s="179"/>
      <c r="B260" s="271"/>
      <c r="C260" s="263"/>
      <c r="D260" s="12" t="s">
        <v>670</v>
      </c>
      <c r="E260" s="12" t="s">
        <v>562</v>
      </c>
      <c r="F260" s="12" t="s">
        <v>40</v>
      </c>
      <c r="G260" s="12" t="s">
        <v>563</v>
      </c>
      <c r="H260" s="71" t="s">
        <v>564</v>
      </c>
      <c r="J260" s="7"/>
      <c r="K260" s="24" t="s">
        <v>780</v>
      </c>
      <c r="L260" s="24" t="s">
        <v>821</v>
      </c>
      <c r="M260" s="3" t="s">
        <v>408</v>
      </c>
      <c r="N260" s="3"/>
      <c r="O260" s="27" t="s">
        <v>826</v>
      </c>
      <c r="Q260" s="54" t="str">
        <f t="shared" si="24"/>
        <v>PK_xxxID</v>
      </c>
      <c r="R260" s="2" t="str">
        <f t="shared" si="25"/>
        <v xml:space="preserve">AlterationOnSampleProposedForOrientation Varchar(50) </v>
      </c>
      <c r="S260" s="2" t="str">
        <f t="shared" si="26"/>
        <v xml:space="preserve">AlterationOnSamplePathogenicity Varchar(50) , 
AlterationOnSampleProposedForOrientation Varchar(50) </v>
      </c>
      <c r="T260" s="73" t="str">
        <f t="shared" si="27"/>
        <v xml:space="preserve"> </v>
      </c>
      <c r="V260" s="89" t="str">
        <f t="shared" si="28"/>
        <v/>
      </c>
      <c r="W260" s="91" t="str">
        <f t="shared" si="29"/>
        <v xml:space="preserve"> </v>
      </c>
      <c r="Y260" s="90"/>
    </row>
    <row r="261" spans="1:25" ht="33" customHeight="1" thickBot="1" x14ac:dyDescent="0.35">
      <c r="A261" s="179"/>
      <c r="B261" s="272"/>
      <c r="C261" s="264"/>
      <c r="D261" s="56" t="s">
        <v>671</v>
      </c>
      <c r="E261" s="56" t="s">
        <v>565</v>
      </c>
      <c r="F261" s="56" t="s">
        <v>40</v>
      </c>
      <c r="G261" s="56" t="s">
        <v>566</v>
      </c>
      <c r="H261" s="72" t="s">
        <v>477</v>
      </c>
      <c r="J261" s="9"/>
      <c r="K261" s="106" t="s">
        <v>780</v>
      </c>
      <c r="L261" s="106" t="s">
        <v>822</v>
      </c>
      <c r="M261" s="10" t="s">
        <v>248</v>
      </c>
      <c r="N261" s="10"/>
      <c r="O261" s="153" t="s">
        <v>826</v>
      </c>
      <c r="Q261" s="54" t="str">
        <f t="shared" ref="Q261" si="30">IF(AND(K261&lt;&gt;K260,LEFT(L261,3)="PK_"),L261,IF(AND(K261=K260,LEFT(L261,3)="PK_",L261&lt;&gt;Q260),Q260&amp;", " &amp; L261,Q260))</f>
        <v>PK_xxxID</v>
      </c>
      <c r="R261" s="2" t="str">
        <f t="shared" ref="R261" si="31">L261 &amp; " " &amp; M261 &amp; " " &amp; N261</f>
        <v xml:space="preserve">AlterationOnSampleActionability Boolean </v>
      </c>
      <c r="S261" s="2" t="str">
        <f t="shared" ref="S261" si="32">IF(K261=K260,S260 &amp; ", "&amp; CHAR(10) &amp; R261,R261)</f>
        <v xml:space="preserve">AlterationOnSamplePathogenicity Varchar(50) , 
AlterationOnSampleProposedForOrientation Varchar(50) , 
AlterationOnSampleActionability Boolean </v>
      </c>
      <c r="T261" s="73" t="str">
        <f t="shared" ref="T261" si="33">IF(K261&lt;&gt;K262,"CREATE TABLE " &amp; K261 &amp; "(" &amp; CHAR(10) &amp; S261 &amp; "," &amp; CHAR(10) &amp; "CONSTRAINT " &amp; K261 &amp; "_Pkey" &amp; " Primary key(" &amp; Q261 &amp; ")"," ")</f>
        <v>CREATE TABLE AlterationOnSample(
AlterationOnSamplePathogenicity Varchar(50) , 
AlterationOnSampleProposedForOrientation Varchar(50) , 
AlterationOnSampleActionability Boolean ,
CONSTRAINT AlterationOnSample_Pkey Primary key(PK_xxxID)</v>
      </c>
      <c r="V261" s="89" t="str">
        <f t="shared" ref="V261" si="34">IF(LEFT(L261,3)="FK_","x","")</f>
        <v/>
      </c>
      <c r="W261" s="91" t="str">
        <f t="shared" ref="W261" si="35">IF(V261="x", "SELECT DISTINCT
'ERREUR d intégrité dans la table " &amp;UPPER( K262) &amp; " sur la clé étrangère " &amp; L261 &amp; " : valeur de clé absente de sa table de référence " &amp;  UPPER(_xlfn.XLOOKUP(REPLACE(L261, 1,3,"PK_"),L:L,K:K)) &amp; " ' as MESSAGE, 
T1." &amp; L261 &amp; " as VALEUR_EN_ERREUR 
FROM " &amp; K261 &amp; " T1 
LEFT OUTER JOIN " &amp; _xlfn.XLOOKUP(REPLACE(L261, 1,3,"PK_"),L:L,K:K) &amp; " T2 
ON T1." &amp; L261 &amp; " = T2."  &amp; REPLACE(L261, 1,3,"PK_") &amp; "  
WHERE T2." &amp; REPLACE(L261, 1,3,"PK_") &amp; " IS NULL", " ")</f>
        <v xml:space="preserve"> </v>
      </c>
      <c r="Y261" s="132"/>
    </row>
    <row r="262" spans="1:25" ht="33" customHeight="1" x14ac:dyDescent="0.3">
      <c r="A262" s="105"/>
      <c r="T262" s="2"/>
    </row>
    <row r="263" spans="1:25" ht="33" customHeight="1" x14ac:dyDescent="0.3">
      <c r="T263" s="2"/>
    </row>
    <row r="264" spans="1:25" ht="33" customHeight="1" x14ac:dyDescent="0.3">
      <c r="T264" s="2"/>
    </row>
    <row r="265" spans="1:25" ht="33" customHeight="1" x14ac:dyDescent="0.3">
      <c r="T265" s="2"/>
    </row>
    <row r="266" spans="1:25" ht="33" customHeight="1" x14ac:dyDescent="0.3">
      <c r="T266" s="2"/>
    </row>
    <row r="267" spans="1:25" ht="33" customHeight="1" x14ac:dyDescent="0.3">
      <c r="T267" s="2"/>
    </row>
    <row r="268" spans="1:25" ht="33" customHeight="1" x14ac:dyDescent="0.3">
      <c r="T268" s="2"/>
    </row>
    <row r="269" spans="1:25" ht="33" customHeight="1" x14ac:dyDescent="0.3">
      <c r="T269" s="2"/>
    </row>
    <row r="270" spans="1:25" ht="33" customHeight="1" x14ac:dyDescent="0.3">
      <c r="T270" s="2"/>
    </row>
    <row r="271" spans="1:25" ht="33" customHeight="1" x14ac:dyDescent="0.3">
      <c r="T271" s="2"/>
    </row>
    <row r="272" spans="1:25" ht="33" customHeight="1" x14ac:dyDescent="0.3">
      <c r="T272" s="2"/>
    </row>
    <row r="273" spans="20:20" ht="33" customHeight="1" x14ac:dyDescent="0.3">
      <c r="T273" s="2"/>
    </row>
    <row r="274" spans="20:20" ht="33" customHeight="1" x14ac:dyDescent="0.3">
      <c r="T274" s="2"/>
    </row>
    <row r="275" spans="20:20" ht="33" customHeight="1" x14ac:dyDescent="0.3">
      <c r="T275" s="2"/>
    </row>
    <row r="276" spans="20:20" ht="33" customHeight="1" x14ac:dyDescent="0.3">
      <c r="T276" s="2"/>
    </row>
    <row r="277" spans="20:20" ht="33" customHeight="1" x14ac:dyDescent="0.3">
      <c r="T277" s="2"/>
    </row>
    <row r="278" spans="20:20" ht="33" customHeight="1" x14ac:dyDescent="0.3">
      <c r="T278" s="2"/>
    </row>
    <row r="279" spans="20:20" ht="33" customHeight="1" x14ac:dyDescent="0.3">
      <c r="T279" s="2"/>
    </row>
    <row r="280" spans="20:20" ht="33" customHeight="1" x14ac:dyDescent="0.3">
      <c r="T280" s="2"/>
    </row>
    <row r="281" spans="20:20" ht="33" customHeight="1" x14ac:dyDescent="0.3">
      <c r="T281" s="2"/>
    </row>
    <row r="282" spans="20:20" ht="33" customHeight="1" x14ac:dyDescent="0.3">
      <c r="T282" s="2"/>
    </row>
    <row r="283" spans="20:20" ht="33" customHeight="1" x14ac:dyDescent="0.3">
      <c r="T283" s="2"/>
    </row>
    <row r="284" spans="20:20" ht="33" customHeight="1" x14ac:dyDescent="0.3">
      <c r="T284" s="2"/>
    </row>
    <row r="285" spans="20:20" ht="33" customHeight="1" x14ac:dyDescent="0.3">
      <c r="T285" s="2"/>
    </row>
    <row r="286" spans="20:20" ht="33" customHeight="1" x14ac:dyDescent="0.3">
      <c r="T286" s="2"/>
    </row>
    <row r="287" spans="20:20" ht="33" customHeight="1" x14ac:dyDescent="0.3">
      <c r="T287" s="2"/>
    </row>
    <row r="288" spans="20:20" ht="33" customHeight="1" x14ac:dyDescent="0.3">
      <c r="T288" s="2"/>
    </row>
    <row r="289" spans="20:20" ht="33" customHeight="1" x14ac:dyDescent="0.3">
      <c r="T289" s="2"/>
    </row>
    <row r="290" spans="20:20" ht="33" customHeight="1" x14ac:dyDescent="0.3">
      <c r="T290" s="2"/>
    </row>
    <row r="291" spans="20:20" ht="33" customHeight="1" x14ac:dyDescent="0.3">
      <c r="T291" s="2"/>
    </row>
    <row r="292" spans="20:20" ht="33" customHeight="1" x14ac:dyDescent="0.3">
      <c r="T292" s="2"/>
    </row>
    <row r="293" spans="20:20" ht="33" customHeight="1" x14ac:dyDescent="0.3">
      <c r="T293" s="2"/>
    </row>
    <row r="294" spans="20:20" ht="33" customHeight="1" x14ac:dyDescent="0.3">
      <c r="T294" s="2"/>
    </row>
  </sheetData>
  <autoFilter ref="A2:Y261" xr:uid="{C2392915-EA4E-438C-8BFB-FABF2394F15A}"/>
  <mergeCells count="63">
    <mergeCell ref="V1:W1"/>
    <mergeCell ref="B252:B261"/>
    <mergeCell ref="C252:C261"/>
    <mergeCell ref="B226:B233"/>
    <mergeCell ref="C226:C233"/>
    <mergeCell ref="B234:B243"/>
    <mergeCell ref="C234:C243"/>
    <mergeCell ref="B244:B251"/>
    <mergeCell ref="C244:C251"/>
    <mergeCell ref="B207:B215"/>
    <mergeCell ref="C207:C215"/>
    <mergeCell ref="C216:C225"/>
    <mergeCell ref="B188:B206"/>
    <mergeCell ref="C188:C206"/>
    <mergeCell ref="B159:B171"/>
    <mergeCell ref="C159:C171"/>
    <mergeCell ref="B172:B180"/>
    <mergeCell ref="C172:C180"/>
    <mergeCell ref="B181:B187"/>
    <mergeCell ref="C181:C187"/>
    <mergeCell ref="B136:B144"/>
    <mergeCell ref="C136:C144"/>
    <mergeCell ref="B145:B147"/>
    <mergeCell ref="C145:C147"/>
    <mergeCell ref="B148:B158"/>
    <mergeCell ref="C148:C158"/>
    <mergeCell ref="A3:A14"/>
    <mergeCell ref="B3:B14"/>
    <mergeCell ref="C3:C14"/>
    <mergeCell ref="C79:C81"/>
    <mergeCell ref="B79:B81"/>
    <mergeCell ref="B51:B75"/>
    <mergeCell ref="C72:C73"/>
    <mergeCell ref="C74:C75"/>
    <mergeCell ref="C65:C71"/>
    <mergeCell ref="B76:B78"/>
    <mergeCell ref="C76:C78"/>
    <mergeCell ref="B121:B135"/>
    <mergeCell ref="C121:C135"/>
    <mergeCell ref="B84:B99"/>
    <mergeCell ref="C84:C99"/>
    <mergeCell ref="B82:B83"/>
    <mergeCell ref="C82:C83"/>
    <mergeCell ref="B117:B120"/>
    <mergeCell ref="C117:C120"/>
    <mergeCell ref="B107:B110"/>
    <mergeCell ref="C107:C110"/>
    <mergeCell ref="Q1:T1"/>
    <mergeCell ref="B36:B43"/>
    <mergeCell ref="C36:C43"/>
    <mergeCell ref="C44:C50"/>
    <mergeCell ref="C51:C64"/>
    <mergeCell ref="B15:B21"/>
    <mergeCell ref="C15:C21"/>
    <mergeCell ref="J1:O1"/>
    <mergeCell ref="B29:B31"/>
    <mergeCell ref="C29:C31"/>
    <mergeCell ref="B32:B35"/>
    <mergeCell ref="B44:B50"/>
    <mergeCell ref="C32:C34"/>
    <mergeCell ref="B22:B28"/>
    <mergeCell ref="C22:C28"/>
    <mergeCell ref="A1:H1"/>
  </mergeCells>
  <phoneticPr fontId="8" type="noConversion"/>
  <conditionalFormatting sqref="T3:T261">
    <cfRule type="cellIs" dxfId="4" priority="2" operator="greaterThan">
      <formula>" "</formula>
    </cfRule>
    <cfRule type="cellIs" dxfId="3" priority="6" operator="notEqual">
      <formula>" "</formula>
    </cfRule>
  </conditionalFormatting>
  <conditionalFormatting sqref="W3:W261">
    <cfRule type="cellIs" dxfId="2" priority="3" operator="greaterThan">
      <formula>" "</formula>
    </cfRule>
    <cfRule type="cellIs" dxfId="1" priority="5" operator="greaterThan">
      <formula>" "</formula>
    </cfRule>
  </conditionalFormatting>
  <conditionalFormatting sqref="Y1:Y1048576">
    <cfRule type="cellIs" dxfId="0" priority="1" operator="greaterThan">
      <formula>" "</formula>
    </cfRule>
  </conditionalFormatting>
  <pageMargins left="0.7" right="0.7" top="0.75" bottom="0.75" header="0.3" footer="0.3"/>
  <pageSetup scale="24"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PhysicalDataModel_Clin&amp;Geno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Vidal</dc:creator>
  <cp:lastModifiedBy>JOBARD Aurelien</cp:lastModifiedBy>
  <cp:lastPrinted>2023-09-15T15:23:19Z</cp:lastPrinted>
  <dcterms:created xsi:type="dcterms:W3CDTF">2023-09-14T14:46:15Z</dcterms:created>
  <dcterms:modified xsi:type="dcterms:W3CDTF">2024-04-10T12:48:15Z</dcterms:modified>
</cp:coreProperties>
</file>