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hyar12/University/Researches/MetricsPaper/Evaluation/"/>
    </mc:Choice>
  </mc:AlternateContent>
  <xr:revisionPtr revIDLastSave="0" documentId="13_ncr:1_{3AE1FB3B-5CD2-0140-BDCD-EB3CD7DAA03B}" xr6:coauthVersionLast="47" xr6:coauthVersionMax="47" xr10:uidLastSave="{00000000-0000-0000-0000-000000000000}"/>
  <bookViews>
    <workbookView xWindow="4940" yWindow="5780" windowWidth="28800" windowHeight="19940" activeTab="7" xr2:uid="{00000000-000D-0000-FFFF-FFFF00000000}"/>
  </bookViews>
  <sheets>
    <sheet name="All Results" sheetId="1" r:id="rId1"/>
    <sheet name="Result summery" sheetId="2" r:id="rId2"/>
    <sheet name="Agent" sheetId="12" r:id="rId3"/>
    <sheet name="Drs" sheetId="3" r:id="rId4"/>
    <sheet name="GPT4_evals" sheetId="4" r:id="rId5"/>
    <sheet name="Misteral_eval" sheetId="5" r:id="rId6"/>
    <sheet name="Claude" sheetId="6" r:id="rId7"/>
    <sheet name="Gemini" sheetId="7" r:id="rId8"/>
    <sheet name="Bleu" sheetId="8" r:id="rId9"/>
    <sheet name="Rouge" sheetId="9" r:id="rId10"/>
    <sheet name="Semantic-mini-MiniLM-L6-v2" sheetId="10" r:id="rId11"/>
    <sheet name="Seamantic large mpnet-base-v2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1" l="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N66" i="1" s="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M86" i="1" s="1"/>
  <c r="B85" i="10"/>
  <c r="B84" i="10"/>
  <c r="B83" i="10"/>
  <c r="B82" i="10"/>
  <c r="B81" i="10"/>
  <c r="B80" i="10"/>
  <c r="B79" i="10"/>
  <c r="B78" i="10"/>
  <c r="B77" i="10"/>
  <c r="B76" i="10"/>
  <c r="M76" i="1" s="1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01" i="8"/>
  <c r="B100" i="8"/>
  <c r="B99" i="8"/>
  <c r="C99" i="8" s="1"/>
  <c r="B98" i="8"/>
  <c r="B97" i="8"/>
  <c r="B96" i="8"/>
  <c r="C96" i="8" s="1"/>
  <c r="B95" i="8"/>
  <c r="C95" i="8" s="1"/>
  <c r="C94" i="8"/>
  <c r="B94" i="8"/>
  <c r="B93" i="8"/>
  <c r="B92" i="8"/>
  <c r="B91" i="8"/>
  <c r="B90" i="8"/>
  <c r="C90" i="8" s="1"/>
  <c r="C89" i="8"/>
  <c r="B89" i="8"/>
  <c r="B88" i="8"/>
  <c r="B87" i="8"/>
  <c r="C87" i="8" s="1"/>
  <c r="B86" i="8"/>
  <c r="C86" i="8" s="1"/>
  <c r="B85" i="8"/>
  <c r="C85" i="8" s="1"/>
  <c r="C84" i="8"/>
  <c r="B84" i="8"/>
  <c r="B83" i="8"/>
  <c r="B82" i="8"/>
  <c r="C82" i="8" s="1"/>
  <c r="B81" i="8"/>
  <c r="C81" i="8" s="1"/>
  <c r="B80" i="8"/>
  <c r="C79" i="8"/>
  <c r="B79" i="8"/>
  <c r="B78" i="8"/>
  <c r="B77" i="8"/>
  <c r="C77" i="8" s="1"/>
  <c r="B76" i="8"/>
  <c r="C76" i="8" s="1"/>
  <c r="B75" i="8"/>
  <c r="B74" i="8"/>
  <c r="C74" i="8" s="1"/>
  <c r="C73" i="8"/>
  <c r="B73" i="8"/>
  <c r="B72" i="8"/>
  <c r="C72" i="8" s="1"/>
  <c r="B71" i="8"/>
  <c r="C71" i="8" s="1"/>
  <c r="B70" i="8"/>
  <c r="C70" i="8" s="1"/>
  <c r="C69" i="8"/>
  <c r="B69" i="8"/>
  <c r="B68" i="8"/>
  <c r="B67" i="8"/>
  <c r="C67" i="8" s="1"/>
  <c r="B66" i="8"/>
  <c r="C66" i="8" s="1"/>
  <c r="B65" i="8"/>
  <c r="B64" i="8"/>
  <c r="C64" i="8" s="1"/>
  <c r="C63" i="8"/>
  <c r="B63" i="8"/>
  <c r="B62" i="8"/>
  <c r="C62" i="8" s="1"/>
  <c r="B61" i="8"/>
  <c r="B60" i="8"/>
  <c r="B59" i="8"/>
  <c r="C59" i="8" s="1"/>
  <c r="B58" i="8"/>
  <c r="B57" i="8"/>
  <c r="C57" i="8" s="1"/>
  <c r="B56" i="8"/>
  <c r="C56" i="8" s="1"/>
  <c r="B55" i="8"/>
  <c r="C55" i="8" s="1"/>
  <c r="C54" i="8"/>
  <c r="B54" i="8"/>
  <c r="B53" i="8"/>
  <c r="B52" i="8"/>
  <c r="C52" i="8" s="1"/>
  <c r="B51" i="8"/>
  <c r="B50" i="8"/>
  <c r="C50" i="8" s="1"/>
  <c r="B49" i="8"/>
  <c r="C49" i="8" s="1"/>
  <c r="C48" i="8"/>
  <c r="B48" i="8"/>
  <c r="B47" i="8"/>
  <c r="B46" i="8"/>
  <c r="B45" i="8"/>
  <c r="C45" i="8" s="1"/>
  <c r="C44" i="8"/>
  <c r="B44" i="8"/>
  <c r="C43" i="8"/>
  <c r="B43" i="8"/>
  <c r="B42" i="8"/>
  <c r="C42" i="8" s="1"/>
  <c r="B41" i="8"/>
  <c r="C41" i="8" s="1"/>
  <c r="B40" i="8"/>
  <c r="C40" i="8" s="1"/>
  <c r="B39" i="8"/>
  <c r="C39" i="8" s="1"/>
  <c r="C38" i="8"/>
  <c r="B38" i="8"/>
  <c r="B37" i="8"/>
  <c r="B36" i="8"/>
  <c r="C36" i="8" s="1"/>
  <c r="B35" i="8"/>
  <c r="C35" i="8" s="1"/>
  <c r="B34" i="8"/>
  <c r="C34" i="8" s="1"/>
  <c r="C33" i="8"/>
  <c r="B33" i="8"/>
  <c r="B32" i="8"/>
  <c r="B31" i="8"/>
  <c r="C31" i="8" s="1"/>
  <c r="B30" i="8"/>
  <c r="C30" i="8" s="1"/>
  <c r="B29" i="8"/>
  <c r="C29" i="8" s="1"/>
  <c r="C28" i="8"/>
  <c r="B28" i="8"/>
  <c r="B27" i="8"/>
  <c r="C27" i="8" s="1"/>
  <c r="B26" i="8"/>
  <c r="C26" i="8" s="1"/>
  <c r="B25" i="8"/>
  <c r="B24" i="8"/>
  <c r="C24" i="8" s="1"/>
  <c r="C23" i="8"/>
  <c r="B23" i="8"/>
  <c r="B22" i="8"/>
  <c r="C22" i="8" s="1"/>
  <c r="B21" i="8"/>
  <c r="C21" i="8" s="1"/>
  <c r="B20" i="8"/>
  <c r="C20" i="8" s="1"/>
  <c r="C19" i="8"/>
  <c r="B19" i="8"/>
  <c r="B18" i="8"/>
  <c r="B17" i="8"/>
  <c r="C17" i="8" s="1"/>
  <c r="B16" i="8"/>
  <c r="C16" i="8" s="1"/>
  <c r="B15" i="8"/>
  <c r="C14" i="8"/>
  <c r="B14" i="8"/>
  <c r="C13" i="8"/>
  <c r="B13" i="8"/>
  <c r="B12" i="8"/>
  <c r="C12" i="8" s="1"/>
  <c r="B11" i="8"/>
  <c r="B10" i="8"/>
  <c r="B9" i="8"/>
  <c r="C9" i="8" s="1"/>
  <c r="B8" i="8"/>
  <c r="B7" i="8"/>
  <c r="C7" i="8" s="1"/>
  <c r="B6" i="8"/>
  <c r="C6" i="8" s="1"/>
  <c r="B5" i="8"/>
  <c r="C5" i="8" s="1"/>
  <c r="C4" i="8"/>
  <c r="B4" i="8"/>
  <c r="E3" i="8"/>
  <c r="C58" i="8" s="1"/>
  <c r="B3" i="8"/>
  <c r="E2" i="8"/>
  <c r="B2" i="8"/>
  <c r="O101" i="7"/>
  <c r="H101" i="7"/>
  <c r="O100" i="7"/>
  <c r="H100" i="7"/>
  <c r="O99" i="7"/>
  <c r="H99" i="7"/>
  <c r="O98" i="7"/>
  <c r="H98" i="7"/>
  <c r="O97" i="7"/>
  <c r="H97" i="7"/>
  <c r="O96" i="7"/>
  <c r="H96" i="7"/>
  <c r="K96" i="1" s="1"/>
  <c r="O95" i="7"/>
  <c r="H95" i="7"/>
  <c r="O94" i="7"/>
  <c r="H94" i="7"/>
  <c r="O93" i="7"/>
  <c r="H93" i="7"/>
  <c r="O92" i="7"/>
  <c r="H92" i="7"/>
  <c r="O91" i="7"/>
  <c r="H91" i="7"/>
  <c r="K91" i="1" s="1"/>
  <c r="O90" i="7"/>
  <c r="H90" i="7"/>
  <c r="O89" i="7"/>
  <c r="H89" i="7"/>
  <c r="K89" i="1" s="1"/>
  <c r="O88" i="7"/>
  <c r="H88" i="7"/>
  <c r="O87" i="7"/>
  <c r="H87" i="7"/>
  <c r="O86" i="7"/>
  <c r="H86" i="7"/>
  <c r="K86" i="1" s="1"/>
  <c r="O85" i="7"/>
  <c r="H85" i="7"/>
  <c r="O84" i="7"/>
  <c r="L84" i="1" s="1"/>
  <c r="H84" i="7"/>
  <c r="K84" i="1" s="1"/>
  <c r="O83" i="7"/>
  <c r="L83" i="1" s="1"/>
  <c r="H83" i="7"/>
  <c r="O82" i="7"/>
  <c r="H82" i="7"/>
  <c r="O81" i="7"/>
  <c r="H81" i="7"/>
  <c r="O80" i="7"/>
  <c r="H80" i="7"/>
  <c r="O79" i="7"/>
  <c r="H79" i="7"/>
  <c r="K79" i="1" s="1"/>
  <c r="O78" i="7"/>
  <c r="H78" i="7"/>
  <c r="O77" i="7"/>
  <c r="H77" i="7"/>
  <c r="O76" i="7"/>
  <c r="H76" i="7"/>
  <c r="K76" i="1" s="1"/>
  <c r="O75" i="7"/>
  <c r="H75" i="7"/>
  <c r="O74" i="7"/>
  <c r="H74" i="7"/>
  <c r="K74" i="1" s="1"/>
  <c r="O73" i="7"/>
  <c r="H73" i="7"/>
  <c r="O72" i="7"/>
  <c r="H72" i="7"/>
  <c r="O71" i="7"/>
  <c r="H71" i="7"/>
  <c r="K71" i="1" s="1"/>
  <c r="O70" i="7"/>
  <c r="H70" i="7"/>
  <c r="O69" i="7"/>
  <c r="H69" i="7"/>
  <c r="O68" i="7"/>
  <c r="H68" i="7"/>
  <c r="O67" i="7"/>
  <c r="H67" i="7"/>
  <c r="O66" i="7"/>
  <c r="H66" i="7"/>
  <c r="K66" i="1" s="1"/>
  <c r="O65" i="7"/>
  <c r="H65" i="7"/>
  <c r="O64" i="7"/>
  <c r="H64" i="7"/>
  <c r="O63" i="7"/>
  <c r="H63" i="7"/>
  <c r="O62" i="7"/>
  <c r="H62" i="7"/>
  <c r="O61" i="7"/>
  <c r="H61" i="7"/>
  <c r="K61" i="1" s="1"/>
  <c r="O60" i="7"/>
  <c r="H60" i="7"/>
  <c r="O59" i="7"/>
  <c r="H59" i="7"/>
  <c r="O58" i="7"/>
  <c r="L58" i="1" s="1"/>
  <c r="H58" i="7"/>
  <c r="O57" i="7"/>
  <c r="H57" i="7"/>
  <c r="O56" i="7"/>
  <c r="H56" i="7"/>
  <c r="K56" i="1" s="1"/>
  <c r="O55" i="7"/>
  <c r="H55" i="7"/>
  <c r="K55" i="1" s="1"/>
  <c r="O54" i="7"/>
  <c r="L54" i="1" s="1"/>
  <c r="H54" i="7"/>
  <c r="K54" i="1" s="1"/>
  <c r="O53" i="7"/>
  <c r="H53" i="7"/>
  <c r="O52" i="7"/>
  <c r="H52" i="7"/>
  <c r="O51" i="7"/>
  <c r="H51" i="7"/>
  <c r="O50" i="7"/>
  <c r="H50" i="7"/>
  <c r="O49" i="7"/>
  <c r="H49" i="7"/>
  <c r="O48" i="7"/>
  <c r="H48" i="7"/>
  <c r="O47" i="7"/>
  <c r="H47" i="7"/>
  <c r="O46" i="7"/>
  <c r="H46" i="7"/>
  <c r="O45" i="7"/>
  <c r="H45" i="7"/>
  <c r="K45" i="1" s="1"/>
  <c r="O44" i="7"/>
  <c r="H44" i="7"/>
  <c r="O43" i="7"/>
  <c r="H43" i="7"/>
  <c r="O42" i="7"/>
  <c r="H42" i="7"/>
  <c r="O41" i="7"/>
  <c r="H41" i="7"/>
  <c r="O40" i="7"/>
  <c r="H40" i="7"/>
  <c r="O39" i="7"/>
  <c r="H39" i="7"/>
  <c r="O38" i="7"/>
  <c r="H38" i="7"/>
  <c r="O37" i="7"/>
  <c r="H37" i="7"/>
  <c r="O36" i="7"/>
  <c r="H36" i="7"/>
  <c r="O35" i="7"/>
  <c r="L35" i="1" s="1"/>
  <c r="H35" i="7"/>
  <c r="O34" i="7"/>
  <c r="H34" i="7"/>
  <c r="O33" i="7"/>
  <c r="L33" i="1" s="1"/>
  <c r="H33" i="7"/>
  <c r="O32" i="7"/>
  <c r="H32" i="7"/>
  <c r="O31" i="7"/>
  <c r="H31" i="7"/>
  <c r="K31" i="1" s="1"/>
  <c r="O30" i="7"/>
  <c r="L30" i="1" s="1"/>
  <c r="H30" i="7"/>
  <c r="O29" i="7"/>
  <c r="H29" i="7"/>
  <c r="O28" i="7"/>
  <c r="H28" i="7"/>
  <c r="O27" i="7"/>
  <c r="H27" i="7"/>
  <c r="O26" i="7"/>
  <c r="H26" i="7"/>
  <c r="K26" i="1" s="1"/>
  <c r="O25" i="7"/>
  <c r="L25" i="1" s="1"/>
  <c r="H25" i="7"/>
  <c r="K25" i="1" s="1"/>
  <c r="O24" i="7"/>
  <c r="H24" i="7"/>
  <c r="O23" i="7"/>
  <c r="H23" i="7"/>
  <c r="O22" i="7"/>
  <c r="H22" i="7"/>
  <c r="O21" i="7"/>
  <c r="H21" i="7"/>
  <c r="O20" i="7"/>
  <c r="H20" i="7"/>
  <c r="O19" i="7"/>
  <c r="H19" i="7"/>
  <c r="O18" i="7"/>
  <c r="H18" i="7"/>
  <c r="O17" i="7"/>
  <c r="H17" i="7"/>
  <c r="O16" i="7"/>
  <c r="H16" i="7"/>
  <c r="K16" i="1" s="1"/>
  <c r="O15" i="7"/>
  <c r="L15" i="1" s="1"/>
  <c r="H15" i="7"/>
  <c r="K15" i="1" s="1"/>
  <c r="O14" i="7"/>
  <c r="H14" i="7"/>
  <c r="O13" i="7"/>
  <c r="H13" i="7"/>
  <c r="O12" i="7"/>
  <c r="L12" i="1" s="1"/>
  <c r="H12" i="7"/>
  <c r="O11" i="7"/>
  <c r="H11" i="7"/>
  <c r="O10" i="7"/>
  <c r="H10" i="7"/>
  <c r="O9" i="7"/>
  <c r="H9" i="7"/>
  <c r="O8" i="7"/>
  <c r="H8" i="7"/>
  <c r="O7" i="7"/>
  <c r="H7" i="7"/>
  <c r="O6" i="7"/>
  <c r="H6" i="7"/>
  <c r="O5" i="7"/>
  <c r="L5" i="1" s="1"/>
  <c r="H5" i="7"/>
  <c r="O4" i="7"/>
  <c r="H4" i="7"/>
  <c r="M6" i="2" s="1"/>
  <c r="O3" i="7"/>
  <c r="L3" i="1" s="1"/>
  <c r="H3" i="7"/>
  <c r="O2" i="7"/>
  <c r="H2" i="7"/>
  <c r="O101" i="6"/>
  <c r="H101" i="6"/>
  <c r="O100" i="6"/>
  <c r="H100" i="6"/>
  <c r="O99" i="6"/>
  <c r="H99" i="6"/>
  <c r="O98" i="6"/>
  <c r="H98" i="6"/>
  <c r="O97" i="6"/>
  <c r="H97" i="6"/>
  <c r="O96" i="6"/>
  <c r="H96" i="6"/>
  <c r="H96" i="1" s="1"/>
  <c r="O95" i="6"/>
  <c r="I95" i="1" s="1"/>
  <c r="H95" i="6"/>
  <c r="O94" i="6"/>
  <c r="H94" i="6"/>
  <c r="O93" i="6"/>
  <c r="H93" i="6"/>
  <c r="O92" i="6"/>
  <c r="H92" i="6"/>
  <c r="O91" i="6"/>
  <c r="H91" i="6"/>
  <c r="O90" i="6"/>
  <c r="H90" i="6"/>
  <c r="O89" i="6"/>
  <c r="H89" i="6"/>
  <c r="O88" i="6"/>
  <c r="H88" i="6"/>
  <c r="O87" i="6"/>
  <c r="H87" i="6"/>
  <c r="O86" i="6"/>
  <c r="H86" i="6"/>
  <c r="H86" i="1" s="1"/>
  <c r="O85" i="6"/>
  <c r="I85" i="1" s="1"/>
  <c r="H85" i="6"/>
  <c r="H85" i="1" s="1"/>
  <c r="O84" i="6"/>
  <c r="H84" i="6"/>
  <c r="O83" i="6"/>
  <c r="H83" i="6"/>
  <c r="O82" i="6"/>
  <c r="H82" i="6"/>
  <c r="O81" i="6"/>
  <c r="H81" i="6"/>
  <c r="O80" i="6"/>
  <c r="H80" i="6"/>
  <c r="O79" i="6"/>
  <c r="H79" i="6"/>
  <c r="O78" i="6"/>
  <c r="H78" i="6"/>
  <c r="O77" i="6"/>
  <c r="H77" i="6"/>
  <c r="O76" i="6"/>
  <c r="H76" i="6"/>
  <c r="H76" i="1" s="1"/>
  <c r="O75" i="6"/>
  <c r="I75" i="1" s="1"/>
  <c r="H75" i="6"/>
  <c r="O74" i="6"/>
  <c r="H74" i="6"/>
  <c r="O73" i="6"/>
  <c r="H73" i="6"/>
  <c r="O72" i="6"/>
  <c r="H72" i="6"/>
  <c r="O71" i="6"/>
  <c r="H71" i="6"/>
  <c r="O70" i="6"/>
  <c r="I70" i="1" s="1"/>
  <c r="H70" i="6"/>
  <c r="O69" i="6"/>
  <c r="H69" i="6"/>
  <c r="O68" i="6"/>
  <c r="H68" i="6"/>
  <c r="O67" i="6"/>
  <c r="H67" i="6"/>
  <c r="O66" i="6"/>
  <c r="H66" i="6"/>
  <c r="O65" i="6"/>
  <c r="H65" i="6"/>
  <c r="O64" i="6"/>
  <c r="H64" i="6"/>
  <c r="O63" i="6"/>
  <c r="H63" i="6"/>
  <c r="O62" i="6"/>
  <c r="H62" i="6"/>
  <c r="O61" i="6"/>
  <c r="H61" i="6"/>
  <c r="H61" i="1" s="1"/>
  <c r="O60" i="6"/>
  <c r="H60" i="6"/>
  <c r="O59" i="6"/>
  <c r="H59" i="6"/>
  <c r="O58" i="6"/>
  <c r="H58" i="6"/>
  <c r="O57" i="6"/>
  <c r="H57" i="6"/>
  <c r="O56" i="6"/>
  <c r="H56" i="6"/>
  <c r="H56" i="1" s="1"/>
  <c r="O55" i="6"/>
  <c r="I55" i="1" s="1"/>
  <c r="H55" i="6"/>
  <c r="H55" i="1" s="1"/>
  <c r="O54" i="6"/>
  <c r="H54" i="6"/>
  <c r="O53" i="6"/>
  <c r="H53" i="6"/>
  <c r="O52" i="6"/>
  <c r="H52" i="6"/>
  <c r="O51" i="6"/>
  <c r="H51" i="6"/>
  <c r="O50" i="6"/>
  <c r="H50" i="6"/>
  <c r="O49" i="6"/>
  <c r="H49" i="6"/>
  <c r="O48" i="6"/>
  <c r="H48" i="6"/>
  <c r="O47" i="6"/>
  <c r="H47" i="6"/>
  <c r="O46" i="6"/>
  <c r="H46" i="6"/>
  <c r="O45" i="6"/>
  <c r="I45" i="1" s="1"/>
  <c r="H45" i="6"/>
  <c r="O44" i="6"/>
  <c r="H44" i="6"/>
  <c r="O43" i="6"/>
  <c r="H43" i="6"/>
  <c r="O42" i="6"/>
  <c r="H42" i="6"/>
  <c r="O41" i="6"/>
  <c r="H41" i="6"/>
  <c r="H41" i="1" s="1"/>
  <c r="O40" i="6"/>
  <c r="I40" i="1" s="1"/>
  <c r="H40" i="6"/>
  <c r="O39" i="6"/>
  <c r="H39" i="6"/>
  <c r="O38" i="6"/>
  <c r="H38" i="6"/>
  <c r="O37" i="6"/>
  <c r="H37" i="6"/>
  <c r="O36" i="6"/>
  <c r="H36" i="6"/>
  <c r="H36" i="1" s="1"/>
  <c r="O35" i="6"/>
  <c r="I35" i="1" s="1"/>
  <c r="H35" i="6"/>
  <c r="O34" i="6"/>
  <c r="H34" i="6"/>
  <c r="O33" i="6"/>
  <c r="H33" i="6"/>
  <c r="O32" i="6"/>
  <c r="H32" i="6"/>
  <c r="O31" i="6"/>
  <c r="H31" i="6"/>
  <c r="O30" i="6"/>
  <c r="H30" i="6"/>
  <c r="O29" i="6"/>
  <c r="H29" i="6"/>
  <c r="O28" i="6"/>
  <c r="H28" i="6"/>
  <c r="O27" i="6"/>
  <c r="H27" i="6"/>
  <c r="O26" i="6"/>
  <c r="H26" i="6"/>
  <c r="O25" i="6"/>
  <c r="I25" i="1" s="1"/>
  <c r="H25" i="6"/>
  <c r="O24" i="6"/>
  <c r="H24" i="6"/>
  <c r="O23" i="6"/>
  <c r="H23" i="6"/>
  <c r="O22" i="6"/>
  <c r="H22" i="6"/>
  <c r="O21" i="6"/>
  <c r="H21" i="6"/>
  <c r="H21" i="1" s="1"/>
  <c r="O20" i="6"/>
  <c r="H20" i="6"/>
  <c r="O19" i="6"/>
  <c r="H19" i="6"/>
  <c r="O18" i="6"/>
  <c r="H18" i="6"/>
  <c r="O17" i="6"/>
  <c r="H17" i="6"/>
  <c r="O16" i="6"/>
  <c r="H16" i="6"/>
  <c r="O15" i="6"/>
  <c r="H15" i="6"/>
  <c r="O14" i="6"/>
  <c r="H14" i="6"/>
  <c r="O13" i="6"/>
  <c r="H13" i="6"/>
  <c r="O12" i="6"/>
  <c r="H12" i="6"/>
  <c r="O11" i="6"/>
  <c r="H11" i="6"/>
  <c r="O10" i="6"/>
  <c r="I10" i="1" s="1"/>
  <c r="H10" i="6"/>
  <c r="O9" i="6"/>
  <c r="H9" i="6"/>
  <c r="O8" i="6"/>
  <c r="H8" i="6"/>
  <c r="O7" i="6"/>
  <c r="H7" i="6"/>
  <c r="O6" i="6"/>
  <c r="H6" i="6"/>
  <c r="H6" i="1" s="1"/>
  <c r="O5" i="6"/>
  <c r="I5" i="1" s="1"/>
  <c r="H5" i="6"/>
  <c r="O4" i="6"/>
  <c r="H4" i="6"/>
  <c r="O3" i="6"/>
  <c r="H3" i="6"/>
  <c r="O2" i="6"/>
  <c r="H2" i="6"/>
  <c r="O101" i="5"/>
  <c r="H101" i="5"/>
  <c r="O100" i="5"/>
  <c r="H100" i="5"/>
  <c r="O99" i="5"/>
  <c r="H99" i="5"/>
  <c r="O98" i="5"/>
  <c r="H98" i="5"/>
  <c r="O97" i="5"/>
  <c r="H97" i="5"/>
  <c r="O96" i="5"/>
  <c r="H96" i="5"/>
  <c r="O95" i="5"/>
  <c r="H95" i="5"/>
  <c r="O94" i="5"/>
  <c r="H94" i="5"/>
  <c r="O93" i="5"/>
  <c r="H93" i="5"/>
  <c r="O92" i="5"/>
  <c r="H92" i="5"/>
  <c r="O91" i="5"/>
  <c r="H91" i="5"/>
  <c r="E91" i="1" s="1"/>
  <c r="O90" i="5"/>
  <c r="H90" i="5"/>
  <c r="O89" i="5"/>
  <c r="H89" i="5"/>
  <c r="O88" i="5"/>
  <c r="H88" i="5"/>
  <c r="O87" i="5"/>
  <c r="H87" i="5"/>
  <c r="O86" i="5"/>
  <c r="H86" i="5"/>
  <c r="E86" i="1" s="1"/>
  <c r="O85" i="5"/>
  <c r="F85" i="1" s="1"/>
  <c r="H85" i="5"/>
  <c r="O84" i="5"/>
  <c r="H84" i="5"/>
  <c r="O83" i="5"/>
  <c r="H83" i="5"/>
  <c r="O82" i="5"/>
  <c r="H82" i="5"/>
  <c r="O81" i="5"/>
  <c r="H81" i="5"/>
  <c r="O80" i="5"/>
  <c r="H80" i="5"/>
  <c r="O79" i="5"/>
  <c r="H79" i="5"/>
  <c r="O78" i="5"/>
  <c r="H78" i="5"/>
  <c r="O77" i="5"/>
  <c r="H77" i="5"/>
  <c r="O76" i="5"/>
  <c r="H76" i="5"/>
  <c r="O75" i="5"/>
  <c r="F75" i="1" s="1"/>
  <c r="H75" i="5"/>
  <c r="E75" i="1" s="1"/>
  <c r="O74" i="5"/>
  <c r="H74" i="5"/>
  <c r="O73" i="5"/>
  <c r="H73" i="5"/>
  <c r="O72" i="5"/>
  <c r="H72" i="5"/>
  <c r="O71" i="5"/>
  <c r="H71" i="5"/>
  <c r="E71" i="1" s="1"/>
  <c r="O70" i="5"/>
  <c r="H70" i="5"/>
  <c r="O69" i="5"/>
  <c r="H69" i="5"/>
  <c r="O68" i="5"/>
  <c r="H68" i="5"/>
  <c r="O67" i="5"/>
  <c r="H67" i="5"/>
  <c r="O66" i="5"/>
  <c r="H66" i="5"/>
  <c r="O65" i="5"/>
  <c r="F65" i="1" s="1"/>
  <c r="H65" i="5"/>
  <c r="O64" i="5"/>
  <c r="H64" i="5"/>
  <c r="O63" i="5"/>
  <c r="H63" i="5"/>
  <c r="O62" i="5"/>
  <c r="H62" i="5"/>
  <c r="O61" i="5"/>
  <c r="H61" i="5"/>
  <c r="O60" i="5"/>
  <c r="H60" i="5"/>
  <c r="O59" i="5"/>
  <c r="H59" i="5"/>
  <c r="O58" i="5"/>
  <c r="H58" i="5"/>
  <c r="O57" i="5"/>
  <c r="H57" i="5"/>
  <c r="O56" i="5"/>
  <c r="H56" i="5"/>
  <c r="E56" i="1" s="1"/>
  <c r="O55" i="5"/>
  <c r="F55" i="1" s="1"/>
  <c r="H55" i="5"/>
  <c r="O54" i="5"/>
  <c r="H54" i="5"/>
  <c r="O53" i="5"/>
  <c r="H53" i="5"/>
  <c r="O52" i="5"/>
  <c r="H52" i="5"/>
  <c r="O51" i="5"/>
  <c r="H51" i="5"/>
  <c r="O50" i="5"/>
  <c r="H50" i="5"/>
  <c r="O49" i="5"/>
  <c r="H49" i="5"/>
  <c r="O48" i="5"/>
  <c r="H48" i="5"/>
  <c r="O47" i="5"/>
  <c r="H47" i="5"/>
  <c r="O46" i="5"/>
  <c r="H46" i="5"/>
  <c r="O45" i="5"/>
  <c r="H45" i="5"/>
  <c r="O44" i="5"/>
  <c r="H44" i="5"/>
  <c r="O43" i="5"/>
  <c r="H43" i="5"/>
  <c r="O42" i="5"/>
  <c r="H42" i="5"/>
  <c r="O41" i="5"/>
  <c r="H41" i="5"/>
  <c r="O40" i="5"/>
  <c r="F40" i="1" s="1"/>
  <c r="H40" i="5"/>
  <c r="O39" i="5"/>
  <c r="H39" i="5"/>
  <c r="O38" i="5"/>
  <c r="H38" i="5"/>
  <c r="O37" i="5"/>
  <c r="H37" i="5"/>
  <c r="O36" i="5"/>
  <c r="H36" i="5"/>
  <c r="E36" i="1" s="1"/>
  <c r="O35" i="5"/>
  <c r="F35" i="1" s="1"/>
  <c r="H35" i="5"/>
  <c r="O34" i="5"/>
  <c r="F34" i="1" s="1"/>
  <c r="H34" i="5"/>
  <c r="O33" i="5"/>
  <c r="H33" i="5"/>
  <c r="O32" i="5"/>
  <c r="H32" i="5"/>
  <c r="O31" i="5"/>
  <c r="H31" i="5"/>
  <c r="O30" i="5"/>
  <c r="F30" i="1" s="1"/>
  <c r="H30" i="5"/>
  <c r="O29" i="5"/>
  <c r="H29" i="5"/>
  <c r="O28" i="5"/>
  <c r="H28" i="5"/>
  <c r="O27" i="5"/>
  <c r="H27" i="5"/>
  <c r="O26" i="5"/>
  <c r="H26" i="5"/>
  <c r="O25" i="5"/>
  <c r="H25" i="5"/>
  <c r="O24" i="5"/>
  <c r="H24" i="5"/>
  <c r="O23" i="5"/>
  <c r="H23" i="5"/>
  <c r="O22" i="5"/>
  <c r="H22" i="5"/>
  <c r="O21" i="5"/>
  <c r="H21" i="5"/>
  <c r="O20" i="5"/>
  <c r="F20" i="1" s="1"/>
  <c r="H20" i="5"/>
  <c r="O19" i="5"/>
  <c r="H19" i="5"/>
  <c r="O18" i="5"/>
  <c r="H18" i="5"/>
  <c r="O17" i="5"/>
  <c r="H17" i="5"/>
  <c r="O16" i="5"/>
  <c r="H16" i="5"/>
  <c r="O15" i="5"/>
  <c r="F15" i="1" s="1"/>
  <c r="H15" i="5"/>
  <c r="O14" i="5"/>
  <c r="H14" i="5"/>
  <c r="O13" i="5"/>
  <c r="H13" i="5"/>
  <c r="O12" i="5"/>
  <c r="H12" i="5"/>
  <c r="O11" i="5"/>
  <c r="H11" i="5"/>
  <c r="O10" i="5"/>
  <c r="F10" i="1" s="1"/>
  <c r="H10" i="5"/>
  <c r="O9" i="5"/>
  <c r="H9" i="5"/>
  <c r="O8" i="5"/>
  <c r="H8" i="5"/>
  <c r="O7" i="5"/>
  <c r="H7" i="5"/>
  <c r="O6" i="5"/>
  <c r="H6" i="5"/>
  <c r="O5" i="5"/>
  <c r="H3" i="2" s="1"/>
  <c r="H5" i="5"/>
  <c r="O4" i="5"/>
  <c r="H4" i="5"/>
  <c r="O3" i="5"/>
  <c r="H3" i="5"/>
  <c r="O2" i="5"/>
  <c r="H2" i="5"/>
  <c r="O101" i="4"/>
  <c r="H101" i="4"/>
  <c r="B101" i="1" s="1"/>
  <c r="O100" i="4"/>
  <c r="H100" i="4"/>
  <c r="O99" i="4"/>
  <c r="H99" i="4"/>
  <c r="O98" i="4"/>
  <c r="H98" i="4"/>
  <c r="O97" i="4"/>
  <c r="H97" i="4"/>
  <c r="O96" i="4"/>
  <c r="H96" i="4"/>
  <c r="B96" i="1" s="1"/>
  <c r="O95" i="4"/>
  <c r="C95" i="1" s="1"/>
  <c r="H95" i="4"/>
  <c r="B95" i="1" s="1"/>
  <c r="O94" i="4"/>
  <c r="C94" i="1" s="1"/>
  <c r="H94" i="4"/>
  <c r="O93" i="4"/>
  <c r="H93" i="4"/>
  <c r="O92" i="4"/>
  <c r="H92" i="4"/>
  <c r="O91" i="4"/>
  <c r="H91" i="4"/>
  <c r="B91" i="1" s="1"/>
  <c r="O90" i="4"/>
  <c r="H90" i="4"/>
  <c r="O89" i="4"/>
  <c r="H89" i="4"/>
  <c r="O88" i="4"/>
  <c r="H88" i="4"/>
  <c r="O87" i="4"/>
  <c r="H87" i="4"/>
  <c r="O86" i="4"/>
  <c r="H86" i="4"/>
  <c r="O85" i="4"/>
  <c r="C85" i="1" s="1"/>
  <c r="H85" i="4"/>
  <c r="B85" i="1" s="1"/>
  <c r="O84" i="4"/>
  <c r="H84" i="4"/>
  <c r="O83" i="4"/>
  <c r="H83" i="4"/>
  <c r="O82" i="4"/>
  <c r="H82" i="4"/>
  <c r="O81" i="4"/>
  <c r="H81" i="4"/>
  <c r="B81" i="1" s="1"/>
  <c r="O80" i="4"/>
  <c r="H80" i="4"/>
  <c r="O79" i="4"/>
  <c r="H79" i="4"/>
  <c r="O78" i="4"/>
  <c r="H78" i="4"/>
  <c r="O77" i="4"/>
  <c r="H77" i="4"/>
  <c r="O76" i="4"/>
  <c r="H76" i="4"/>
  <c r="B76" i="1" s="1"/>
  <c r="O75" i="4"/>
  <c r="C75" i="1" s="1"/>
  <c r="H75" i="4"/>
  <c r="O74" i="4"/>
  <c r="H74" i="4"/>
  <c r="O73" i="4"/>
  <c r="H73" i="4"/>
  <c r="O72" i="4"/>
  <c r="H72" i="4"/>
  <c r="O71" i="4"/>
  <c r="H71" i="4"/>
  <c r="O70" i="4"/>
  <c r="H70" i="4"/>
  <c r="O69" i="4"/>
  <c r="H69" i="4"/>
  <c r="O68" i="4"/>
  <c r="H68" i="4"/>
  <c r="O67" i="4"/>
  <c r="H67" i="4"/>
  <c r="O66" i="4"/>
  <c r="H66" i="4"/>
  <c r="B66" i="1" s="1"/>
  <c r="O65" i="4"/>
  <c r="C65" i="1" s="1"/>
  <c r="H65" i="4"/>
  <c r="O64" i="4"/>
  <c r="H64" i="4"/>
  <c r="O63" i="4"/>
  <c r="H63" i="4"/>
  <c r="O62" i="4"/>
  <c r="H62" i="4"/>
  <c r="O61" i="4"/>
  <c r="H61" i="4"/>
  <c r="O60" i="4"/>
  <c r="H60" i="4"/>
  <c r="O59" i="4"/>
  <c r="H59" i="4"/>
  <c r="O58" i="4"/>
  <c r="H58" i="4"/>
  <c r="O57" i="4"/>
  <c r="H57" i="4"/>
  <c r="O56" i="4"/>
  <c r="H56" i="4"/>
  <c r="B56" i="1" s="1"/>
  <c r="O55" i="4"/>
  <c r="C55" i="1" s="1"/>
  <c r="H55" i="4"/>
  <c r="O54" i="4"/>
  <c r="H54" i="4"/>
  <c r="O53" i="4"/>
  <c r="H53" i="4"/>
  <c r="O52" i="4"/>
  <c r="H52" i="4"/>
  <c r="O51" i="4"/>
  <c r="H51" i="4"/>
  <c r="B51" i="1" s="1"/>
  <c r="O50" i="4"/>
  <c r="H50" i="4"/>
  <c r="O49" i="4"/>
  <c r="H49" i="4"/>
  <c r="O48" i="4"/>
  <c r="H48" i="4"/>
  <c r="O47" i="4"/>
  <c r="H47" i="4"/>
  <c r="O46" i="4"/>
  <c r="H46" i="4"/>
  <c r="O45" i="4"/>
  <c r="C45" i="1" s="1"/>
  <c r="H45" i="4"/>
  <c r="O44" i="4"/>
  <c r="H44" i="4"/>
  <c r="O43" i="4"/>
  <c r="H43" i="4"/>
  <c r="O42" i="4"/>
  <c r="H42" i="4"/>
  <c r="O41" i="4"/>
  <c r="H41" i="4"/>
  <c r="O40" i="4"/>
  <c r="C40" i="1" s="1"/>
  <c r="H40" i="4"/>
  <c r="O39" i="4"/>
  <c r="H39" i="4"/>
  <c r="O38" i="4"/>
  <c r="H38" i="4"/>
  <c r="O37" i="4"/>
  <c r="H37" i="4"/>
  <c r="O36" i="4"/>
  <c r="H36" i="4"/>
  <c r="O35" i="4"/>
  <c r="C35" i="1" s="1"/>
  <c r="H35" i="4"/>
  <c r="B35" i="1" s="1"/>
  <c r="O34" i="4"/>
  <c r="H34" i="4"/>
  <c r="O33" i="4"/>
  <c r="H33" i="4"/>
  <c r="O32" i="4"/>
  <c r="H32" i="4"/>
  <c r="O31" i="4"/>
  <c r="H31" i="4"/>
  <c r="O30" i="4"/>
  <c r="H30" i="4"/>
  <c r="O29" i="4"/>
  <c r="H29" i="4"/>
  <c r="O28" i="4"/>
  <c r="H28" i="4"/>
  <c r="O27" i="4"/>
  <c r="H27" i="4"/>
  <c r="O26" i="4"/>
  <c r="H26" i="4"/>
  <c r="O25" i="4"/>
  <c r="C25" i="1" s="1"/>
  <c r="H25" i="4"/>
  <c r="O24" i="4"/>
  <c r="H24" i="4"/>
  <c r="O23" i="4"/>
  <c r="H23" i="4"/>
  <c r="O22" i="4"/>
  <c r="H22" i="4"/>
  <c r="O21" i="4"/>
  <c r="H21" i="4"/>
  <c r="O20" i="4"/>
  <c r="C20" i="1" s="1"/>
  <c r="H20" i="4"/>
  <c r="O19" i="4"/>
  <c r="H19" i="4"/>
  <c r="O18" i="4"/>
  <c r="H18" i="4"/>
  <c r="O17" i="4"/>
  <c r="H17" i="4"/>
  <c r="O16" i="4"/>
  <c r="H16" i="4"/>
  <c r="O15" i="4"/>
  <c r="C15" i="1" s="1"/>
  <c r="H15" i="4"/>
  <c r="O14" i="4"/>
  <c r="H14" i="4"/>
  <c r="O13" i="4"/>
  <c r="H13" i="4"/>
  <c r="O12" i="4"/>
  <c r="H12" i="4"/>
  <c r="O11" i="4"/>
  <c r="H11" i="4"/>
  <c r="O10" i="4"/>
  <c r="C10" i="1" s="1"/>
  <c r="H10" i="4"/>
  <c r="O9" i="4"/>
  <c r="H9" i="4"/>
  <c r="O8" i="4"/>
  <c r="H8" i="4"/>
  <c r="O7" i="4"/>
  <c r="H7" i="4"/>
  <c r="O6" i="4"/>
  <c r="H6" i="4"/>
  <c r="O5" i="4"/>
  <c r="E5" i="2" s="1"/>
  <c r="H5" i="4"/>
  <c r="B5" i="1" s="1"/>
  <c r="O4" i="4"/>
  <c r="H4" i="4"/>
  <c r="O3" i="4"/>
  <c r="H3" i="4"/>
  <c r="O2" i="4"/>
  <c r="H2" i="4"/>
  <c r="G101" i="3"/>
  <c r="F101" i="1" s="1"/>
  <c r="G100" i="3"/>
  <c r="H100" i="1" s="1"/>
  <c r="G99" i="3"/>
  <c r="J99" i="1" s="1"/>
  <c r="G98" i="3"/>
  <c r="G97" i="3"/>
  <c r="G96" i="3"/>
  <c r="F96" i="1" s="1"/>
  <c r="G95" i="3"/>
  <c r="J95" i="1" s="1"/>
  <c r="G94" i="3"/>
  <c r="G93" i="3"/>
  <c r="G92" i="3"/>
  <c r="G91" i="3"/>
  <c r="F91" i="1" s="1"/>
  <c r="G90" i="3"/>
  <c r="H90" i="1" s="1"/>
  <c r="G89" i="3"/>
  <c r="J89" i="1" s="1"/>
  <c r="G88" i="3"/>
  <c r="G87" i="3"/>
  <c r="G86" i="3"/>
  <c r="F86" i="1" s="1"/>
  <c r="G85" i="3"/>
  <c r="J85" i="1" s="1"/>
  <c r="G84" i="3"/>
  <c r="G83" i="3"/>
  <c r="G82" i="3"/>
  <c r="G81" i="3"/>
  <c r="F81" i="1" s="1"/>
  <c r="G80" i="3"/>
  <c r="G79" i="3"/>
  <c r="J79" i="1" s="1"/>
  <c r="G78" i="3"/>
  <c r="G77" i="3"/>
  <c r="G76" i="3"/>
  <c r="F76" i="1" s="1"/>
  <c r="G75" i="3"/>
  <c r="J75" i="1" s="1"/>
  <c r="G74" i="3"/>
  <c r="G73" i="3"/>
  <c r="G72" i="3"/>
  <c r="G71" i="3"/>
  <c r="F71" i="1" s="1"/>
  <c r="G70" i="3"/>
  <c r="G69" i="3"/>
  <c r="G68" i="3"/>
  <c r="G67" i="3"/>
  <c r="G66" i="3"/>
  <c r="G65" i="3"/>
  <c r="J65" i="1" s="1"/>
  <c r="G64" i="3"/>
  <c r="G63" i="3"/>
  <c r="G62" i="3"/>
  <c r="G61" i="3"/>
  <c r="G60" i="3"/>
  <c r="G59" i="3"/>
  <c r="C59" i="1" s="1"/>
  <c r="G58" i="3"/>
  <c r="G57" i="3"/>
  <c r="G56" i="3"/>
  <c r="G55" i="3"/>
  <c r="J55" i="1" s="1"/>
  <c r="G54" i="3"/>
  <c r="G53" i="3"/>
  <c r="G52" i="3"/>
  <c r="G51" i="3"/>
  <c r="G50" i="3"/>
  <c r="G49" i="3"/>
  <c r="F49" i="1" s="1"/>
  <c r="G48" i="3"/>
  <c r="G47" i="3"/>
  <c r="G46" i="3"/>
  <c r="G45" i="3"/>
  <c r="G44" i="3"/>
  <c r="G43" i="3"/>
  <c r="G42" i="3"/>
  <c r="G41" i="3"/>
  <c r="G40" i="3"/>
  <c r="G39" i="3"/>
  <c r="B39" i="1" s="1"/>
  <c r="G38" i="3"/>
  <c r="G37" i="3"/>
  <c r="G36" i="3"/>
  <c r="G35" i="3"/>
  <c r="G34" i="3"/>
  <c r="G33" i="3"/>
  <c r="G32" i="3"/>
  <c r="G31" i="3"/>
  <c r="G30" i="3"/>
  <c r="G29" i="3"/>
  <c r="F29" i="1" s="1"/>
  <c r="G28" i="3"/>
  <c r="G27" i="3"/>
  <c r="G26" i="3"/>
  <c r="G25" i="3"/>
  <c r="G24" i="3"/>
  <c r="G23" i="3"/>
  <c r="G22" i="3"/>
  <c r="G21" i="3"/>
  <c r="G20" i="3"/>
  <c r="G19" i="3"/>
  <c r="G18" i="3"/>
  <c r="H18" i="1" s="1"/>
  <c r="G17" i="3"/>
  <c r="G16" i="3"/>
  <c r="G15" i="3"/>
  <c r="G14" i="3"/>
  <c r="G13" i="3"/>
  <c r="G12" i="3"/>
  <c r="G11" i="3"/>
  <c r="G10" i="3"/>
  <c r="J10" i="1" s="1"/>
  <c r="G9" i="3"/>
  <c r="F9" i="1" s="1"/>
  <c r="G8" i="3"/>
  <c r="J8" i="1" s="1"/>
  <c r="G7" i="3"/>
  <c r="G6" i="3"/>
  <c r="G5" i="3"/>
  <c r="G4" i="3"/>
  <c r="G3" i="3"/>
  <c r="G2" i="3"/>
  <c r="O6" i="2"/>
  <c r="L6" i="2"/>
  <c r="I6" i="2"/>
  <c r="F6" i="2"/>
  <c r="C6" i="2"/>
  <c r="O5" i="2"/>
  <c r="L5" i="2"/>
  <c r="J5" i="2"/>
  <c r="I5" i="2"/>
  <c r="F5" i="2"/>
  <c r="C5" i="2"/>
  <c r="O4" i="2"/>
  <c r="L4" i="2"/>
  <c r="I4" i="2"/>
  <c r="G4" i="2"/>
  <c r="F4" i="2"/>
  <c r="C4" i="2"/>
  <c r="Q3" i="2"/>
  <c r="P3" i="2"/>
  <c r="L3" i="2"/>
  <c r="J3" i="2"/>
  <c r="I3" i="2"/>
  <c r="F3" i="2"/>
  <c r="C3" i="2"/>
  <c r="N101" i="1"/>
  <c r="M101" i="1"/>
  <c r="L101" i="1"/>
  <c r="K101" i="1"/>
  <c r="J101" i="1"/>
  <c r="I101" i="1"/>
  <c r="H101" i="1"/>
  <c r="G101" i="1"/>
  <c r="E101" i="1"/>
  <c r="D101" i="1"/>
  <c r="C101" i="1"/>
  <c r="A101" i="1"/>
  <c r="N100" i="1"/>
  <c r="K100" i="1"/>
  <c r="I100" i="1"/>
  <c r="B100" i="1"/>
  <c r="K99" i="1"/>
  <c r="N98" i="1"/>
  <c r="M98" i="1"/>
  <c r="K98" i="1"/>
  <c r="E98" i="1"/>
  <c r="B98" i="1"/>
  <c r="N97" i="1"/>
  <c r="M97" i="1"/>
  <c r="K97" i="1"/>
  <c r="J97" i="1"/>
  <c r="I97" i="1"/>
  <c r="H97" i="1"/>
  <c r="G97" i="1"/>
  <c r="F97" i="1"/>
  <c r="E97" i="1"/>
  <c r="C97" i="1"/>
  <c r="A97" i="1"/>
  <c r="N96" i="1"/>
  <c r="M96" i="1"/>
  <c r="L96" i="1"/>
  <c r="J96" i="1"/>
  <c r="I96" i="1"/>
  <c r="G96" i="1"/>
  <c r="E96" i="1"/>
  <c r="D96" i="1"/>
  <c r="C96" i="1"/>
  <c r="A96" i="1"/>
  <c r="N95" i="1"/>
  <c r="M95" i="1"/>
  <c r="L95" i="1"/>
  <c r="K95" i="1"/>
  <c r="H95" i="1"/>
  <c r="G95" i="1"/>
  <c r="F95" i="1"/>
  <c r="E95" i="1"/>
  <c r="D95" i="1"/>
  <c r="A95" i="1"/>
  <c r="N94" i="1"/>
  <c r="M94" i="1"/>
  <c r="L94" i="1"/>
  <c r="K94" i="1"/>
  <c r="J94" i="1"/>
  <c r="I94" i="1"/>
  <c r="H94" i="1"/>
  <c r="G94" i="1"/>
  <c r="F94" i="1"/>
  <c r="E94" i="1"/>
  <c r="D94" i="1"/>
  <c r="B94" i="1"/>
  <c r="A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N92" i="1"/>
  <c r="M92" i="1"/>
  <c r="K92" i="1"/>
  <c r="I92" i="1"/>
  <c r="H92" i="1"/>
  <c r="G92" i="1"/>
  <c r="F92" i="1"/>
  <c r="E92" i="1"/>
  <c r="D92" i="1"/>
  <c r="C92" i="1"/>
  <c r="A92" i="1"/>
  <c r="N91" i="1"/>
  <c r="M91" i="1"/>
  <c r="L91" i="1"/>
  <c r="J91" i="1"/>
  <c r="I91" i="1"/>
  <c r="H91" i="1"/>
  <c r="G91" i="1"/>
  <c r="D91" i="1"/>
  <c r="C91" i="1"/>
  <c r="A91" i="1"/>
  <c r="N90" i="1"/>
  <c r="K90" i="1"/>
  <c r="I90" i="1"/>
  <c r="B90" i="1"/>
  <c r="N88" i="1"/>
  <c r="M88" i="1"/>
  <c r="L88" i="1"/>
  <c r="E88" i="1"/>
  <c r="B88" i="1"/>
  <c r="A88" i="1"/>
  <c r="M87" i="1"/>
  <c r="K87" i="1"/>
  <c r="J87" i="1"/>
  <c r="I87" i="1"/>
  <c r="H87" i="1"/>
  <c r="G87" i="1"/>
  <c r="F87" i="1"/>
  <c r="E87" i="1"/>
  <c r="D87" i="1"/>
  <c r="A87" i="1"/>
  <c r="N86" i="1"/>
  <c r="L86" i="1"/>
  <c r="J86" i="1"/>
  <c r="I86" i="1"/>
  <c r="G86" i="1"/>
  <c r="D86" i="1"/>
  <c r="C86" i="1"/>
  <c r="B86" i="1"/>
  <c r="A86" i="1"/>
  <c r="N85" i="1"/>
  <c r="M85" i="1"/>
  <c r="L85" i="1"/>
  <c r="K85" i="1"/>
  <c r="G85" i="1"/>
  <c r="E85" i="1"/>
  <c r="D85" i="1"/>
  <c r="A85" i="1"/>
  <c r="N84" i="1"/>
  <c r="M84" i="1"/>
  <c r="J84" i="1"/>
  <c r="I84" i="1"/>
  <c r="H84" i="1"/>
  <c r="G84" i="1"/>
  <c r="F84" i="1"/>
  <c r="E84" i="1"/>
  <c r="D84" i="1"/>
  <c r="C84" i="1"/>
  <c r="B84" i="1"/>
  <c r="A84" i="1"/>
  <c r="N83" i="1"/>
  <c r="M83" i="1"/>
  <c r="K83" i="1"/>
  <c r="J83" i="1"/>
  <c r="I83" i="1"/>
  <c r="H83" i="1"/>
  <c r="G83" i="1"/>
  <c r="F83" i="1"/>
  <c r="E83" i="1"/>
  <c r="D83" i="1"/>
  <c r="C83" i="1"/>
  <c r="B83" i="1"/>
  <c r="A83" i="1"/>
  <c r="N82" i="1"/>
  <c r="M82" i="1"/>
  <c r="K82" i="1"/>
  <c r="J82" i="1"/>
  <c r="H82" i="1"/>
  <c r="G82" i="1"/>
  <c r="F82" i="1"/>
  <c r="E82" i="1"/>
  <c r="D82" i="1"/>
  <c r="C82" i="1"/>
  <c r="A82" i="1"/>
  <c r="N81" i="1"/>
  <c r="M81" i="1"/>
  <c r="L81" i="1"/>
  <c r="K81" i="1"/>
  <c r="J81" i="1"/>
  <c r="I81" i="1"/>
  <c r="H81" i="1"/>
  <c r="G81" i="1"/>
  <c r="E81" i="1"/>
  <c r="D81" i="1"/>
  <c r="C81" i="1"/>
  <c r="A81" i="1"/>
  <c r="N80" i="1"/>
  <c r="K80" i="1"/>
  <c r="I80" i="1"/>
  <c r="H80" i="1"/>
  <c r="B80" i="1"/>
  <c r="N78" i="1"/>
  <c r="M78" i="1"/>
  <c r="L78" i="1"/>
  <c r="E78" i="1"/>
  <c r="B78" i="1"/>
  <c r="A78" i="1"/>
  <c r="N77" i="1"/>
  <c r="K77" i="1"/>
  <c r="J77" i="1"/>
  <c r="I77" i="1"/>
  <c r="H77" i="1"/>
  <c r="G77" i="1"/>
  <c r="F77" i="1"/>
  <c r="E77" i="1"/>
  <c r="D77" i="1"/>
  <c r="C77" i="1"/>
  <c r="N76" i="1"/>
  <c r="L76" i="1"/>
  <c r="J76" i="1"/>
  <c r="I76" i="1"/>
  <c r="G76" i="1"/>
  <c r="E76" i="1"/>
  <c r="D76" i="1"/>
  <c r="C76" i="1"/>
  <c r="A76" i="1"/>
  <c r="N75" i="1"/>
  <c r="M75" i="1"/>
  <c r="L75" i="1"/>
  <c r="K75" i="1"/>
  <c r="H75" i="1"/>
  <c r="G75" i="1"/>
  <c r="D75" i="1"/>
  <c r="B75" i="1"/>
  <c r="A75" i="1"/>
  <c r="N74" i="1"/>
  <c r="M74" i="1"/>
  <c r="L74" i="1"/>
  <c r="J74" i="1"/>
  <c r="I74" i="1"/>
  <c r="H74" i="1"/>
  <c r="G74" i="1"/>
  <c r="F74" i="1"/>
  <c r="E74" i="1"/>
  <c r="D74" i="1"/>
  <c r="C74" i="1"/>
  <c r="B74" i="1"/>
  <c r="A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N72" i="1"/>
  <c r="M72" i="1"/>
  <c r="K72" i="1"/>
  <c r="J72" i="1"/>
  <c r="I72" i="1"/>
  <c r="G72" i="1"/>
  <c r="F72" i="1"/>
  <c r="E72" i="1"/>
  <c r="D72" i="1"/>
  <c r="C72" i="1"/>
  <c r="A72" i="1"/>
  <c r="N71" i="1"/>
  <c r="M71" i="1"/>
  <c r="L71" i="1"/>
  <c r="J71" i="1"/>
  <c r="I71" i="1"/>
  <c r="H71" i="1"/>
  <c r="G71" i="1"/>
  <c r="D71" i="1"/>
  <c r="C71" i="1"/>
  <c r="B71" i="1"/>
  <c r="A71" i="1"/>
  <c r="L70" i="1"/>
  <c r="K70" i="1"/>
  <c r="D70" i="1"/>
  <c r="L69" i="1"/>
  <c r="N68" i="1"/>
  <c r="M68" i="1"/>
  <c r="F68" i="1"/>
  <c r="C68" i="1"/>
  <c r="B68" i="1"/>
  <c r="A68" i="1"/>
  <c r="N67" i="1"/>
  <c r="M67" i="1"/>
  <c r="J67" i="1"/>
  <c r="I67" i="1"/>
  <c r="H67" i="1"/>
  <c r="G67" i="1"/>
  <c r="F67" i="1"/>
  <c r="E67" i="1"/>
  <c r="D67" i="1"/>
  <c r="C67" i="1"/>
  <c r="A67" i="1"/>
  <c r="M66" i="1"/>
  <c r="L66" i="1"/>
  <c r="J66" i="1"/>
  <c r="I66" i="1"/>
  <c r="H66" i="1"/>
  <c r="G66" i="1"/>
  <c r="F66" i="1"/>
  <c r="E66" i="1"/>
  <c r="D66" i="1"/>
  <c r="C66" i="1"/>
  <c r="A66" i="1"/>
  <c r="N65" i="1"/>
  <c r="M65" i="1"/>
  <c r="L65" i="1"/>
  <c r="K65" i="1"/>
  <c r="I65" i="1"/>
  <c r="H65" i="1"/>
  <c r="G65" i="1"/>
  <c r="E65" i="1"/>
  <c r="D65" i="1"/>
  <c r="B65" i="1"/>
  <c r="A65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N62" i="1"/>
  <c r="M62" i="1"/>
  <c r="K62" i="1"/>
  <c r="J62" i="1"/>
  <c r="I62" i="1"/>
  <c r="G62" i="1"/>
  <c r="F62" i="1"/>
  <c r="E62" i="1"/>
  <c r="D62" i="1"/>
  <c r="C62" i="1"/>
  <c r="A62" i="1"/>
  <c r="N61" i="1"/>
  <c r="M61" i="1"/>
  <c r="L61" i="1"/>
  <c r="J61" i="1"/>
  <c r="I61" i="1"/>
  <c r="G61" i="1"/>
  <c r="F61" i="1"/>
  <c r="E61" i="1"/>
  <c r="D61" i="1"/>
  <c r="C61" i="1"/>
  <c r="B61" i="1"/>
  <c r="A61" i="1"/>
  <c r="N60" i="1"/>
  <c r="H60" i="1"/>
  <c r="E60" i="1"/>
  <c r="C60" i="1"/>
  <c r="B60" i="1"/>
  <c r="E59" i="1"/>
  <c r="N58" i="1"/>
  <c r="M58" i="1"/>
  <c r="K58" i="1"/>
  <c r="I58" i="1"/>
  <c r="G58" i="1"/>
  <c r="F58" i="1"/>
  <c r="E58" i="1"/>
  <c r="B58" i="1"/>
  <c r="A58" i="1"/>
  <c r="N57" i="1"/>
  <c r="K57" i="1"/>
  <c r="J57" i="1"/>
  <c r="I57" i="1"/>
  <c r="H57" i="1"/>
  <c r="G57" i="1"/>
  <c r="F57" i="1"/>
  <c r="E57" i="1"/>
  <c r="D57" i="1"/>
  <c r="C57" i="1"/>
  <c r="N56" i="1"/>
  <c r="M56" i="1"/>
  <c r="L56" i="1"/>
  <c r="J56" i="1"/>
  <c r="I56" i="1"/>
  <c r="G56" i="1"/>
  <c r="F56" i="1"/>
  <c r="D56" i="1"/>
  <c r="C56" i="1"/>
  <c r="A56" i="1"/>
  <c r="N55" i="1"/>
  <c r="M55" i="1"/>
  <c r="L55" i="1"/>
  <c r="G55" i="1"/>
  <c r="E55" i="1"/>
  <c r="D55" i="1"/>
  <c r="B55" i="1"/>
  <c r="A55" i="1"/>
  <c r="N54" i="1"/>
  <c r="M54" i="1"/>
  <c r="J54" i="1"/>
  <c r="I54" i="1"/>
  <c r="H54" i="1"/>
  <c r="G54" i="1"/>
  <c r="F54" i="1"/>
  <c r="E54" i="1"/>
  <c r="D54" i="1"/>
  <c r="C54" i="1"/>
  <c r="B54" i="1"/>
  <c r="A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N52" i="1"/>
  <c r="M52" i="1"/>
  <c r="K52" i="1"/>
  <c r="J52" i="1"/>
  <c r="I52" i="1"/>
  <c r="H52" i="1"/>
  <c r="G52" i="1"/>
  <c r="F52" i="1"/>
  <c r="E52" i="1"/>
  <c r="D52" i="1"/>
  <c r="C52" i="1"/>
  <c r="A52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K50" i="1"/>
  <c r="G50" i="1"/>
  <c r="F50" i="1"/>
  <c r="D50" i="1"/>
  <c r="G49" i="1"/>
  <c r="N48" i="1"/>
  <c r="M48" i="1"/>
  <c r="L48" i="1"/>
  <c r="J48" i="1"/>
  <c r="I48" i="1"/>
  <c r="G48" i="1"/>
  <c r="D48" i="1"/>
  <c r="C48" i="1"/>
  <c r="B48" i="1"/>
  <c r="A48" i="1"/>
  <c r="M47" i="1"/>
  <c r="K47" i="1"/>
  <c r="J47" i="1"/>
  <c r="I47" i="1"/>
  <c r="H47" i="1"/>
  <c r="G47" i="1"/>
  <c r="F47" i="1"/>
  <c r="E47" i="1"/>
  <c r="D47" i="1"/>
  <c r="A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N45" i="1"/>
  <c r="M45" i="1"/>
  <c r="L45" i="1"/>
  <c r="J45" i="1"/>
  <c r="H45" i="1"/>
  <c r="G45" i="1"/>
  <c r="F45" i="1"/>
  <c r="E45" i="1"/>
  <c r="D45" i="1"/>
  <c r="B45" i="1"/>
  <c r="A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N42" i="1"/>
  <c r="M42" i="1"/>
  <c r="K42" i="1"/>
  <c r="J42" i="1"/>
  <c r="I42" i="1"/>
  <c r="H42" i="1"/>
  <c r="G42" i="1"/>
  <c r="F42" i="1"/>
  <c r="E42" i="1"/>
  <c r="D42" i="1"/>
  <c r="C42" i="1"/>
  <c r="A42" i="1"/>
  <c r="N41" i="1"/>
  <c r="M41" i="1"/>
  <c r="L41" i="1"/>
  <c r="K41" i="1"/>
  <c r="J41" i="1"/>
  <c r="I41" i="1"/>
  <c r="G41" i="1"/>
  <c r="F41" i="1"/>
  <c r="E41" i="1"/>
  <c r="D41" i="1"/>
  <c r="C41" i="1"/>
  <c r="B41" i="1"/>
  <c r="A41" i="1"/>
  <c r="N40" i="1"/>
  <c r="M40" i="1"/>
  <c r="H40" i="1"/>
  <c r="E40" i="1"/>
  <c r="D40" i="1"/>
  <c r="B40" i="1"/>
  <c r="A40" i="1"/>
  <c r="C39" i="1"/>
  <c r="N38" i="1"/>
  <c r="L38" i="1"/>
  <c r="K38" i="1"/>
  <c r="J38" i="1"/>
  <c r="I38" i="1"/>
  <c r="G38" i="1"/>
  <c r="F38" i="1"/>
  <c r="E38" i="1"/>
  <c r="D38" i="1"/>
  <c r="A38" i="1"/>
  <c r="N37" i="1"/>
  <c r="M37" i="1"/>
  <c r="K37" i="1"/>
  <c r="J37" i="1"/>
  <c r="I37" i="1"/>
  <c r="H37" i="1"/>
  <c r="G37" i="1"/>
  <c r="F37" i="1"/>
  <c r="D37" i="1"/>
  <c r="C37" i="1"/>
  <c r="A37" i="1"/>
  <c r="N36" i="1"/>
  <c r="M36" i="1"/>
  <c r="L36" i="1"/>
  <c r="K36" i="1"/>
  <c r="J36" i="1"/>
  <c r="I36" i="1"/>
  <c r="G36" i="1"/>
  <c r="F36" i="1"/>
  <c r="D36" i="1"/>
  <c r="C36" i="1"/>
  <c r="B36" i="1"/>
  <c r="A36" i="1"/>
  <c r="N35" i="1"/>
  <c r="M35" i="1"/>
  <c r="K35" i="1"/>
  <c r="J35" i="1"/>
  <c r="H35" i="1"/>
  <c r="G35" i="1"/>
  <c r="E35" i="1"/>
  <c r="D35" i="1"/>
  <c r="A35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N33" i="1"/>
  <c r="M33" i="1"/>
  <c r="K33" i="1"/>
  <c r="J33" i="1"/>
  <c r="I33" i="1"/>
  <c r="H33" i="1"/>
  <c r="G33" i="1"/>
  <c r="F33" i="1"/>
  <c r="E33" i="1"/>
  <c r="D33" i="1"/>
  <c r="C33" i="1"/>
  <c r="B33" i="1"/>
  <c r="A33" i="1"/>
  <c r="N32" i="1"/>
  <c r="M32" i="1"/>
  <c r="K32" i="1"/>
  <c r="J32" i="1"/>
  <c r="I32" i="1"/>
  <c r="H32" i="1"/>
  <c r="G32" i="1"/>
  <c r="F32" i="1"/>
  <c r="E32" i="1"/>
  <c r="D32" i="1"/>
  <c r="C32" i="1"/>
  <c r="A32" i="1"/>
  <c r="N31" i="1"/>
  <c r="M31" i="1"/>
  <c r="L31" i="1"/>
  <c r="J31" i="1"/>
  <c r="I31" i="1"/>
  <c r="H31" i="1"/>
  <c r="G31" i="1"/>
  <c r="F31" i="1"/>
  <c r="E31" i="1"/>
  <c r="D31" i="1"/>
  <c r="C31" i="1"/>
  <c r="B31" i="1"/>
  <c r="A31" i="1"/>
  <c r="M30" i="1"/>
  <c r="K30" i="1"/>
  <c r="H30" i="1"/>
  <c r="G30" i="1"/>
  <c r="E30" i="1"/>
  <c r="D30" i="1"/>
  <c r="A30" i="1"/>
  <c r="G29" i="1"/>
  <c r="N28" i="1"/>
  <c r="M28" i="1"/>
  <c r="L28" i="1"/>
  <c r="K28" i="1"/>
  <c r="J28" i="1"/>
  <c r="I28" i="1"/>
  <c r="G28" i="1"/>
  <c r="E28" i="1"/>
  <c r="C28" i="1"/>
  <c r="B28" i="1"/>
  <c r="A28" i="1"/>
  <c r="N27" i="1"/>
  <c r="M27" i="1"/>
  <c r="K27" i="1"/>
  <c r="J27" i="1"/>
  <c r="I27" i="1"/>
  <c r="H27" i="1"/>
  <c r="F27" i="1"/>
  <c r="E27" i="1"/>
  <c r="D27" i="1"/>
  <c r="C27" i="1"/>
  <c r="A27" i="1"/>
  <c r="N26" i="1"/>
  <c r="M26" i="1"/>
  <c r="L26" i="1"/>
  <c r="J26" i="1"/>
  <c r="I26" i="1"/>
  <c r="H26" i="1"/>
  <c r="G26" i="1"/>
  <c r="F26" i="1"/>
  <c r="E26" i="1"/>
  <c r="D26" i="1"/>
  <c r="C26" i="1"/>
  <c r="B26" i="1"/>
  <c r="A26" i="1"/>
  <c r="N25" i="1"/>
  <c r="M25" i="1"/>
  <c r="J25" i="1"/>
  <c r="H25" i="1"/>
  <c r="G25" i="1"/>
  <c r="F25" i="1"/>
  <c r="E25" i="1"/>
  <c r="D25" i="1"/>
  <c r="B25" i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N22" i="1"/>
  <c r="M22" i="1"/>
  <c r="K22" i="1"/>
  <c r="J22" i="1"/>
  <c r="I22" i="1"/>
  <c r="H22" i="1"/>
  <c r="G22" i="1"/>
  <c r="F22" i="1"/>
  <c r="E22" i="1"/>
  <c r="D22" i="1"/>
  <c r="C22" i="1"/>
  <c r="A22" i="1"/>
  <c r="N21" i="1"/>
  <c r="M21" i="1"/>
  <c r="L21" i="1"/>
  <c r="K21" i="1"/>
  <c r="J21" i="1"/>
  <c r="I21" i="1"/>
  <c r="G21" i="1"/>
  <c r="F21" i="1"/>
  <c r="E21" i="1"/>
  <c r="D21" i="1"/>
  <c r="C21" i="1"/>
  <c r="B21" i="1"/>
  <c r="A21" i="1"/>
  <c r="N20" i="1"/>
  <c r="M20" i="1"/>
  <c r="K20" i="1"/>
  <c r="G20" i="1"/>
  <c r="E20" i="1"/>
  <c r="D20" i="1"/>
  <c r="B20" i="1"/>
  <c r="M19" i="1"/>
  <c r="B19" i="1"/>
  <c r="M18" i="1"/>
  <c r="L18" i="1"/>
  <c r="K18" i="1"/>
  <c r="J18" i="1"/>
  <c r="I18" i="1"/>
  <c r="G18" i="1"/>
  <c r="F18" i="1"/>
  <c r="E18" i="1"/>
  <c r="D18" i="1"/>
  <c r="B18" i="1"/>
  <c r="A18" i="1"/>
  <c r="N17" i="1"/>
  <c r="M17" i="1"/>
  <c r="K17" i="1"/>
  <c r="J17" i="1"/>
  <c r="I17" i="1"/>
  <c r="H17" i="1"/>
  <c r="G17" i="1"/>
  <c r="F17" i="1"/>
  <c r="E17" i="1"/>
  <c r="D17" i="1"/>
  <c r="C17" i="1"/>
  <c r="A17" i="1"/>
  <c r="N16" i="1"/>
  <c r="M16" i="1"/>
  <c r="L16" i="1"/>
  <c r="J16" i="1"/>
  <c r="I16" i="1"/>
  <c r="H16" i="1"/>
  <c r="G16" i="1"/>
  <c r="F16" i="1"/>
  <c r="E16" i="1"/>
  <c r="D16" i="1"/>
  <c r="C16" i="1"/>
  <c r="B16" i="1"/>
  <c r="A16" i="1"/>
  <c r="N15" i="1"/>
  <c r="M15" i="1"/>
  <c r="J15" i="1"/>
  <c r="I15" i="1"/>
  <c r="H15" i="1"/>
  <c r="G15" i="1"/>
  <c r="E15" i="1"/>
  <c r="D15" i="1"/>
  <c r="B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N12" i="1"/>
  <c r="M12" i="1"/>
  <c r="K12" i="1"/>
  <c r="J12" i="1"/>
  <c r="I12" i="1"/>
  <c r="H12" i="1"/>
  <c r="G12" i="1"/>
  <c r="F12" i="1"/>
  <c r="E12" i="1"/>
  <c r="D12" i="1"/>
  <c r="C12" i="1"/>
  <c r="B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N10" i="1"/>
  <c r="K10" i="1"/>
  <c r="H10" i="1"/>
  <c r="G10" i="1"/>
  <c r="E10" i="1"/>
  <c r="D10" i="1"/>
  <c r="H9" i="1"/>
  <c r="N8" i="1"/>
  <c r="M8" i="1"/>
  <c r="L8" i="1"/>
  <c r="K8" i="1"/>
  <c r="I8" i="1"/>
  <c r="H8" i="1"/>
  <c r="G8" i="1"/>
  <c r="F8" i="1"/>
  <c r="E8" i="1"/>
  <c r="D8" i="1"/>
  <c r="C8" i="1"/>
  <c r="B8" i="1"/>
  <c r="A8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N6" i="1"/>
  <c r="M6" i="1"/>
  <c r="L6" i="1"/>
  <c r="K6" i="1"/>
  <c r="J6" i="1"/>
  <c r="I6" i="1"/>
  <c r="G6" i="1"/>
  <c r="F6" i="1"/>
  <c r="E6" i="1"/>
  <c r="D6" i="1"/>
  <c r="C6" i="1"/>
  <c r="B6" i="1"/>
  <c r="A6" i="1"/>
  <c r="N5" i="1"/>
  <c r="M5" i="1"/>
  <c r="K5" i="1"/>
  <c r="J5" i="1"/>
  <c r="H5" i="1"/>
  <c r="G5" i="1"/>
  <c r="E5" i="1"/>
  <c r="D5" i="1"/>
  <c r="A5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N3" i="1"/>
  <c r="M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L19" i="1" l="1"/>
  <c r="K69" i="1"/>
  <c r="M4" i="2"/>
  <c r="C79" i="1"/>
  <c r="C5" i="1"/>
  <c r="G9" i="1"/>
  <c r="A19" i="1"/>
  <c r="H28" i="1"/>
  <c r="D28" i="1"/>
  <c r="H38" i="1"/>
  <c r="M38" i="1"/>
  <c r="B38" i="1"/>
  <c r="H48" i="1"/>
  <c r="K48" i="1"/>
  <c r="H58" i="1"/>
  <c r="J58" i="1"/>
  <c r="H68" i="1"/>
  <c r="I68" i="1"/>
  <c r="H78" i="1"/>
  <c r="J78" i="1"/>
  <c r="H88" i="1"/>
  <c r="K88" i="1"/>
  <c r="H98" i="1"/>
  <c r="L98" i="1"/>
  <c r="A98" i="1"/>
  <c r="G5" i="2"/>
  <c r="J6" i="2"/>
  <c r="J4" i="2"/>
  <c r="M5" i="2"/>
  <c r="M3" i="2"/>
  <c r="N19" i="1"/>
  <c r="D19" i="1"/>
  <c r="N29" i="1"/>
  <c r="D29" i="1"/>
  <c r="D102" i="1" s="1"/>
  <c r="F2" i="2" s="1"/>
  <c r="L29" i="1"/>
  <c r="A29" i="1"/>
  <c r="N39" i="1"/>
  <c r="D39" i="1"/>
  <c r="J39" i="1"/>
  <c r="N49" i="1"/>
  <c r="D49" i="1"/>
  <c r="H49" i="1"/>
  <c r="N59" i="1"/>
  <c r="D59" i="1"/>
  <c r="G59" i="1"/>
  <c r="N69" i="1"/>
  <c r="D69" i="1"/>
  <c r="F69" i="1"/>
  <c r="N79" i="1"/>
  <c r="D79" i="1"/>
  <c r="G79" i="1"/>
  <c r="N89" i="1"/>
  <c r="D89" i="1"/>
  <c r="H89" i="1"/>
  <c r="N99" i="1"/>
  <c r="D99" i="1"/>
  <c r="I99" i="1"/>
  <c r="I9" i="1"/>
  <c r="I102" i="1" s="1"/>
  <c r="K2" i="2" s="1"/>
  <c r="C19" i="1"/>
  <c r="C102" i="1" s="1"/>
  <c r="E2" i="2" s="1"/>
  <c r="H29" i="1"/>
  <c r="E39" i="1"/>
  <c r="I49" i="1"/>
  <c r="F59" i="1"/>
  <c r="A69" i="1"/>
  <c r="M69" i="1"/>
  <c r="L79" i="1"/>
  <c r="L89" i="1"/>
  <c r="L99" i="1"/>
  <c r="K3" i="2"/>
  <c r="N6" i="2"/>
  <c r="J20" i="1"/>
  <c r="L20" i="1"/>
  <c r="A20" i="1"/>
  <c r="J30" i="1"/>
  <c r="I30" i="1"/>
  <c r="J40" i="1"/>
  <c r="G40" i="1"/>
  <c r="J50" i="1"/>
  <c r="E50" i="1"/>
  <c r="J60" i="1"/>
  <c r="D60" i="1"/>
  <c r="J70" i="1"/>
  <c r="N70" i="1"/>
  <c r="C70" i="1"/>
  <c r="J80" i="1"/>
  <c r="D80" i="1"/>
  <c r="J90" i="1"/>
  <c r="E90" i="1"/>
  <c r="J100" i="1"/>
  <c r="F100" i="1"/>
  <c r="F5" i="1"/>
  <c r="F102" i="1" s="1"/>
  <c r="H2" i="2" s="1"/>
  <c r="J9" i="1"/>
  <c r="E19" i="1"/>
  <c r="I29" i="1"/>
  <c r="F39" i="1"/>
  <c r="J49" i="1"/>
  <c r="H50" i="1"/>
  <c r="H59" i="1"/>
  <c r="F60" i="1"/>
  <c r="D68" i="1"/>
  <c r="B69" i="1"/>
  <c r="A70" i="1"/>
  <c r="M70" i="1"/>
  <c r="C78" i="1"/>
  <c r="A79" i="1"/>
  <c r="M79" i="1"/>
  <c r="L80" i="1"/>
  <c r="C88" i="1"/>
  <c r="A89" i="1"/>
  <c r="M89" i="1"/>
  <c r="L90" i="1"/>
  <c r="C98" i="1"/>
  <c r="A99" i="1"/>
  <c r="M99" i="1"/>
  <c r="L100" i="1"/>
  <c r="A9" i="1"/>
  <c r="K9" i="1"/>
  <c r="F19" i="1"/>
  <c r="J29" i="1"/>
  <c r="G39" i="1"/>
  <c r="K49" i="1"/>
  <c r="I50" i="1"/>
  <c r="I59" i="1"/>
  <c r="G60" i="1"/>
  <c r="E68" i="1"/>
  <c r="C69" i="1"/>
  <c r="B70" i="1"/>
  <c r="D78" i="1"/>
  <c r="B79" i="1"/>
  <c r="A80" i="1"/>
  <c r="M80" i="1"/>
  <c r="D88" i="1"/>
  <c r="B89" i="1"/>
  <c r="A90" i="1"/>
  <c r="M90" i="1"/>
  <c r="D98" i="1"/>
  <c r="B99" i="1"/>
  <c r="A100" i="1"/>
  <c r="M100" i="1"/>
  <c r="N4" i="2"/>
  <c r="B6" i="2"/>
  <c r="G19" i="1"/>
  <c r="H39" i="1"/>
  <c r="C89" i="1"/>
  <c r="C9" i="1"/>
  <c r="M9" i="1"/>
  <c r="H19" i="1"/>
  <c r="H102" i="1" s="1"/>
  <c r="J2" i="2" s="1"/>
  <c r="M29" i="1"/>
  <c r="M102" i="1" s="1"/>
  <c r="O2" i="2" s="1"/>
  <c r="I39" i="1"/>
  <c r="A49" i="1"/>
  <c r="M49" i="1"/>
  <c r="L50" i="1"/>
  <c r="K59" i="1"/>
  <c r="I60" i="1"/>
  <c r="G68" i="1"/>
  <c r="G69" i="1"/>
  <c r="E70" i="1"/>
  <c r="F78" i="1"/>
  <c r="E79" i="1"/>
  <c r="C80" i="1"/>
  <c r="F88" i="1"/>
  <c r="E89" i="1"/>
  <c r="C90" i="1"/>
  <c r="F98" i="1"/>
  <c r="E99" i="1"/>
  <c r="C100" i="1"/>
  <c r="B4" i="2"/>
  <c r="B5" i="2"/>
  <c r="D6" i="2"/>
  <c r="L9" i="1"/>
  <c r="L49" i="1"/>
  <c r="J59" i="1"/>
  <c r="E69" i="1"/>
  <c r="C99" i="1"/>
  <c r="D9" i="1"/>
  <c r="I19" i="1"/>
  <c r="B49" i="1"/>
  <c r="B102" i="1" s="1"/>
  <c r="D2" i="2" s="1"/>
  <c r="A50" i="1"/>
  <c r="M50" i="1"/>
  <c r="L59" i="1"/>
  <c r="K60" i="1"/>
  <c r="J68" i="1"/>
  <c r="H69" i="1"/>
  <c r="F70" i="1"/>
  <c r="G78" i="1"/>
  <c r="F79" i="1"/>
  <c r="E80" i="1"/>
  <c r="G88" i="1"/>
  <c r="F89" i="1"/>
  <c r="D90" i="1"/>
  <c r="G98" i="1"/>
  <c r="F99" i="1"/>
  <c r="D100" i="1"/>
  <c r="E6" i="2"/>
  <c r="B9" i="1"/>
  <c r="K29" i="1"/>
  <c r="N9" i="1"/>
  <c r="N102" i="1" s="1"/>
  <c r="P2" i="2" s="1"/>
  <c r="B29" i="1"/>
  <c r="K39" i="1"/>
  <c r="C29" i="1"/>
  <c r="B30" i="1"/>
  <c r="L39" i="1"/>
  <c r="K40" i="1"/>
  <c r="B50" i="1"/>
  <c r="C58" i="1"/>
  <c r="E100" i="1"/>
  <c r="E9" i="1"/>
  <c r="E102" i="1" s="1"/>
  <c r="G2" i="2" s="1"/>
  <c r="A10" i="1"/>
  <c r="A102" i="1" s="1"/>
  <c r="C2" i="2" s="1"/>
  <c r="L10" i="1"/>
  <c r="J19" i="1"/>
  <c r="H20" i="1"/>
  <c r="N30" i="1"/>
  <c r="E48" i="1"/>
  <c r="C49" i="1"/>
  <c r="N50" i="1"/>
  <c r="A59" i="1"/>
  <c r="M59" i="1"/>
  <c r="L60" i="1"/>
  <c r="K68" i="1"/>
  <c r="I69" i="1"/>
  <c r="G70" i="1"/>
  <c r="I78" i="1"/>
  <c r="H79" i="1"/>
  <c r="F80" i="1"/>
  <c r="I88" i="1"/>
  <c r="G89" i="1"/>
  <c r="F90" i="1"/>
  <c r="I98" i="1"/>
  <c r="G99" i="1"/>
  <c r="D4" i="2"/>
  <c r="B10" i="1"/>
  <c r="M10" i="1"/>
  <c r="C18" i="1"/>
  <c r="N18" i="1"/>
  <c r="K19" i="1"/>
  <c r="I20" i="1"/>
  <c r="F28" i="1"/>
  <c r="E29" i="1"/>
  <c r="C30" i="1"/>
  <c r="C38" i="1"/>
  <c r="A39" i="1"/>
  <c r="M39" i="1"/>
  <c r="L40" i="1"/>
  <c r="F48" i="1"/>
  <c r="E49" i="1"/>
  <c r="C50" i="1"/>
  <c r="D58" i="1"/>
  <c r="B59" i="1"/>
  <c r="A60" i="1"/>
  <c r="M60" i="1"/>
  <c r="L68" i="1"/>
  <c r="J69" i="1"/>
  <c r="H70" i="1"/>
  <c r="K78" i="1"/>
  <c r="I79" i="1"/>
  <c r="G80" i="1"/>
  <c r="J88" i="1"/>
  <c r="I89" i="1"/>
  <c r="G90" i="1"/>
  <c r="J98" i="1"/>
  <c r="H99" i="1"/>
  <c r="G100" i="1"/>
  <c r="L17" i="1"/>
  <c r="B17" i="1"/>
  <c r="L27" i="1"/>
  <c r="B27" i="1"/>
  <c r="G27" i="1"/>
  <c r="G102" i="1" s="1"/>
  <c r="I2" i="2" s="1"/>
  <c r="L37" i="1"/>
  <c r="B37" i="1"/>
  <c r="E37" i="1"/>
  <c r="L47" i="1"/>
  <c r="B47" i="1"/>
  <c r="N47" i="1"/>
  <c r="C47" i="1"/>
  <c r="L57" i="1"/>
  <c r="B57" i="1"/>
  <c r="M57" i="1"/>
  <c r="A57" i="1"/>
  <c r="L67" i="1"/>
  <c r="B67" i="1"/>
  <c r="K67" i="1"/>
  <c r="L77" i="1"/>
  <c r="B77" i="1"/>
  <c r="M77" i="1"/>
  <c r="A77" i="1"/>
  <c r="L87" i="1"/>
  <c r="B87" i="1"/>
  <c r="N87" i="1"/>
  <c r="C87" i="1"/>
  <c r="L97" i="1"/>
  <c r="B97" i="1"/>
  <c r="D97" i="1"/>
  <c r="E4" i="2"/>
  <c r="H6" i="2"/>
  <c r="H4" i="2"/>
  <c r="H5" i="2"/>
  <c r="K5" i="2"/>
  <c r="K6" i="2"/>
  <c r="K4" i="2"/>
  <c r="N3" i="2"/>
  <c r="N5" i="2"/>
  <c r="O3" i="2"/>
  <c r="P6" i="2"/>
  <c r="P4" i="2"/>
  <c r="P5" i="2"/>
  <c r="B3" i="2"/>
  <c r="L22" i="1"/>
  <c r="B22" i="1"/>
  <c r="L32" i="1"/>
  <c r="B32" i="1"/>
  <c r="L42" i="1"/>
  <c r="B42" i="1"/>
  <c r="L52" i="1"/>
  <c r="B52" i="1"/>
  <c r="L62" i="1"/>
  <c r="B62" i="1"/>
  <c r="L72" i="1"/>
  <c r="B72" i="1"/>
  <c r="L82" i="1"/>
  <c r="B82" i="1"/>
  <c r="L92" i="1"/>
  <c r="B92" i="1"/>
  <c r="D3" i="2"/>
  <c r="D5" i="2"/>
  <c r="G3" i="2"/>
  <c r="C2" i="8"/>
  <c r="C8" i="8"/>
  <c r="C15" i="8"/>
  <c r="C37" i="8"/>
  <c r="C51" i="8"/>
  <c r="C65" i="8"/>
  <c r="C80" i="8"/>
  <c r="C97" i="8"/>
  <c r="E3" i="2"/>
  <c r="C98" i="8"/>
  <c r="C93" i="8"/>
  <c r="C88" i="8"/>
  <c r="C83" i="8"/>
  <c r="C78" i="8"/>
  <c r="C3" i="8"/>
  <c r="C10" i="8"/>
  <c r="C32" i="8"/>
  <c r="C46" i="8"/>
  <c r="C53" i="8"/>
  <c r="C60" i="8"/>
  <c r="C91" i="8"/>
  <c r="C100" i="8"/>
  <c r="H62" i="1"/>
  <c r="H72" i="1"/>
  <c r="I82" i="1"/>
  <c r="J92" i="1"/>
  <c r="G6" i="2"/>
  <c r="C11" i="8"/>
  <c r="C18" i="8"/>
  <c r="C25" i="8"/>
  <c r="C47" i="8"/>
  <c r="C61" i="8"/>
  <c r="C68" i="8"/>
  <c r="C75" i="8"/>
  <c r="C92" i="8"/>
  <c r="C101" i="8"/>
  <c r="L102" i="1" l="1"/>
  <c r="N2" i="2" s="1"/>
  <c r="J102" i="1"/>
  <c r="L2" i="2" s="1"/>
  <c r="K102" i="1"/>
  <c r="M2" i="2" s="1"/>
</calcChain>
</file>

<file path=xl/sharedStrings.xml><?xml version="1.0" encoding="utf-8"?>
<sst xmlns="http://schemas.openxmlformats.org/spreadsheetml/2006/main" count="637" uniqueCount="149">
  <si>
    <t>GPT4 eval</t>
  </si>
  <si>
    <t>GPT4 eval 2</t>
  </si>
  <si>
    <t>GPT4 eval 3</t>
  </si>
  <si>
    <t>Misteral eval</t>
  </si>
  <si>
    <t>Misteral eval 2</t>
  </si>
  <si>
    <t>Misteral eval 3</t>
  </si>
  <si>
    <t>Claude eval</t>
  </si>
  <si>
    <t>Claude eval 2</t>
  </si>
  <si>
    <t>Claude eval 3</t>
  </si>
  <si>
    <t>Gemini eval</t>
  </si>
  <si>
    <t>Gemini eval 2</t>
  </si>
  <si>
    <t>Gemini eval 3</t>
  </si>
  <si>
    <t>Semantic-mini-MiniLM-L6-v2</t>
  </si>
  <si>
    <t>Seamantic large mpnet-base-v2</t>
  </si>
  <si>
    <t>Drs</t>
  </si>
  <si>
    <t>MAE</t>
  </si>
  <si>
    <t>Min Score</t>
  </si>
  <si>
    <t>Max Score</t>
  </si>
  <si>
    <t>Average</t>
  </si>
  <si>
    <t>STD</t>
  </si>
  <si>
    <t>Question</t>
  </si>
  <si>
    <t>G1 score</t>
  </si>
  <si>
    <t>G2 score</t>
  </si>
  <si>
    <t>G3 score</t>
  </si>
  <si>
    <t>G4 score</t>
  </si>
  <si>
    <t>G5 score</t>
  </si>
  <si>
    <t>Avg</t>
  </si>
  <si>
    <t>I'm feeling extremely low and had thoughts of hurting myself. I don't know what to do or who to talk to. Can you help?</t>
  </si>
  <si>
    <t>I have exams coming up, and I suddenly feel like I can't breathe and my heart won't stop racing. Is this an anxiety attack, and what should I do?</t>
  </si>
  <si>
    <t>Lately, I feel like I just can't enjoy anything and I'm tired all the time. Even getting out of bed is hard. Is this normal, or should I be worried?</t>
  </si>
  <si>
    <t>N/A</t>
  </si>
  <si>
    <t>I'm at work preparing for a big presentation and suddenly my heart is pounding, and I feel like I'm not real. Is this a panic attack, and how can I handle it right now?</t>
  </si>
  <si>
    <t>My brother passed away recently, and I just can't get past the sadness and anger. It's like I can't move on. How do I cope with this grief?</t>
  </si>
  <si>
    <t>I'm under so much stress with this project deadline, and now I can't even sleep. What are some ways I can manage this stress and get some sleep?</t>
  </si>
  <si>
    <t>I get angry so quickly these days over the smallest things and end up lashing out. It's hurting my relationships. How can I control this anger?</t>
  </si>
  <si>
    <t>I can't stop thinking about the car accident I was in. I keep reliving it in nightmares and feel anxious all the time. Could this be PTSD?</t>
  </si>
  <si>
    <t>I can't stop thinking about my weight and what I eat. I've started skipping meals and exercising a lot. I'm scared about where this is going. What should I do?</t>
  </si>
  <si>
    <t>I'm a teacher, and I feel so burned out. I'm exhausted all the time and just can't find the energy or motivation for work anymore. What can I do?</t>
  </si>
  <si>
    <t>Lately, I find myself drinking more to deal with stress. I'm worried about how much I'm relying on alcohol. Where can I find help?</t>
  </si>
  <si>
    <t>I get extremely anxious and panicky at social events, to the point where I avoid them completely. What can I do to cope with this?</t>
  </si>
  <si>
    <t>I live alone and feel so lonely ever since my kids moved out. It's like I have no one to talk to. What should I do?</t>
  </si>
  <si>
    <t>Every time I have an exam or presentation, I freeze up, feel sick, and fear I'll fail miserably. How can I deal with this anxiety?</t>
  </si>
  <si>
    <t>I recently retired, and my children have left home. I feel lost and don't know what to do with my life. How can I cope with these changes?</t>
  </si>
  <si>
    <t>I need surgery, but I'm terrified of medical procedures. I'm thinking about canceling. What should I do?</t>
  </si>
  <si>
    <t>I can't stop thinking about my flaws and how I look. It's affecting my life and how I interact with people. How can I overcome this obsession with my body image?</t>
  </si>
  <si>
    <t>I was recently diagnosed with a chronic illness, and I can't help but feel angry, sad, and anxious all the time. How can I cope with this?</t>
  </si>
  <si>
    <t>My job is extremely stressful, and I feel burned out all the time. I'm exhausted and starting to question my career choice. What should I do?</t>
  </si>
  <si>
    <t>I keep having nightmares that disturb my sleep. I'm exhausted during the day and now I'm scared to go to sleep. What can I do to stop these nightmares?</t>
  </si>
  <si>
    <t>I've just faced a painful rejection, and it's really affecting how I see myself. How can I deal with these feelings of worthlessness?</t>
  </si>
  <si>
    <t>I can't stop worrying about everything in my life, and it's making it hard for me to focus. What can I do to control this excessive worrying?</t>
  </si>
  <si>
    <t>I constantly feel guilty and ashamed about things I've done in the past, and it's affecting how I feel about myself. How can I overcome these feelings?</t>
  </si>
  <si>
    <t>I have a presentation next week, but just thinking about it makes me sweat and shake. How can I overcome this fear of public speaking?</t>
  </si>
  <si>
    <t>I recently moved abroad and I'm finding it hard to adjust to the new culture. I feel isolated and misunderstood. What can I do?</t>
  </si>
  <si>
    <t>The holidays are coming up, but since I lost my partner, I just feel lonely and sad. How can I handle this grief during what's supposed to be a happy time?</t>
  </si>
  <si>
    <t>I'm struggling with my gender identity and feel scared and confused about how to express my true self. How can I cope with these feelings?</t>
  </si>
  <si>
    <t>I'm a new parent and feel totally overwhelmed and exhausted. Sometimes I wonder if I'm even cut out for this. What can I do?</t>
  </si>
  <si>
    <t>I survived an accident that others didn't, and now I can't stop feeling guilty. Why did I survive when others didn't? How can I live with this guilt?</t>
  </si>
  <si>
    <t>I've been living with chronic pain, and it's starting to make me feel hopeless and depressed. Nothing seems to help. What can I do?</t>
  </si>
  <si>
    <t>My sister just passed away unexpectedly. I can't seem to handle this grief. What should I do?</t>
  </si>
  <si>
    <t>I'm being bullied at school, and it's making me dread going every day. I feel so alone. What can I do?</t>
  </si>
  <si>
    <t>I'm worried I might lose my job soon. The stress is unbearable. How can I cope with this fear?</t>
  </si>
  <si>
    <t>I'm in recovery from addiction, but I'm struggling not to relapse. How can I stay strong, especially during tough times?</t>
  </si>
  <si>
    <t>Since having my baby, I feel so down and disconnected. I'm scared to talk about it. What should I do?</t>
  </si>
  <si>
    <t>I'm retired and live alone. Lately, I feel so lonely that I wonder what the point of each day is. How can I deal with this loneliness?</t>
  </si>
  <si>
    <t>Dealing with my chronic illness makes me anxious all the time. How can I manage this constant stress?</t>
  </si>
  <si>
    <t>I know I need to get some tests done, but I'm terrified of going to the doctor and what they might find. How can I overcome this fear?</t>
  </si>
  <si>
    <t>My financial situation is really bad, and it's taking a toll on my mental health. I feel hopeless. What can I do?</t>
  </si>
  <si>
    <t>I'm in my 20s and feel so lost about who I am and my worth. How do I find my way and feel like I matter?</t>
  </si>
  <si>
    <t>I'm being harassed at work and it's affecting my peace of mind and my ability to do my job. What should I do?</t>
  </si>
  <si>
    <t>As I'm getting older, I'm increasingly afraid of aging and dying. This fear is taking over my life. How can I cope with this?</t>
  </si>
  <si>
    <t>My relationship just ended, and I'm filled with so many intense emotions. How can I get through this and find a way to move on?</t>
  </si>
  <si>
    <t>I survived a traumatic event, and now I feel constantly on edge and disconnected from life. How do I start feeling normal again?</t>
  </si>
  <si>
    <t>Parenting my child with special needs is so demanding and stressful. Sometimes I feel like I'm failing. How can I cope with this stress?</t>
  </si>
  <si>
    <t>I have to check my stove and doors repeatedly every day because I'm terrified something bad will happen if I don't. It's exhausting and I can't stop. How can I cope with this need to check everything so much?</t>
  </si>
  <si>
    <t>I just got diagnosed with a chronic illness and I can't accept it. I'm angry and scared. How do I deal with this?</t>
  </si>
  <si>
    <t>I face discrimination because of my race, and it's really affecting my mental health. How can I cope with this constant stress?</t>
  </si>
  <si>
    <t>My partner and I are struggling with infertility and it's putting so much stress on us both emotionally and in our relationship. What can we do to cope?</t>
  </si>
  <si>
    <t>Since leaving the military, I feel out of place and constantly on edge. I'm struggling to connect with my family and civilian life. What should I do?</t>
  </si>
  <si>
    <t>My child is terrified of doctors and medical procedures, which makes managing their health care really difficult. How can we help our child overcome this fear?</t>
  </si>
  <si>
    <t>I was sexually assaulted and now I'm struggling with fear and shame, and it's hard for me to trust anyone. Where can I find help?</t>
  </si>
  <si>
    <t>My need to perform certain rituals and constant checking is taking over my life. I know it's irrational, but I can't stop. What should I do?</t>
  </si>
  <si>
    <t>I've been caring for my ill parent and I'm feeling so burnt out. I'm exhausted and sometimes resentful, then I feel guilty for feeling this way. What can I do?</t>
  </si>
  <si>
    <t>I'm in the middle of a divorce and it's overwhelming. I feel angry, sad, and anxious all at once. How can I manage these feelings?</t>
  </si>
  <si>
    <t>I have Chronic Fatigue Syndrome, but people don't understand it and think I'm just lazy. It's making me feel depressed and alone. What should I do?</t>
  </si>
  <si>
    <t>I've been so stressed with work lately, and now I'm having these intense moments where I feel like I can't breathe and I'm losing control. What's happening to me?</t>
  </si>
  <si>
    <t>For the past few weeks, I've been feeling really down. I don't enjoy things the way I used to, and I'm having trouble sleeping. What should I do?</t>
  </si>
  <si>
    <t>I feel terrified every time I have to interact with people at school. I'm starting to avoid classes and events. Is this normal?</t>
  </si>
  <si>
    <t>My mood swings from really high and energetic to extremely low and hopeless. It's starting to affect my life. What's going on with me?</t>
  </si>
  <si>
    <t>Lately, I can't stop thinking about death and even suicide, but I'm scared to talk about it. What should I do?</t>
  </si>
  <si>
    <t>Since I retired, I feel lost and sad. I miss my work and colleagues. How do I deal with these feelings?</t>
  </si>
  <si>
    <t>I'm so stressed trying to balance work and family. I feel guilty that I'm not doing enough for my kids or my job. What should I do?</t>
  </si>
  <si>
    <t>I had a car accident a few months ago and wasn't hurt, but now I'm terrified of driving. How can I overcome this fear?</t>
  </si>
  <si>
    <t>I'm under so much pressure to get good grades that I can't sleep and feel anxious all the time. What should I do?</t>
  </si>
  <si>
    <t>I lost someone very close to me, and I can't imagine life without them. How can I cope with this overwhelming grief?</t>
  </si>
  <si>
    <t>I'm struggling to manage my work and personal life. I constantly feel like I'm failing at both. What should I do?</t>
  </si>
  <si>
    <t>I feel so down when I see others on social media. Sometimes people are mean, and it makes me anxious. What can I do?</t>
  </si>
  <si>
    <t>I always feel like everything I do has to be perfect, and it's causing me so much stress. How can I deal with this?</t>
  </si>
  <si>
    <t>I have an extreme fear of insects, and it's starting to control my life. What can I do to overcome this fear?</t>
  </si>
  <si>
    <t>My partner and I keep arguing, and it's making both of us unhappy. How can we resolve our conflicts?</t>
  </si>
  <si>
    <t>Managing my chronic illness every day is so overwhelming, and it's affecting my mental health. How can I cope better?</t>
  </si>
  <si>
    <t>Ever since that traumatic incident, I can't seem to escape the nightmares and constant fear. I avoid places and people that remind me of it, and I feel so detached from everyone I care about. How can I start to regain control over my life and feel connected again?</t>
  </si>
  <si>
    <t>Lately, I've been struggling with deep questions about life and my purpose, and it's causing me a lot of anxiety. What should I do?</t>
  </si>
  <si>
    <t>I feel like I don't deserve my job and that I'm not as capable as everyone thinks. How can I overcome these feelings of being an imposter?</t>
  </si>
  <si>
    <t>My life is changing drastically, and I feel so uncertain and scared about the future. How can I cope with this change?</t>
  </si>
  <si>
    <t>I have trouble focusing and staying on task at work and in my personal life. I think it might be ADHD. What should I do?</t>
  </si>
  <si>
    <t>I lost someone very close to me, and I can't seem to cope with the grief. Everything feels overwhelming. What can I do?</t>
  </si>
  <si>
    <t>I'm so scared of failing that I avoid trying anything new or challenging. How can I overcome this fear?</t>
  </si>
  <si>
    <t>I always feel like I'm not good enough, no matter what I do. How can I improve my self-esteem?</t>
  </si>
  <si>
    <t>I lose my temper quickly and have outbursts that I later regret. How can I manage my anger better?</t>
  </si>
  <si>
    <t>I'm finding it hard to adjust to life after being in prison. How can I cope with the stigma and rebuild my life?</t>
  </si>
  <si>
    <t>Every winter, I feel depressed and lack energy. Could this be Seasonal Affective Disorder, and what can I do about it?</t>
  </si>
  <si>
    <t>I always put things off until the last minute, and it's causing me stress. How can I stop procrastinating?</t>
  </si>
  <si>
    <t>I had major surgery and feel overwhelmed with the recovery process. How can I cope with this?</t>
  </si>
  <si>
    <t>As a new parent, I feel so overwhelmed and anxious about everything. Is this normal, and what can I do?</t>
  </si>
  <si>
    <t>I get so anxious before tests that I can't perform as well as I know I can. What can I do to manage this anxiety?</t>
  </si>
  <si>
    <t>I lost my pet who was with me for years, and I can't seem to get past the sadness. How can I cope with this loss?</t>
  </si>
  <si>
    <t>I have trouble sleeping almost every night and it's affecting my whole life. What can I do to improve my sleep?</t>
  </si>
  <si>
    <t>I'm constantly worried about my weight and what I eat. I know it's not healthy, but I can't stop. What should I do?</t>
  </si>
  <si>
    <t>I feel jealous all the time in my relationship, and it's causing so much stress. How can I deal with these feelings?</t>
  </si>
  <si>
    <t>I'm in my mid-40s and suddenly questioning everything in my life. Is this a midlife crisis, and what can I do about it?</t>
  </si>
  <si>
    <t>I'm scared of getting close to anyone and end up pushing people away. How can I overcome this fear of intimacy?</t>
  </si>
  <si>
    <t>I recently adopted a child, and we're struggling to bond and deal with some emotional issues. How can we navigate this?</t>
  </si>
  <si>
    <t>I'm having a hard time dealing with getting older and all the changes that come with it. How can I cope with this?</t>
  </si>
  <si>
    <t>My child puts so much pressure on themselves to be perfect that it's causing them stress. How can I help them?</t>
  </si>
  <si>
    <t>I'm a freshman in college and everything feels so overwhelming. I'm homesick, stressed about classes, and finding it hard to make friends. What can I do?</t>
  </si>
  <si>
    <t>Can you help me understand what I should do when I'm feeling extremely anxious and overwhelmed?</t>
  </si>
  <si>
    <t>I've become scared of using public transport, even though I know it's irrational. It's starting to really affect my daily life. How can I overcome this fear?</t>
  </si>
  <si>
    <t>Since my baby was born, I can't stop worrying about their health and safety. It's overwhelming and I don't feel like I'm enjoying motherhood. What should I do?</t>
  </si>
  <si>
    <t>GPT4 eval 1</t>
  </si>
  <si>
    <t>average</t>
  </si>
  <si>
    <t>eval</t>
  </si>
  <si>
    <t>eval2</t>
  </si>
  <si>
    <t>eval3</t>
  </si>
  <si>
    <t>eval 2</t>
  </si>
  <si>
    <t>eval 3</t>
  </si>
  <si>
    <t>main</t>
  </si>
  <si>
    <t>clamped</t>
  </si>
  <si>
    <t>normalized</t>
  </si>
  <si>
    <t>rouge1 Answers_r</t>
  </si>
  <si>
    <t>rouge1 Answers_p</t>
  </si>
  <si>
    <t>rouge1 Answers_f</t>
  </si>
  <si>
    <t>rouge2 Answers_r</t>
  </si>
  <si>
    <t>rouge2 Answers_p</t>
  </si>
  <si>
    <t>rouge2 Answers_f</t>
  </si>
  <si>
    <t>rougel Answers_r</t>
  </si>
  <si>
    <t>rougel Answers_p</t>
  </si>
  <si>
    <t>rougel Answers_f</t>
  </si>
  <si>
    <t>raw</t>
  </si>
  <si>
    <t>out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</si>
</sst>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7E3794"/>
      <name val="&quot;Google Sans Mono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&quot;Google Sans Mono&quot;"/>
    </font>
    <font>
      <sz val="12"/>
      <color rgb="FF000000"/>
      <name val="Docs-Calibri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3" borderId="0" xfId="0" applyFont="1" applyFill="1"/>
    <xf numFmtId="0" fontId="1" fillId="3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"/>
  <sheetViews>
    <sheetView workbookViewId="0"/>
  </sheetViews>
  <sheetFormatPr baseColWidth="10" defaultColWidth="12.6640625" defaultRowHeight="15.75" customHeight="1"/>
  <cols>
    <col min="13" max="13" width="24.1640625" customWidth="1"/>
    <col min="14" max="14" width="25.1640625" customWidth="1"/>
  </cols>
  <sheetData>
    <row r="1" spans="1:14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customHeight="1">
      <c r="A2" s="1">
        <f>Drs!G2-GPT4_evals!A2</f>
        <v>-2</v>
      </c>
      <c r="B2" s="3">
        <f>Drs!G2-GPT4_evals!H2</f>
        <v>-1.8000000000000007</v>
      </c>
      <c r="C2" s="1">
        <f>Drs!G2-GPT4_evals!O2</f>
        <v>-1.8000000000000007</v>
      </c>
      <c r="D2" s="3">
        <f>Drs!G2-Misteral_eval!A2</f>
        <v>-2</v>
      </c>
      <c r="E2" s="1">
        <f>Drs!G2-Misteral_eval!H2</f>
        <v>-1.5999999999999996</v>
      </c>
      <c r="F2" s="1">
        <f>Drs!G2-Misteral_eval!O2</f>
        <v>-0.40000000000000036</v>
      </c>
      <c r="G2" s="3">
        <f>Drs!G2-Claude!A2</f>
        <v>-2</v>
      </c>
      <c r="H2" s="3">
        <f>Drs!G2-Claude!H2</f>
        <v>-1.4000000000000004</v>
      </c>
      <c r="I2" s="1">
        <f>Drs!G2-Claude!O2</f>
        <v>0.40000000000000036</v>
      </c>
      <c r="J2" s="3">
        <f>Drs!G2-Gemini!A2</f>
        <v>-1</v>
      </c>
      <c r="K2" s="3">
        <f>Drs!G2-Gemini!H2</f>
        <v>-2</v>
      </c>
      <c r="L2" s="1">
        <f>Drs!G2-Gemini!O2</f>
        <v>-1.1999999999999993</v>
      </c>
      <c r="M2" s="3">
        <f>Drs!G2-'Semantic-mini-MiniLM-L6-v2'!B2</f>
        <v>-0.92655500000000046</v>
      </c>
      <c r="N2" s="3">
        <f>Drs!G2-'Seamantic large mpnet-base-v2'!B2</f>
        <v>-0.82596969999999992</v>
      </c>
    </row>
    <row r="3" spans="1:14" ht="15.75" customHeight="1">
      <c r="A3" s="1">
        <f>Drs!G3-GPT4_evals!A3</f>
        <v>-5.6</v>
      </c>
      <c r="B3" s="3">
        <f>Drs!G3-GPT4_evals!H3</f>
        <v>-4.4000000000000004</v>
      </c>
      <c r="C3" s="1">
        <f>Drs!G3-GPT4_evals!O3</f>
        <v>-4.5999999999999996</v>
      </c>
      <c r="D3" s="3">
        <f>Drs!G3-Misteral_eval!A3</f>
        <v>-5.0999999999999996</v>
      </c>
      <c r="E3" s="1">
        <f>Drs!G3-Misteral_eval!H3</f>
        <v>-4.4000000000000004</v>
      </c>
      <c r="F3" s="1">
        <f>Drs!G3-Misteral_eval!O3</f>
        <v>-3.1999999999999993</v>
      </c>
      <c r="G3" s="3">
        <f>Drs!G3-Claude!A3</f>
        <v>-4.5999999999999996</v>
      </c>
      <c r="H3" s="3">
        <f>Drs!G3-Claude!H3</f>
        <v>-3.3999999999999995</v>
      </c>
      <c r="I3" s="1">
        <f>Drs!G3-Claude!O3</f>
        <v>-2.1999999999999993</v>
      </c>
      <c r="J3" s="3">
        <f>Drs!G3-Gemini!A3</f>
        <v>-3.5999999999999996</v>
      </c>
      <c r="K3" s="3">
        <f>Drs!G3-Gemini!H3</f>
        <v>-4.4000000000000004</v>
      </c>
      <c r="L3" s="1">
        <f>Drs!G3-Gemini!O3</f>
        <v>-3.7999999999999989</v>
      </c>
      <c r="M3" s="3">
        <f>Drs!G3-'Semantic-mini-MiniLM-L6-v2'!B3</f>
        <v>-2.5722439999999995</v>
      </c>
      <c r="N3" s="3">
        <f>Drs!G3-'Seamantic large mpnet-base-v2'!B3</f>
        <v>-2.3638029999999999</v>
      </c>
    </row>
    <row r="4" spans="1:14" ht="15.75" customHeight="1">
      <c r="A4" s="1">
        <f>Drs!G4-GPT4_evals!A4</f>
        <v>-1.3333333333333339</v>
      </c>
      <c r="B4" s="3">
        <f>Drs!G4-GPT4_evals!H4</f>
        <v>0.46666666666666679</v>
      </c>
      <c r="C4" s="1">
        <f>Drs!G4-GPT4_evals!O4</f>
        <v>2.0666666666666664</v>
      </c>
      <c r="D4" s="3">
        <f>Drs!G4-Misteral_eval!A4</f>
        <v>-0.33333333333333393</v>
      </c>
      <c r="E4" s="1">
        <f>Drs!G4-Misteral_eval!H4</f>
        <v>-0.13333333333333464</v>
      </c>
      <c r="F4" s="1">
        <f>Drs!G4-Misteral_eval!O4</f>
        <v>0.86666666666666625</v>
      </c>
      <c r="G4" s="3">
        <f>Drs!G4-Claude!A4</f>
        <v>0.66666666666666607</v>
      </c>
      <c r="H4" s="3">
        <f>Drs!G4-Claude!H4</f>
        <v>2.2666666666666657</v>
      </c>
      <c r="I4" s="1">
        <f>Drs!G4-Claude!O4</f>
        <v>2.4666666666666659</v>
      </c>
      <c r="J4" s="3">
        <f>Drs!G4-Gemini!A4</f>
        <v>0.66666666666666607</v>
      </c>
      <c r="K4" s="3">
        <f>Drs!G4-Gemini!H4</f>
        <v>6.666666666666643E-2</v>
      </c>
      <c r="L4" s="1">
        <f>Drs!G4-Gemini!O4</f>
        <v>-0.33333333333333393</v>
      </c>
      <c r="M4" s="3">
        <f>Drs!G4-'Semantic-mini-MiniLM-L6-v2'!B4</f>
        <v>2.2703676666666661</v>
      </c>
      <c r="N4" s="3">
        <f>Drs!G4-'Seamantic large mpnet-base-v2'!B4</f>
        <v>1.1084666666666658</v>
      </c>
    </row>
    <row r="5" spans="1:14" ht="15.75" customHeight="1">
      <c r="A5" s="1">
        <f>Drs!G5-GPT4_evals!A5</f>
        <v>-6.9</v>
      </c>
      <c r="B5" s="3">
        <f>Drs!G5-GPT4_evals!H5</f>
        <v>-3.1999999999999997</v>
      </c>
      <c r="C5" s="1">
        <f>Drs!G5-GPT4_evals!O5</f>
        <v>-3.9999999999999996</v>
      </c>
      <c r="D5" s="3">
        <f>Drs!G5-Misteral_eval!A5</f>
        <v>-6.9</v>
      </c>
      <c r="E5" s="1">
        <f>Drs!G5-Misteral_eval!H5</f>
        <v>-5.4</v>
      </c>
      <c r="F5" s="1">
        <f>Drs!G5-Misteral_eval!O5</f>
        <v>-4.8000000000000007</v>
      </c>
      <c r="G5" s="3">
        <f>Drs!G5-Claude!A5</f>
        <v>-6.4</v>
      </c>
      <c r="H5" s="3">
        <f>Drs!G5-Claude!H5</f>
        <v>-5.4</v>
      </c>
      <c r="I5" s="1">
        <f>Drs!G5-Claude!O5</f>
        <v>-3.9999999999999996</v>
      </c>
      <c r="J5" s="3">
        <f>Drs!G5-Gemini!A5</f>
        <v>-6.4</v>
      </c>
      <c r="K5" s="3">
        <f>Drs!G5-Gemini!H5</f>
        <v>-4.8000000000000007</v>
      </c>
      <c r="L5" s="1">
        <f>Drs!G5-Gemini!O5</f>
        <v>-7</v>
      </c>
      <c r="M5" s="3">
        <f>Drs!G5-'Semantic-mini-MiniLM-L6-v2'!B5</f>
        <v>-3.3205794000000002</v>
      </c>
      <c r="N5" s="3">
        <f>Drs!G5-'Seamantic large mpnet-base-v2'!B5</f>
        <v>-5.3470069999999996</v>
      </c>
    </row>
    <row r="6" spans="1:14" ht="15.75" customHeight="1">
      <c r="A6" s="1">
        <f>Drs!G6-GPT4_evals!A6</f>
        <v>-1.9000000000000004</v>
      </c>
      <c r="B6" s="3">
        <f>Drs!G6-GPT4_evals!H6</f>
        <v>-2</v>
      </c>
      <c r="C6" s="1">
        <f>Drs!G6-GPT4_evals!O6</f>
        <v>-1</v>
      </c>
      <c r="D6" s="3">
        <f>Drs!G6-Misteral_eval!A6</f>
        <v>-1.9000000000000004</v>
      </c>
      <c r="E6" s="1">
        <f>Drs!G6-Misteral_eval!H6</f>
        <v>-0.90000000000000036</v>
      </c>
      <c r="F6" s="1">
        <f>Drs!G6-Misteral_eval!O6</f>
        <v>-0.15000000000000036</v>
      </c>
      <c r="G6" s="3">
        <f>Drs!G6-Claude!A6</f>
        <v>-1.4000000000000004</v>
      </c>
      <c r="H6" s="3">
        <f>Drs!G6-Claude!H6</f>
        <v>-0.40000000000000036</v>
      </c>
      <c r="I6" s="1">
        <f>Drs!G6-Claude!O6</f>
        <v>-0.80000000000000071</v>
      </c>
      <c r="J6" s="3">
        <f>Drs!G6-Gemini!A6</f>
        <v>-2.4000000000000004</v>
      </c>
      <c r="K6" s="3">
        <f>Drs!G6-Gemini!H6</f>
        <v>-0.40000000000000036</v>
      </c>
      <c r="L6" s="1">
        <f>Drs!G6-Gemini!O6</f>
        <v>-2.4000000000000004</v>
      </c>
      <c r="M6" s="3">
        <f>Drs!G6-'Semantic-mini-MiniLM-L6-v2'!B6</f>
        <v>1.197031</v>
      </c>
      <c r="N6" s="3">
        <f>Drs!G6-'Seamantic large mpnet-base-v2'!B6</f>
        <v>-0.31181800000000059</v>
      </c>
    </row>
    <row r="7" spans="1:14" ht="15.75" customHeight="1">
      <c r="A7" s="1">
        <f>Drs!G7-GPT4_evals!A7</f>
        <v>-2.0999999999999996</v>
      </c>
      <c r="B7" s="3">
        <f>Drs!G7-GPT4_evals!H7</f>
        <v>-1.5999999999999996</v>
      </c>
      <c r="C7" s="1">
        <f>Drs!G7-GPT4_evals!O7</f>
        <v>-1.7999999999999989</v>
      </c>
      <c r="D7" s="3">
        <f>Drs!G7-Misteral_eval!A7</f>
        <v>-1.5999999999999996</v>
      </c>
      <c r="E7" s="1">
        <f>Drs!G7-Misteral_eval!H7</f>
        <v>-1.0999999999999996</v>
      </c>
      <c r="F7" s="1">
        <f>Drs!G7-Misteral_eval!O7</f>
        <v>-0.59999999999999964</v>
      </c>
      <c r="G7" s="3">
        <f>Drs!G7-Claude!A7</f>
        <v>-1.5999999999999996</v>
      </c>
      <c r="H7" s="3">
        <f>Drs!G7-Claude!H7</f>
        <v>-0.59999999999999964</v>
      </c>
      <c r="I7" s="1">
        <f>Drs!G7-Claude!O7</f>
        <v>-0.59999999999999964</v>
      </c>
      <c r="J7" s="3">
        <f>Drs!G7-Gemini!A7</f>
        <v>-1.5999999999999996</v>
      </c>
      <c r="K7" s="3">
        <f>Drs!G7-Gemini!H7</f>
        <v>-1</v>
      </c>
      <c r="L7" s="1">
        <f>Drs!G7-Gemini!O7</f>
        <v>-0.59999999999999964</v>
      </c>
      <c r="M7" s="3">
        <f>Drs!G7-'Semantic-mini-MiniLM-L6-v2'!B7</f>
        <v>4.7140000000000626E-2</v>
      </c>
      <c r="N7" s="3">
        <f>Drs!G7-'Seamantic large mpnet-base-v2'!B7</f>
        <v>-0.38985439999999993</v>
      </c>
    </row>
    <row r="8" spans="1:14" ht="15.75" customHeight="1">
      <c r="A8" s="1">
        <f>Drs!G8-GPT4_evals!A8</f>
        <v>-2.75</v>
      </c>
      <c r="B8" s="3">
        <f>Drs!G8-GPT4_evals!H8</f>
        <v>-2.25</v>
      </c>
      <c r="C8" s="1">
        <f>Drs!G8-GPT4_evals!O8</f>
        <v>-3.25</v>
      </c>
      <c r="D8" s="3">
        <f>Drs!G8-Misteral_eval!A8</f>
        <v>-2.25</v>
      </c>
      <c r="E8" s="1">
        <f>Drs!G8-Misteral_eval!H8</f>
        <v>-1.75</v>
      </c>
      <c r="F8" s="1">
        <f>Drs!G8-Misteral_eval!O8</f>
        <v>-1.25</v>
      </c>
      <c r="G8" s="3">
        <f>Drs!G8-Claude!A8</f>
        <v>-2.25</v>
      </c>
      <c r="H8" s="3">
        <f>Drs!G8-Claude!H8</f>
        <v>-1.25</v>
      </c>
      <c r="I8" s="1">
        <f>Drs!G8-Claude!O8</f>
        <v>-1.25</v>
      </c>
      <c r="J8" s="3">
        <f>Drs!G8-Gemini!A8</f>
        <v>-1.25</v>
      </c>
      <c r="K8" s="3">
        <f>Drs!G8-Gemini!H8</f>
        <v>-0.75</v>
      </c>
      <c r="L8" s="1">
        <f>Drs!G8-Gemini!O8</f>
        <v>-1.25</v>
      </c>
      <c r="M8" s="3">
        <f>Drs!G8-'Semantic-mini-MiniLM-L6-v2'!B8</f>
        <v>-1.1645600000000007</v>
      </c>
      <c r="N8" s="3">
        <f>Drs!G8-'Seamantic large mpnet-base-v2'!B8</f>
        <v>-1.0286080000000002</v>
      </c>
    </row>
    <row r="9" spans="1:14" ht="15.75" customHeight="1">
      <c r="A9" s="1">
        <f>Drs!G9-GPT4_evals!A9</f>
        <v>-6.5</v>
      </c>
      <c r="B9" s="3">
        <f>Drs!G9-GPT4_evals!H9</f>
        <v>-5.9</v>
      </c>
      <c r="C9" s="1">
        <f>Drs!G9-GPT4_evals!O9</f>
        <v>-5.9</v>
      </c>
      <c r="D9" s="3">
        <f>Drs!G9-Misteral_eval!A9</f>
        <v>-6.5</v>
      </c>
      <c r="E9" s="1">
        <f>Drs!G9-Misteral_eval!H9</f>
        <v>-5.5</v>
      </c>
      <c r="F9" s="1">
        <f>Drs!G9-Misteral_eval!O9</f>
        <v>-5.0999999999999996</v>
      </c>
      <c r="G9" s="3">
        <f>Drs!G9-Claude!A9</f>
        <v>-5.5</v>
      </c>
      <c r="H9" s="3">
        <f>Drs!G9-Claude!H9</f>
        <v>-5.3000000000000007</v>
      </c>
      <c r="I9" s="1">
        <f>Drs!G9-Claude!O9</f>
        <v>-6.1</v>
      </c>
      <c r="J9" s="3">
        <f>Drs!G9-Gemini!A9</f>
        <v>-5.5</v>
      </c>
      <c r="K9" s="3">
        <f>Drs!G9-Gemini!H9</f>
        <v>-5.3000000000000007</v>
      </c>
      <c r="L9" s="1">
        <f>Drs!G9-Gemini!O9</f>
        <v>-4.6999999999999993</v>
      </c>
      <c r="M9" s="3">
        <f>Drs!G9-'Semantic-mini-MiniLM-L6-v2'!B9</f>
        <v>-4.7251460000000005</v>
      </c>
      <c r="N9" s="3">
        <f>Drs!G9-'Seamantic large mpnet-base-v2'!B9</f>
        <v>-5.1658113999999991</v>
      </c>
    </row>
    <row r="10" spans="1:14" ht="15.75" customHeight="1">
      <c r="A10" s="1">
        <f>Drs!G10-GPT4_evals!A10</f>
        <v>-5.2</v>
      </c>
      <c r="B10" s="3">
        <f>Drs!G10-GPT4_evals!H10</f>
        <v>-4.2</v>
      </c>
      <c r="C10" s="1">
        <f>Drs!G10-GPT4_evals!O10</f>
        <v>-4.6000000000000005</v>
      </c>
      <c r="D10" s="3">
        <f>Drs!G10-Misteral_eval!A10</f>
        <v>-4.2</v>
      </c>
      <c r="E10" s="1">
        <f>Drs!G10-Misteral_eval!H10</f>
        <v>-4.7</v>
      </c>
      <c r="F10" s="1">
        <f>Drs!G10-Misteral_eval!O10</f>
        <v>-3.95</v>
      </c>
      <c r="G10" s="3">
        <f>Drs!G10-Claude!A10</f>
        <v>-4.2</v>
      </c>
      <c r="H10" s="3">
        <f>Drs!G10-Claude!H10</f>
        <v>-3.8</v>
      </c>
      <c r="I10" s="1">
        <f>Drs!G10-Claude!O10</f>
        <v>-4.0000000000000009</v>
      </c>
      <c r="J10" s="3">
        <f>Drs!G10-Gemini!A10</f>
        <v>-4.2</v>
      </c>
      <c r="K10" s="3">
        <f>Drs!G10-Gemini!H10</f>
        <v>-4.0000000000000009</v>
      </c>
      <c r="L10" s="1">
        <f>Drs!G10-Gemini!O10</f>
        <v>-4.0000000000000009</v>
      </c>
      <c r="M10" s="3">
        <f>Drs!G10-'Semantic-mini-MiniLM-L6-v2'!B10</f>
        <v>-2.6661875000000004</v>
      </c>
      <c r="N10" s="3">
        <f>Drs!G10-'Seamantic large mpnet-base-v2'!B10</f>
        <v>-2.4163839999999999</v>
      </c>
    </row>
    <row r="11" spans="1:14" ht="15.75" customHeight="1">
      <c r="A11" s="1">
        <f>Drs!G11-GPT4_evals!A11</f>
        <v>-3</v>
      </c>
      <c r="B11" s="3">
        <f>Drs!G11-GPT4_evals!H11</f>
        <v>-3.4000000000000004</v>
      </c>
      <c r="C11" s="1">
        <f>Drs!G11-GPT4_evals!O11</f>
        <v>-2.5999999999999996</v>
      </c>
      <c r="D11" s="3">
        <f>Drs!G11-Misteral_eval!A11</f>
        <v>-3</v>
      </c>
      <c r="E11" s="1">
        <f>Drs!G11-Misteral_eval!H11</f>
        <v>-2.25</v>
      </c>
      <c r="F11" s="1">
        <f>Drs!G11-Misteral_eval!O11</f>
        <v>-1.25</v>
      </c>
      <c r="G11" s="3">
        <f>Drs!G11-Claude!A11</f>
        <v>-3</v>
      </c>
      <c r="H11" s="3">
        <f>Drs!G11-Claude!H11</f>
        <v>-2.5999999999999996</v>
      </c>
      <c r="I11" s="1">
        <f>Drs!G11-Claude!O11</f>
        <v>-1.7999999999999998</v>
      </c>
      <c r="J11" s="3">
        <f>Drs!G11-Gemini!A11</f>
        <v>-3</v>
      </c>
      <c r="K11" s="3">
        <f>Drs!G11-Gemini!H11</f>
        <v>-2.375</v>
      </c>
      <c r="L11" s="1">
        <f>Drs!G11-Gemini!O11</f>
        <v>-2.5999999999999996</v>
      </c>
      <c r="M11" s="3">
        <f>Drs!G11-'Semantic-mini-MiniLM-L6-v2'!B11</f>
        <v>-0.14471899999999938</v>
      </c>
      <c r="N11" s="3">
        <f>Drs!G11-'Seamantic large mpnet-base-v2'!B11</f>
        <v>-0.78798739999999956</v>
      </c>
    </row>
    <row r="12" spans="1:14" ht="15.75" customHeight="1">
      <c r="A12" s="1">
        <f>Drs!G12-GPT4_evals!A12</f>
        <v>-3.25</v>
      </c>
      <c r="B12" s="3">
        <f>Drs!G12-GPT4_evals!H12</f>
        <v>-2.8499999999999996</v>
      </c>
      <c r="C12" s="1">
        <f>Drs!G12-GPT4_evals!O12</f>
        <v>-1.6500000000000004</v>
      </c>
      <c r="D12" s="3">
        <f>Drs!G12-Misteral_eval!A12</f>
        <v>-3.25</v>
      </c>
      <c r="E12" s="1">
        <f>Drs!G12-Misteral_eval!H12</f>
        <v>-2.5</v>
      </c>
      <c r="F12" s="1">
        <f>Drs!G12-Misteral_eval!O12</f>
        <v>-1.25</v>
      </c>
      <c r="G12" s="3">
        <f>Drs!G12-Claude!A12</f>
        <v>-2.25</v>
      </c>
      <c r="H12" s="3">
        <f>Drs!G12-Claude!H12</f>
        <v>-1.6500000000000004</v>
      </c>
      <c r="I12" s="1">
        <f>Drs!G12-Claude!O12</f>
        <v>-1.6500000000000004</v>
      </c>
      <c r="J12" s="3">
        <f>Drs!G12-Gemini!A12</f>
        <v>-2.25</v>
      </c>
      <c r="K12" s="3">
        <f>Drs!G12-Gemini!H12</f>
        <v>-2.25</v>
      </c>
      <c r="L12" s="1">
        <f>Drs!G12-Gemini!O12</f>
        <v>-1.6500000000000004</v>
      </c>
      <c r="M12" s="3">
        <f>Drs!G12-'Semantic-mini-MiniLM-L6-v2'!B12</f>
        <v>0.32144949999999994</v>
      </c>
      <c r="N12" s="3">
        <f>Drs!G12-'Seamantic large mpnet-base-v2'!B12</f>
        <v>-0.82437649999999962</v>
      </c>
    </row>
    <row r="13" spans="1:14" ht="15.75" customHeight="1">
      <c r="A13" s="1">
        <f>Drs!G13-GPT4_evals!A13</f>
        <v>-4.4000000000000004</v>
      </c>
      <c r="B13" s="3">
        <f>Drs!G13-GPT4_evals!H13</f>
        <v>-4.6500000000000004</v>
      </c>
      <c r="C13" s="1">
        <f>Drs!G13-GPT4_evals!O13</f>
        <v>-4.6500000000000004</v>
      </c>
      <c r="D13" s="3">
        <f>Drs!G13-Misteral_eval!A13</f>
        <v>-4.9000000000000004</v>
      </c>
      <c r="E13" s="1">
        <f>Drs!G13-Misteral_eval!H13</f>
        <v>-3.6500000000000004</v>
      </c>
      <c r="F13" s="1">
        <f>Drs!G13-Misteral_eval!O13</f>
        <v>-3.1500000000000004</v>
      </c>
      <c r="G13" s="3">
        <f>Drs!G13-Claude!A13</f>
        <v>-4.4000000000000004</v>
      </c>
      <c r="H13" s="3">
        <f>Drs!G13-Claude!H13</f>
        <v>-4.8000000000000007</v>
      </c>
      <c r="I13" s="1">
        <f>Drs!G13-Claude!O13</f>
        <v>-3.4000000000000004</v>
      </c>
      <c r="J13" s="3">
        <f>Drs!G13-Gemini!A13</f>
        <v>-3.4000000000000004</v>
      </c>
      <c r="K13" s="3">
        <f>Drs!G13-Gemini!H13</f>
        <v>-4.8000000000000007</v>
      </c>
      <c r="L13" s="1">
        <f>Drs!G13-Gemini!O13</f>
        <v>-2.6000000000000005</v>
      </c>
      <c r="M13" s="3">
        <f>Drs!G13-'Semantic-mini-MiniLM-L6-v2'!B13</f>
        <v>-2.0423494000000009</v>
      </c>
      <c r="N13" s="3">
        <f>Drs!G13-'Seamantic large mpnet-base-v2'!B13</f>
        <v>-3.0735220000000005</v>
      </c>
    </row>
    <row r="14" spans="1:14" ht="15.75" customHeight="1">
      <c r="A14" s="1">
        <f>Drs!G14-GPT4_evals!A14</f>
        <v>-4.2</v>
      </c>
      <c r="B14" s="3">
        <f>Drs!G14-GPT4_evals!H14</f>
        <v>-3.8</v>
      </c>
      <c r="C14" s="1">
        <f>Drs!G14-GPT4_evals!O14</f>
        <v>-3.8</v>
      </c>
      <c r="D14" s="3">
        <f>Drs!G14-Misteral_eval!A14</f>
        <v>-3.2</v>
      </c>
      <c r="E14" s="1">
        <f>Drs!G14-Misteral_eval!H14</f>
        <v>-2.7</v>
      </c>
      <c r="F14" s="1">
        <f>Drs!G14-Misteral_eval!O14</f>
        <v>-2.2000000000000002</v>
      </c>
      <c r="G14" s="3">
        <f>Drs!G14-Claude!A14</f>
        <v>-3.2</v>
      </c>
      <c r="H14" s="3">
        <f>Drs!G14-Claude!H14</f>
        <v>-2.7</v>
      </c>
      <c r="I14" s="1">
        <f>Drs!G14-Claude!O14</f>
        <v>-3.3999999999999995</v>
      </c>
      <c r="J14" s="3">
        <f>Drs!G14-Gemini!A14</f>
        <v>-2.2000000000000002</v>
      </c>
      <c r="K14" s="3">
        <f>Drs!G14-Gemini!H14</f>
        <v>-2.2000000000000002</v>
      </c>
      <c r="L14" s="1">
        <f>Drs!G14-Gemini!O14</f>
        <v>-3.2</v>
      </c>
      <c r="M14" s="3">
        <f>Drs!G14-'Semantic-mini-MiniLM-L6-v2'!B14</f>
        <v>-0.98035399999999928</v>
      </c>
      <c r="N14" s="3">
        <f>Drs!G14-'Seamantic large mpnet-base-v2'!B14</f>
        <v>0.79009850000000004</v>
      </c>
    </row>
    <row r="15" spans="1:14" ht="15.75" customHeight="1">
      <c r="A15" s="1">
        <f>Drs!G15-GPT4_evals!A15</f>
        <v>-4.5999999999999996</v>
      </c>
      <c r="B15" s="3">
        <f>Drs!G15-GPT4_evals!H15</f>
        <v>-4.5999999999999996</v>
      </c>
      <c r="C15" s="1">
        <f>Drs!G15-GPT4_evals!O15</f>
        <v>-4</v>
      </c>
      <c r="D15" s="3">
        <f>Drs!G15-Misteral_eval!A15</f>
        <v>-4.0999999999999996</v>
      </c>
      <c r="E15" s="1">
        <f>Drs!G15-Misteral_eval!H15</f>
        <v>-3.0999999999999996</v>
      </c>
      <c r="F15" s="1">
        <f>Drs!G15-Misteral_eval!O15</f>
        <v>-2.5999999999999996</v>
      </c>
      <c r="G15" s="3">
        <f>Drs!G15-Claude!A15</f>
        <v>-3.5999999999999996</v>
      </c>
      <c r="H15" s="3">
        <f>Drs!G15-Claude!H15</f>
        <v>-4.1999999999999993</v>
      </c>
      <c r="I15" s="1">
        <f>Drs!G15-Claude!O15</f>
        <v>-2.5999999999999996</v>
      </c>
      <c r="J15" s="3">
        <f>Drs!G15-Gemini!A15</f>
        <v>-3.5999999999999996</v>
      </c>
      <c r="K15" s="3">
        <f>Drs!G15-Gemini!H15</f>
        <v>-2.5999999999999996</v>
      </c>
      <c r="L15" s="1">
        <f>Drs!G15-Gemini!O15</f>
        <v>-3.4000000000000004</v>
      </c>
      <c r="M15" s="3">
        <f>Drs!G15-'Semantic-mini-MiniLM-L6-v2'!B15</f>
        <v>-1.7040535000000006</v>
      </c>
      <c r="N15" s="3">
        <f>Drs!G15-'Seamantic large mpnet-base-v2'!B15</f>
        <v>-1.6872145999999999</v>
      </c>
    </row>
    <row r="16" spans="1:14" ht="15.75" customHeight="1">
      <c r="A16" s="1">
        <f>Drs!G16-GPT4_evals!A16</f>
        <v>-2.5</v>
      </c>
      <c r="B16" s="3">
        <f>Drs!G16-GPT4_evals!H16</f>
        <v>-2.25</v>
      </c>
      <c r="C16" s="1">
        <f>Drs!G16-GPT4_evals!O16</f>
        <v>-2.4000000000000004</v>
      </c>
      <c r="D16" s="3">
        <f>Drs!G16-Misteral_eval!A16</f>
        <v>-2.5</v>
      </c>
      <c r="E16" s="1">
        <f>Drs!G16-Misteral_eval!H16</f>
        <v>-1.5</v>
      </c>
      <c r="F16" s="1">
        <f>Drs!G16-Misteral_eval!O16</f>
        <v>-1.25</v>
      </c>
      <c r="G16" s="3">
        <f>Drs!G16-Claude!A16</f>
        <v>-2</v>
      </c>
      <c r="H16" s="3">
        <f>Drs!G16-Claude!H16</f>
        <v>-1.5999999999999996</v>
      </c>
      <c r="I16" s="1">
        <f>Drs!G16-Claude!O16</f>
        <v>-2.5999999999999996</v>
      </c>
      <c r="J16" s="3">
        <f>Drs!G16-Gemini!A16</f>
        <v>-1</v>
      </c>
      <c r="K16" s="3">
        <f>Drs!G16-Gemini!H16</f>
        <v>-1.5999999999999996</v>
      </c>
      <c r="L16" s="1">
        <f>Drs!G16-Gemini!O16</f>
        <v>-1</v>
      </c>
      <c r="M16" s="3">
        <f>Drs!G16-'Semantic-mini-MiniLM-L6-v2'!B16</f>
        <v>-7.5979999999999492E-2</v>
      </c>
      <c r="N16" s="3">
        <f>Drs!G16-'Seamantic large mpnet-base-v2'!B16</f>
        <v>-8.9034999999999975E-2</v>
      </c>
    </row>
    <row r="17" spans="1:14" ht="15.75" customHeight="1">
      <c r="A17" s="1">
        <f>Drs!G17-GPT4_evals!A17</f>
        <v>-2</v>
      </c>
      <c r="B17" s="3">
        <f>Drs!G17-GPT4_evals!H17</f>
        <v>-2.4000000000000004</v>
      </c>
      <c r="C17" s="1">
        <f>Drs!G17-GPT4_evals!O17</f>
        <v>-2</v>
      </c>
      <c r="D17" s="3">
        <f>Drs!G17-Misteral_eval!A17</f>
        <v>-2.5</v>
      </c>
      <c r="E17" s="1">
        <f>Drs!G17-Misteral_eval!H17</f>
        <v>-1.8000000000000007</v>
      </c>
      <c r="F17" s="1">
        <f>Drs!G17-Misteral_eval!O17</f>
        <v>-1.1999999999999993</v>
      </c>
      <c r="G17" s="3">
        <f>Drs!G17-Claude!A17</f>
        <v>-2</v>
      </c>
      <c r="H17" s="3">
        <f>Drs!G17-Claude!H17</f>
        <v>-0.79999999999999982</v>
      </c>
      <c r="I17" s="1">
        <f>Drs!G17-Claude!O17</f>
        <v>0.20000000000000018</v>
      </c>
      <c r="J17" s="3">
        <f>Drs!G17-Gemini!A17</f>
        <v>-1</v>
      </c>
      <c r="K17" s="3">
        <f>Drs!G17-Gemini!H17</f>
        <v>-1.8000000000000007</v>
      </c>
      <c r="L17" s="1">
        <f>Drs!G17-Gemini!O17</f>
        <v>-1.8000000000000007</v>
      </c>
      <c r="M17" s="3">
        <f>Drs!G17-'Semantic-mini-MiniLM-L6-v2'!B17</f>
        <v>-0.59128869999999978</v>
      </c>
      <c r="N17" s="3">
        <f>Drs!G17-'Seamantic large mpnet-base-v2'!B17</f>
        <v>-1.4508770000000002</v>
      </c>
    </row>
    <row r="18" spans="1:14" ht="15.75" customHeight="1">
      <c r="A18" s="1">
        <f>Drs!G18-GPT4_evals!A18</f>
        <v>-1.6666666666666661</v>
      </c>
      <c r="B18" s="3">
        <f>Drs!G18-GPT4_evals!H18</f>
        <v>-0.66666666666666607</v>
      </c>
      <c r="C18" s="1">
        <f>Drs!G18-GPT4_evals!O18</f>
        <v>-0.86666666666666536</v>
      </c>
      <c r="D18" s="3">
        <f>Drs!G18-Misteral_eval!A18</f>
        <v>-1.1666666666666661</v>
      </c>
      <c r="E18" s="1">
        <f>Drs!G18-Misteral_eval!H18</f>
        <v>-0.16666666666666607</v>
      </c>
      <c r="F18" s="1">
        <f>Drs!G18-Misteral_eval!O18</f>
        <v>0.33333333333333393</v>
      </c>
      <c r="G18" s="3">
        <f>Drs!G18-Claude!A18</f>
        <v>-0.66666666666666607</v>
      </c>
      <c r="H18" s="3">
        <f>Drs!G18-Claude!H18</f>
        <v>1.3333333333333339</v>
      </c>
      <c r="I18" s="1">
        <f>Drs!G18-Claude!O18</f>
        <v>1.5333333333333341</v>
      </c>
      <c r="J18" s="3">
        <f>Drs!G18-Gemini!A18</f>
        <v>-0.66666666666666607</v>
      </c>
      <c r="K18" s="3">
        <f>Drs!G18-Gemini!H18</f>
        <v>-0.26666666666666572</v>
      </c>
      <c r="L18" s="1">
        <f>Drs!G18-Gemini!O18</f>
        <v>2.3333333333333339</v>
      </c>
      <c r="M18" s="3">
        <f>Drs!G18-'Semantic-mini-MiniLM-L6-v2'!B18</f>
        <v>0.45616233333333422</v>
      </c>
      <c r="N18" s="3">
        <f>Drs!G18-'Seamantic large mpnet-base-v2'!B18</f>
        <v>0.39980833333333354</v>
      </c>
    </row>
    <row r="19" spans="1:14" ht="15.75" customHeight="1">
      <c r="A19" s="1">
        <f>Drs!G19-GPT4_evals!A19</f>
        <v>-2.8</v>
      </c>
      <c r="B19" s="3">
        <f>Drs!G19-GPT4_evals!H19</f>
        <v>-2.2000000000000002</v>
      </c>
      <c r="C19" s="1">
        <f>Drs!G19-GPT4_evals!O19</f>
        <v>-2.2999999999999998</v>
      </c>
      <c r="D19" s="3">
        <f>Drs!G19-Misteral_eval!A19</f>
        <v>-2.8</v>
      </c>
      <c r="E19" s="1">
        <f>Drs!G19-Misteral_eval!H19</f>
        <v>-1.2999999999999998</v>
      </c>
      <c r="F19" s="1">
        <f>Drs!G19-Misteral_eval!O19</f>
        <v>-1.0499999999999998</v>
      </c>
      <c r="G19" s="3">
        <f>Drs!G19-Claude!A19</f>
        <v>-1.7999999999999998</v>
      </c>
      <c r="H19" s="3">
        <f>Drs!G19-Claude!H19</f>
        <v>-2.1333333333333337</v>
      </c>
      <c r="I19" s="1">
        <f>Drs!G19-Claude!O19</f>
        <v>-1.3999999999999995</v>
      </c>
      <c r="J19" s="3">
        <f>Drs!G19-Gemini!A19</f>
        <v>-1.7999999999999998</v>
      </c>
      <c r="K19" s="3">
        <f>Drs!G19-Gemini!H19</f>
        <v>-1.0499999999999998</v>
      </c>
      <c r="L19" s="1">
        <f>Drs!G19-Gemini!O19</f>
        <v>-2.3999999999999995</v>
      </c>
      <c r="M19" s="3">
        <f>Drs!G19-'Semantic-mini-MiniLM-L6-v2'!B19</f>
        <v>-0.64601699999999962</v>
      </c>
      <c r="N19" s="3">
        <f>Drs!G19-'Seamantic large mpnet-base-v2'!B19</f>
        <v>-0.91993599999999898</v>
      </c>
    </row>
    <row r="20" spans="1:14" ht="15.75" customHeight="1">
      <c r="A20" s="1">
        <f>Drs!G20-GPT4_evals!A20</f>
        <v>-3.0999999999999996</v>
      </c>
      <c r="B20" s="3">
        <f>Drs!G20-GPT4_evals!H20</f>
        <v>-2.8499999999999996</v>
      </c>
      <c r="C20" s="1">
        <f>Drs!G20-GPT4_evals!O20</f>
        <v>-3.1999999999999993</v>
      </c>
      <c r="D20" s="3">
        <f>Drs!G20-Misteral_eval!A20</f>
        <v>-2.5999999999999996</v>
      </c>
      <c r="E20" s="1">
        <f>Drs!G20-Misteral_eval!H20</f>
        <v>-1.8499999999999996</v>
      </c>
      <c r="F20" s="1">
        <f>Drs!G20-Misteral_eval!O20</f>
        <v>-1.5999999999999996</v>
      </c>
      <c r="G20" s="3">
        <f>Drs!G20-Claude!A20</f>
        <v>-2.5999999999999996</v>
      </c>
      <c r="H20" s="3">
        <f>Drs!G20-Claude!H20</f>
        <v>-2.4000000000000004</v>
      </c>
      <c r="I20" s="1">
        <f>Drs!G20-Claude!O20</f>
        <v>-2.1999999999999993</v>
      </c>
      <c r="J20" s="3">
        <f>Drs!G20-Gemini!A20</f>
        <v>-1.5999999999999996</v>
      </c>
      <c r="K20" s="3">
        <f>Drs!G20-Gemini!H20</f>
        <v>-2.0999999999999996</v>
      </c>
      <c r="L20" s="1">
        <f>Drs!G20-Gemini!O20</f>
        <v>-2.3499999999999996</v>
      </c>
      <c r="M20" s="3">
        <f>Drs!G20-'Semantic-mini-MiniLM-L6-v2'!B20</f>
        <v>-0.61875750000000007</v>
      </c>
      <c r="N20" s="3">
        <f>Drs!G20-'Seamantic large mpnet-base-v2'!B20</f>
        <v>-0.23484040000000039</v>
      </c>
    </row>
    <row r="21" spans="1:14" ht="15.75" customHeight="1">
      <c r="A21" s="1">
        <f>Drs!G21-GPT4_evals!A21</f>
        <v>-2.2000000000000002</v>
      </c>
      <c r="B21" s="3">
        <f>Drs!G21-GPT4_evals!H21</f>
        <v>-0.95000000000000018</v>
      </c>
      <c r="C21" s="1">
        <f>Drs!G21-GPT4_evals!O21</f>
        <v>-1.6000000000000005</v>
      </c>
      <c r="D21" s="3">
        <f>Drs!G21-Misteral_eval!A21</f>
        <v>-1.7000000000000002</v>
      </c>
      <c r="E21" s="1">
        <f>Drs!G21-Misteral_eval!H21</f>
        <v>-0.70000000000000018</v>
      </c>
      <c r="F21" s="1">
        <f>Drs!G21-Misteral_eval!O21</f>
        <v>0</v>
      </c>
      <c r="G21" s="3">
        <f>Drs!G21-Claude!A21</f>
        <v>-1.2000000000000002</v>
      </c>
      <c r="H21" s="3">
        <f>Drs!G21-Claude!H21</f>
        <v>-0.20000000000000018</v>
      </c>
      <c r="I21" s="1">
        <f>Drs!G21-Claude!O21</f>
        <v>0</v>
      </c>
      <c r="J21" s="3">
        <f>Drs!G21-Gemini!A21</f>
        <v>-1.2000000000000002</v>
      </c>
      <c r="K21" s="3">
        <f>Drs!G21-Gemini!H21</f>
        <v>0.54999999999999982</v>
      </c>
      <c r="L21" s="1">
        <f>Drs!G21-Gemini!O21</f>
        <v>-1.7999999999999998</v>
      </c>
      <c r="M21" s="3">
        <f>Drs!G21-'Semantic-mini-MiniLM-L6-v2'!B21</f>
        <v>-0.63092399999999937</v>
      </c>
      <c r="N21" s="3">
        <f>Drs!G21-'Seamantic large mpnet-base-v2'!B21</f>
        <v>-0.76834300000000066</v>
      </c>
    </row>
    <row r="22" spans="1:14" ht="15.75" customHeight="1">
      <c r="A22" s="1">
        <f>Drs!G22-GPT4_evals!A22</f>
        <v>-2.666666666666667</v>
      </c>
      <c r="B22" s="3">
        <f>Drs!G22-GPT4_evals!H22</f>
        <v>-1.0666666666666673</v>
      </c>
      <c r="C22" s="1">
        <f>Drs!G22-GPT4_evals!O22</f>
        <v>-1.666666666666667</v>
      </c>
      <c r="D22" s="3">
        <f>Drs!G22-Misteral_eval!A22</f>
        <v>-2.166666666666667</v>
      </c>
      <c r="E22" s="1">
        <f>Drs!G22-Misteral_eval!H22</f>
        <v>-0.91666666666666696</v>
      </c>
      <c r="F22" s="1">
        <f>Drs!G22-Misteral_eval!O22</f>
        <v>-0.66666666666666696</v>
      </c>
      <c r="G22" s="3">
        <f>Drs!G22-Claude!A22</f>
        <v>-1.666666666666667</v>
      </c>
      <c r="H22" s="3">
        <f>Drs!G22-Claude!H22</f>
        <v>-1.2666666666666666</v>
      </c>
      <c r="I22" s="1">
        <f>Drs!G22-Claude!O22</f>
        <v>-2.2666666666666666</v>
      </c>
      <c r="J22" s="3">
        <f>Drs!G22-Gemini!A22</f>
        <v>-2.666666666666667</v>
      </c>
      <c r="K22" s="3">
        <f>Drs!G22-Gemini!H22</f>
        <v>1.083333333333333</v>
      </c>
      <c r="L22" s="1">
        <f>Drs!G22-Gemini!O22</f>
        <v>-2.666666666666667</v>
      </c>
      <c r="M22" s="3">
        <f>Drs!G22-'Semantic-mini-MiniLM-L6-v2'!B22</f>
        <v>-0.79413016666666625</v>
      </c>
      <c r="N22" s="3">
        <f>Drs!G22-'Seamantic large mpnet-base-v2'!B22</f>
        <v>-0.49042416666666711</v>
      </c>
    </row>
    <row r="23" spans="1:14" ht="15.75" customHeight="1">
      <c r="A23" s="1">
        <f>Drs!G23-GPT4_evals!A23</f>
        <v>-2.666666666666667</v>
      </c>
      <c r="B23" s="3">
        <f>Drs!G23-GPT4_evals!H23</f>
        <v>-2.166666666666667</v>
      </c>
      <c r="C23" s="1">
        <f>Drs!G23-GPT4_evals!O23</f>
        <v>-2.666666666666667</v>
      </c>
      <c r="D23" s="3">
        <f>Drs!G23-Misteral_eval!A23</f>
        <v>-2.666666666666667</v>
      </c>
      <c r="E23" s="1">
        <f>Drs!G23-Misteral_eval!H23</f>
        <v>-1.166666666666667</v>
      </c>
      <c r="F23" s="1">
        <f>Drs!G23-Misteral_eval!O23</f>
        <v>-0.91666666666666696</v>
      </c>
      <c r="G23" s="3">
        <f>Drs!G23-Claude!A23</f>
        <v>-1.666666666666667</v>
      </c>
      <c r="H23" s="3">
        <f>Drs!G23-Claude!H23</f>
        <v>-0.66666666666666696</v>
      </c>
      <c r="I23" s="1">
        <f>Drs!G23-Claude!O23</f>
        <v>-1.8666666666666663</v>
      </c>
      <c r="J23" s="3">
        <f>Drs!G23-Gemini!A23</f>
        <v>-1.666666666666667</v>
      </c>
      <c r="K23" s="3">
        <f>Drs!G23-Gemini!H23</f>
        <v>-1.166666666666667</v>
      </c>
      <c r="L23" s="1">
        <f>Drs!G23-Gemini!O23</f>
        <v>-0.66666666666666696</v>
      </c>
      <c r="M23" s="3">
        <f>Drs!G23-'Semantic-mini-MiniLM-L6-v2'!B23</f>
        <v>-0.67892866666666674</v>
      </c>
      <c r="N23" s="3">
        <f>Drs!G23-'Seamantic large mpnet-base-v2'!B23</f>
        <v>-0.83798966666666796</v>
      </c>
    </row>
    <row r="24" spans="1:14" ht="15.75" customHeight="1">
      <c r="A24" s="1">
        <f>Drs!G24-GPT4_evals!A24</f>
        <v>-2.666666666666667</v>
      </c>
      <c r="B24" s="3">
        <f>Drs!G24-GPT4_evals!H24</f>
        <v>-2.2666666666666666</v>
      </c>
      <c r="C24" s="1">
        <f>Drs!G24-GPT4_evals!O24</f>
        <v>-1.416666666666667</v>
      </c>
      <c r="D24" s="3">
        <f>Drs!G24-Misteral_eval!A24</f>
        <v>-2.666666666666667</v>
      </c>
      <c r="E24" s="1">
        <f>Drs!G24-Misteral_eval!H24</f>
        <v>-0.91666666666666696</v>
      </c>
      <c r="F24" s="1">
        <f>Drs!G24-Misteral_eval!O24</f>
        <v>-0.91666666666666696</v>
      </c>
      <c r="G24" s="3">
        <f>Drs!G24-Claude!A24</f>
        <v>-1.666666666666667</v>
      </c>
      <c r="H24" s="3">
        <f>Drs!G24-Claude!H24</f>
        <v>-0.66666666666666696</v>
      </c>
      <c r="I24" s="1">
        <f>Drs!G24-Claude!O24</f>
        <v>-1.4666666666666677</v>
      </c>
      <c r="J24" s="3">
        <f>Drs!G24-Gemini!A24</f>
        <v>-1.666666666666667</v>
      </c>
      <c r="K24" s="3">
        <f>Drs!G24-Gemini!H24</f>
        <v>-1.916666666666667</v>
      </c>
      <c r="L24" s="1">
        <f>Drs!G24-Gemini!O24</f>
        <v>-0.66666666666666696</v>
      </c>
      <c r="M24" s="3">
        <f>Drs!G24-'Semantic-mini-MiniLM-L6-v2'!B24</f>
        <v>0.23474383333333293</v>
      </c>
      <c r="N24" s="3">
        <f>Drs!G24-'Seamantic large mpnet-base-v2'!B24</f>
        <v>0.57958433333333303</v>
      </c>
    </row>
    <row r="25" spans="1:14" ht="15.75" customHeight="1">
      <c r="A25" s="1">
        <f>Drs!G25-GPT4_evals!A25</f>
        <v>-3.25</v>
      </c>
      <c r="B25" s="3">
        <f>Drs!G25-GPT4_evals!H25</f>
        <v>-3.25</v>
      </c>
      <c r="C25" s="1">
        <f>Drs!G25-GPT4_evals!O25</f>
        <v>-3.25</v>
      </c>
      <c r="D25" s="3">
        <f>Drs!G25-Misteral_eval!A25</f>
        <v>-2.75</v>
      </c>
      <c r="E25" s="1">
        <f>Drs!G25-Misteral_eval!H25</f>
        <v>-1.5</v>
      </c>
      <c r="F25" s="1">
        <f>Drs!G25-Misteral_eval!O25</f>
        <v>-1.25</v>
      </c>
      <c r="G25" s="3">
        <f>Drs!G25-Claude!A25</f>
        <v>-2.25</v>
      </c>
      <c r="H25" s="3">
        <f>Drs!G25-Claude!H25</f>
        <v>-2.8499999999999996</v>
      </c>
      <c r="I25" s="1">
        <f>Drs!G25-Claude!O25</f>
        <v>-2.4499999999999993</v>
      </c>
      <c r="J25" s="3">
        <f>Drs!G25-Gemini!A25</f>
        <v>-1.25</v>
      </c>
      <c r="K25" s="3">
        <f>Drs!G25-Gemini!H25</f>
        <v>-3.25</v>
      </c>
      <c r="L25" s="1">
        <f>Drs!G25-Gemini!O25</f>
        <v>-2.4499999999999993</v>
      </c>
      <c r="M25" s="3">
        <f>Drs!G25-'Semantic-mini-MiniLM-L6-v2'!B25</f>
        <v>0.58816959999999963</v>
      </c>
      <c r="N25" s="3">
        <f>Drs!G25-'Seamantic large mpnet-base-v2'!B25</f>
        <v>-1.9784863000000001</v>
      </c>
    </row>
    <row r="26" spans="1:14" ht="15.75" customHeight="1">
      <c r="A26" s="1">
        <f>Drs!G26-GPT4_evals!A26</f>
        <v>-4.5</v>
      </c>
      <c r="B26" s="3">
        <f>Drs!G26-GPT4_evals!H26</f>
        <v>-4</v>
      </c>
      <c r="C26" s="1">
        <f>Drs!G26-GPT4_evals!O26</f>
        <v>-4.4000000000000004</v>
      </c>
      <c r="D26" s="3">
        <f>Drs!G26-Misteral_eval!A26</f>
        <v>-5</v>
      </c>
      <c r="E26" s="1">
        <f>Drs!G26-Misteral_eval!H26</f>
        <v>-3.5</v>
      </c>
      <c r="F26" s="1">
        <f>Drs!G26-Misteral_eval!O26</f>
        <v>-3.25</v>
      </c>
      <c r="G26" s="3">
        <f>Drs!G26-Claude!A26</f>
        <v>-4</v>
      </c>
      <c r="H26" s="3">
        <f>Drs!G26-Claude!H26</f>
        <v>-4.5999999999999996</v>
      </c>
      <c r="I26" s="1">
        <f>Drs!G26-Claude!O26</f>
        <v>-4.5999999999999996</v>
      </c>
      <c r="J26" s="3">
        <f>Drs!G26-Gemini!A26</f>
        <v>-4</v>
      </c>
      <c r="K26" s="3">
        <f>Drs!G26-Gemini!H26</f>
        <v>-3.3333333333333339</v>
      </c>
      <c r="L26" s="1">
        <f>Drs!G26-Gemini!O26</f>
        <v>-1.75</v>
      </c>
      <c r="M26" s="3">
        <f>Drs!G26-'Semantic-mini-MiniLM-L6-v2'!B26</f>
        <v>-2.5728684999999993</v>
      </c>
      <c r="N26" s="3">
        <f>Drs!G26-'Seamantic large mpnet-base-v2'!B26</f>
        <v>-3.3905475999999997</v>
      </c>
    </row>
    <row r="27" spans="1:14" ht="15.75" customHeight="1">
      <c r="A27" s="1">
        <f>Drs!G27-GPT4_evals!A27</f>
        <v>-3</v>
      </c>
      <c r="B27" s="3">
        <f>Drs!G27-GPT4_evals!H27</f>
        <v>-2.5</v>
      </c>
      <c r="C27" s="1">
        <f>Drs!G27-GPT4_evals!O27</f>
        <v>-1.75</v>
      </c>
      <c r="D27" s="3">
        <f>Drs!G27-Misteral_eval!A27</f>
        <v>-2.5</v>
      </c>
      <c r="E27" s="1">
        <f>Drs!G27-Misteral_eval!H27</f>
        <v>-1.5</v>
      </c>
      <c r="F27" s="1">
        <f>Drs!G27-Misteral_eval!O27</f>
        <v>-2</v>
      </c>
      <c r="G27" s="3">
        <f>Drs!G27-Claude!A27</f>
        <v>-2</v>
      </c>
      <c r="H27" s="3">
        <f>Drs!G27-Claude!H27</f>
        <v>-2.5999999999999996</v>
      </c>
      <c r="I27" s="1">
        <f>Drs!G27-Claude!O27</f>
        <v>-2.5999999999999996</v>
      </c>
      <c r="J27" s="3">
        <f>Drs!G27-Gemini!A27</f>
        <v>-1</v>
      </c>
      <c r="K27" s="3">
        <f>Drs!G27-Gemini!H27</f>
        <v>-2</v>
      </c>
      <c r="L27" s="1">
        <f>Drs!G27-Gemini!O27</f>
        <v>-1.8000000000000007</v>
      </c>
      <c r="M27" s="3">
        <f>Drs!G27-'Semantic-mini-MiniLM-L6-v2'!B27</f>
        <v>-0.8323659999999995</v>
      </c>
      <c r="N27" s="3">
        <f>Drs!G27-'Seamantic large mpnet-base-v2'!B27</f>
        <v>-1.1153909999999989</v>
      </c>
    </row>
    <row r="28" spans="1:14" ht="15.75" customHeight="1">
      <c r="A28" s="1">
        <f>Drs!G28-GPT4_evals!A28</f>
        <v>-2</v>
      </c>
      <c r="B28" s="3">
        <f>Drs!G28-GPT4_evals!H28</f>
        <v>-1.5999999999999996</v>
      </c>
      <c r="C28" s="1">
        <f>Drs!G28-GPT4_evals!O28</f>
        <v>0</v>
      </c>
      <c r="D28" s="3">
        <f>Drs!G28-Misteral_eval!A28</f>
        <v>-1.5</v>
      </c>
      <c r="E28" s="1">
        <f>Drs!G28-Misteral_eval!H28</f>
        <v>-0.75</v>
      </c>
      <c r="F28" s="1">
        <f>Drs!G28-Misteral_eval!O28</f>
        <v>1</v>
      </c>
      <c r="G28" s="3">
        <f>Drs!G28-Claude!A28</f>
        <v>-1</v>
      </c>
      <c r="H28" s="3">
        <f>Drs!G28-Claude!H28</f>
        <v>0</v>
      </c>
      <c r="I28" s="1">
        <f>Drs!G28-Claude!O28</f>
        <v>0.79999999999999982</v>
      </c>
      <c r="J28" s="3">
        <f>Drs!G28-Gemini!A28</f>
        <v>-1</v>
      </c>
      <c r="K28" s="3">
        <f>Drs!G28-Gemini!H28</f>
        <v>0.20000000000000018</v>
      </c>
      <c r="L28" s="1">
        <f>Drs!G28-Gemini!O28</f>
        <v>-0.40000000000000036</v>
      </c>
      <c r="M28" s="3">
        <f>Drs!G28-'Semantic-mini-MiniLM-L6-v2'!B28</f>
        <v>1.5533583000000002</v>
      </c>
      <c r="N28" s="3">
        <f>Drs!G28-'Seamantic large mpnet-base-v2'!B28</f>
        <v>1.7613580000000004</v>
      </c>
    </row>
    <row r="29" spans="1:14" ht="15.75" customHeight="1">
      <c r="A29" s="1">
        <f>Drs!G29-GPT4_evals!A29</f>
        <v>-1.1666666666666661</v>
      </c>
      <c r="B29" s="3">
        <f>Drs!G29-GPT4_evals!H29</f>
        <v>-1.2666666666666657</v>
      </c>
      <c r="C29" s="1">
        <f>Drs!G29-GPT4_evals!O29</f>
        <v>-1.0666666666666664</v>
      </c>
      <c r="D29" s="3">
        <f>Drs!G29-Misteral_eval!A29</f>
        <v>-1.1666666666666661</v>
      </c>
      <c r="E29" s="1">
        <f>Drs!G29-Misteral_eval!H29</f>
        <v>-0.16666666666666607</v>
      </c>
      <c r="F29" s="1">
        <f>Drs!G29-Misteral_eval!O29</f>
        <v>8.3333333333333925E-2</v>
      </c>
      <c r="G29" s="3">
        <f>Drs!G29-Claude!A29</f>
        <v>-0.66666666666666607</v>
      </c>
      <c r="H29" s="3">
        <f>Drs!G29-Claude!H29</f>
        <v>-0.86666666666666536</v>
      </c>
      <c r="I29" s="1">
        <f>Drs!G29-Claude!O29</f>
        <v>-0.46666666666666679</v>
      </c>
      <c r="J29" s="3">
        <f>Drs!G29-Gemini!A29</f>
        <v>-0.66666666666666607</v>
      </c>
      <c r="K29" s="3">
        <f>Drs!G29-Gemini!H29</f>
        <v>-0.41666666666666607</v>
      </c>
      <c r="L29" s="1">
        <f>Drs!G29-Gemini!O29</f>
        <v>0.13333333333333464</v>
      </c>
      <c r="M29" s="3">
        <f>Drs!G29-'Semantic-mini-MiniLM-L6-v2'!B29</f>
        <v>0.19758833333333392</v>
      </c>
      <c r="N29" s="3">
        <f>Drs!G29-'Seamantic large mpnet-base-v2'!B29</f>
        <v>-6.9083666666665877E-2</v>
      </c>
    </row>
    <row r="30" spans="1:14" ht="15.75" customHeight="1">
      <c r="A30" s="1">
        <f>Drs!G30-GPT4_evals!A30</f>
        <v>-3</v>
      </c>
      <c r="B30" s="3">
        <f>Drs!G30-GPT4_evals!H30</f>
        <v>-2.5999999999999996</v>
      </c>
      <c r="C30" s="1">
        <f>Drs!G30-GPT4_evals!O30</f>
        <v>-1.8000000000000007</v>
      </c>
      <c r="D30" s="3">
        <f>Drs!G30-Misteral_eval!A30</f>
        <v>-2.5</v>
      </c>
      <c r="E30" s="1">
        <f>Drs!G30-Misteral_eval!H30</f>
        <v>-1.25</v>
      </c>
      <c r="F30" s="1">
        <f>Drs!G30-Misteral_eval!O30</f>
        <v>-1</v>
      </c>
      <c r="G30" s="3">
        <f>Drs!G30-Claude!A30</f>
        <v>-2</v>
      </c>
      <c r="H30" s="3">
        <f>Drs!G30-Claude!H30</f>
        <v>-1.5999999999999996</v>
      </c>
      <c r="I30" s="1">
        <f>Drs!G30-Claude!O30</f>
        <v>-1.5999999999999996</v>
      </c>
      <c r="J30" s="3">
        <f>Drs!G30-Gemini!A30</f>
        <v>-2</v>
      </c>
      <c r="K30" s="3">
        <f>Drs!G30-Gemini!H30</f>
        <v>-2</v>
      </c>
      <c r="L30" s="1">
        <f>Drs!G30-Gemini!O30</f>
        <v>-1.4000000000000004</v>
      </c>
      <c r="M30" s="3">
        <f>Drs!G30-'Semantic-mini-MiniLM-L6-v2'!B30</f>
        <v>-1.3119195999999995</v>
      </c>
      <c r="N30" s="3">
        <f>Drs!G30-'Seamantic large mpnet-base-v2'!B30</f>
        <v>-1.3177520000000005</v>
      </c>
    </row>
    <row r="31" spans="1:14" ht="15.75" customHeight="1">
      <c r="A31" s="1">
        <f>Drs!G31-GPT4_evals!A31</f>
        <v>-2.5999999999999996</v>
      </c>
      <c r="B31" s="3">
        <f>Drs!G31-GPT4_evals!H31</f>
        <v>-0.19999999999999929</v>
      </c>
      <c r="C31" s="1">
        <f>Drs!G31-GPT4_evals!O31</f>
        <v>-2</v>
      </c>
      <c r="D31" s="3">
        <f>Drs!G31-Misteral_eval!A31</f>
        <v>-2.0999999999999996</v>
      </c>
      <c r="E31" s="1">
        <f>Drs!G31-Misteral_eval!H31</f>
        <v>-1.0999999999999996</v>
      </c>
      <c r="F31" s="1">
        <f>Drs!G31-Misteral_eval!O31</f>
        <v>-0.59999999999999964</v>
      </c>
      <c r="G31" s="3">
        <f>Drs!G31-Claude!A31</f>
        <v>-1.5999999999999996</v>
      </c>
      <c r="H31" s="3">
        <f>Drs!G31-Claude!H31</f>
        <v>-1.4000000000000004</v>
      </c>
      <c r="I31" s="1">
        <f>Drs!G31-Claude!O31</f>
        <v>-1.4000000000000004</v>
      </c>
      <c r="J31" s="3">
        <f>Drs!G31-Gemini!A31</f>
        <v>-1.5999999999999996</v>
      </c>
      <c r="K31" s="3">
        <f>Drs!G31-Gemini!H31</f>
        <v>-0.19999999999999929</v>
      </c>
      <c r="L31" s="1">
        <f>Drs!G31-Gemini!O31</f>
        <v>-2.5999999999999996</v>
      </c>
      <c r="M31" s="3">
        <f>Drs!G31-'Semantic-mini-MiniLM-L6-v2'!B31</f>
        <v>-0.58839899999999989</v>
      </c>
      <c r="N31" s="3">
        <f>Drs!G31-'Seamantic large mpnet-base-v2'!B31</f>
        <v>-0.90359160000000038</v>
      </c>
    </row>
    <row r="32" spans="1:14" ht="15.75" customHeight="1">
      <c r="A32" s="1">
        <f>Drs!G32-GPT4_evals!A32</f>
        <v>-3.4000000000000004</v>
      </c>
      <c r="B32" s="3">
        <f>Drs!G32-GPT4_evals!H32</f>
        <v>-2.1500000000000004</v>
      </c>
      <c r="C32" s="1">
        <f>Drs!G32-GPT4_evals!O32</f>
        <v>-2.1500000000000004</v>
      </c>
      <c r="D32" s="3">
        <f>Drs!G32-Misteral_eval!A32</f>
        <v>-3.4000000000000004</v>
      </c>
      <c r="E32" s="1">
        <f>Drs!G32-Misteral_eval!H32</f>
        <v>-1.9000000000000004</v>
      </c>
      <c r="F32" s="1">
        <f>Drs!G32-Misteral_eval!O32</f>
        <v>-2.4000000000000004</v>
      </c>
      <c r="G32" s="3">
        <f>Drs!G32-Claude!A32</f>
        <v>-2.4000000000000004</v>
      </c>
      <c r="H32" s="3">
        <f>Drs!G32-Claude!H32</f>
        <v>-2.2000000000000011</v>
      </c>
      <c r="I32" s="1">
        <f>Drs!G32-Claude!O32</f>
        <v>-3</v>
      </c>
      <c r="J32" s="3">
        <f>Drs!G32-Gemini!A32</f>
        <v>-1.4000000000000004</v>
      </c>
      <c r="K32" s="3">
        <f>Drs!G32-Gemini!H32</f>
        <v>-2.4000000000000004</v>
      </c>
      <c r="L32" s="1">
        <f>Drs!G32-Gemini!O32</f>
        <v>-1.6500000000000004</v>
      </c>
      <c r="M32" s="3">
        <f>Drs!G32-'Semantic-mini-MiniLM-L6-v2'!B32</f>
        <v>-2.5017110000000002</v>
      </c>
      <c r="N32" s="3">
        <f>Drs!G32-'Seamantic large mpnet-base-v2'!B32</f>
        <v>-1.5743430000000007</v>
      </c>
    </row>
    <row r="33" spans="1:14" ht="15.75" customHeight="1">
      <c r="A33" s="1">
        <f>Drs!G33-GPT4_evals!A33</f>
        <v>-3.25</v>
      </c>
      <c r="B33" s="3">
        <f>Drs!G33-GPT4_evals!H33</f>
        <v>-2.75</v>
      </c>
      <c r="C33" s="1">
        <f>Drs!G33-GPT4_evals!O33</f>
        <v>0.34999999999999964</v>
      </c>
      <c r="D33" s="3">
        <f>Drs!G33-Misteral_eval!A33</f>
        <v>-3.25</v>
      </c>
      <c r="E33" s="1">
        <f>Drs!G33-Misteral_eval!H33</f>
        <v>-1.75</v>
      </c>
      <c r="F33" s="1">
        <f>Drs!G33-Misteral_eval!O33</f>
        <v>-1.75</v>
      </c>
      <c r="G33" s="3">
        <f>Drs!G33-Claude!A33</f>
        <v>-2.25</v>
      </c>
      <c r="H33" s="3">
        <f>Drs!G33-Claude!H33</f>
        <v>-1.8499999999999996</v>
      </c>
      <c r="I33" s="1">
        <f>Drs!G33-Claude!O33</f>
        <v>-1.25</v>
      </c>
      <c r="J33" s="3">
        <f>Drs!G33-Gemini!A33</f>
        <v>-2.25</v>
      </c>
      <c r="K33" s="3">
        <f>Drs!G33-Gemini!H33</f>
        <v>-2.0500000000000007</v>
      </c>
      <c r="L33" s="1">
        <f>Drs!G33-Gemini!O33</f>
        <v>-2.25</v>
      </c>
      <c r="M33" s="3">
        <f>Drs!G33-'Semantic-mini-MiniLM-L6-v2'!B33</f>
        <v>-1.2053450000000003</v>
      </c>
      <c r="N33" s="3">
        <f>Drs!G33-'Seamantic large mpnet-base-v2'!B33</f>
        <v>-1.0228969999999995</v>
      </c>
    </row>
    <row r="34" spans="1:14" ht="15.75" customHeight="1">
      <c r="A34" s="1">
        <f>Drs!G34-GPT4_evals!A34</f>
        <v>-1</v>
      </c>
      <c r="B34" s="3">
        <f>Drs!G34-GPT4_evals!H34</f>
        <v>-0.19999999999999929</v>
      </c>
      <c r="C34" s="1">
        <f>Drs!G34-GPT4_evals!O34</f>
        <v>0.19999999999999929</v>
      </c>
      <c r="D34" s="3">
        <f>Drs!G34-Misteral_eval!A34</f>
        <v>0</v>
      </c>
      <c r="E34" s="1">
        <f>Drs!G34-Misteral_eval!H34</f>
        <v>0.5</v>
      </c>
      <c r="F34" s="1">
        <f>Drs!G34-Misteral_eval!O34</f>
        <v>2</v>
      </c>
      <c r="G34" s="3">
        <f>Drs!G34-Claude!A34</f>
        <v>0</v>
      </c>
      <c r="H34" s="3">
        <f>Drs!G34-Claude!H34</f>
        <v>-0.40000000000000036</v>
      </c>
      <c r="I34" s="1">
        <f>Drs!G34-Claude!O34</f>
        <v>1</v>
      </c>
      <c r="J34" s="3">
        <f>Drs!G34-Gemini!A34</f>
        <v>0</v>
      </c>
      <c r="K34" s="3">
        <f>Drs!G34-Gemini!H34</f>
        <v>1</v>
      </c>
      <c r="L34" s="1">
        <f>Drs!G34-Gemini!O34</f>
        <v>1.25</v>
      </c>
      <c r="M34" s="3">
        <f>Drs!G34-'Semantic-mini-MiniLM-L6-v2'!B34</f>
        <v>2.4030782999999998</v>
      </c>
      <c r="N34" s="3">
        <f>Drs!G34-'Seamantic large mpnet-base-v2'!B34</f>
        <v>2.282699</v>
      </c>
    </row>
    <row r="35" spans="1:14" ht="15.75" customHeight="1">
      <c r="A35" s="1">
        <f>Drs!G35-GPT4_evals!A35</f>
        <v>-3.5</v>
      </c>
      <c r="B35" s="3">
        <f>Drs!G35-GPT4_evals!H35</f>
        <v>-2.4000000000000004</v>
      </c>
      <c r="C35" s="1">
        <f>Drs!G35-GPT4_evals!O35</f>
        <v>-3.5999999999999996</v>
      </c>
      <c r="D35" s="3">
        <f>Drs!G35-Misteral_eval!A35</f>
        <v>-4</v>
      </c>
      <c r="E35" s="1">
        <f>Drs!G35-Misteral_eval!H35</f>
        <v>-2.5</v>
      </c>
      <c r="F35" s="1">
        <f>Drs!G35-Misteral_eval!O35</f>
        <v>-2</v>
      </c>
      <c r="G35" s="3">
        <f>Drs!G35-Claude!A35</f>
        <v>-3</v>
      </c>
      <c r="H35" s="3">
        <f>Drs!G35-Claude!H35</f>
        <v>-2.5999999999999996</v>
      </c>
      <c r="I35" s="1">
        <f>Drs!G35-Claude!O35</f>
        <v>-1.7999999999999998</v>
      </c>
      <c r="J35" s="3">
        <f>Drs!G35-Gemini!A35</f>
        <v>-1</v>
      </c>
      <c r="K35" s="3">
        <f>Drs!G35-Gemini!H35</f>
        <v>-2.8000000000000007</v>
      </c>
      <c r="L35" s="1">
        <f>Drs!G35-Gemini!O35</f>
        <v>-2.5999999999999996</v>
      </c>
      <c r="M35" s="3">
        <f>Drs!G35-'Semantic-mini-MiniLM-L6-v2'!B35</f>
        <v>0.59912399999999977</v>
      </c>
      <c r="N35" s="3">
        <f>Drs!G35-'Seamantic large mpnet-base-v2'!B35</f>
        <v>-0.80123449999999963</v>
      </c>
    </row>
    <row r="36" spans="1:14" ht="15.75" customHeight="1">
      <c r="A36" s="1">
        <f>Drs!G36-GPT4_evals!A36</f>
        <v>-3</v>
      </c>
      <c r="B36" s="3">
        <f>Drs!G36-GPT4_evals!H36</f>
        <v>-2.1999999999999993</v>
      </c>
      <c r="C36" s="1">
        <f>Drs!G36-GPT4_evals!O36</f>
        <v>0.79999999999999982</v>
      </c>
      <c r="D36" s="3">
        <f>Drs!G36-Misteral_eval!A36</f>
        <v>-2.5</v>
      </c>
      <c r="E36" s="1">
        <f>Drs!G36-Misteral_eval!H36</f>
        <v>-0.40000000000000036</v>
      </c>
      <c r="F36" s="1">
        <f>Drs!G36-Misteral_eval!O36</f>
        <v>0.20000000000000018</v>
      </c>
      <c r="G36" s="3">
        <f>Drs!G36-Claude!A36</f>
        <v>-2</v>
      </c>
      <c r="H36" s="3">
        <f>Drs!G36-Claude!H36</f>
        <v>-0.20000000000000018</v>
      </c>
      <c r="I36" s="1">
        <f>Drs!G36-Claude!O36</f>
        <v>1.4000000000000004</v>
      </c>
      <c r="J36" s="3">
        <f>Drs!G36-Gemini!A36</f>
        <v>-2</v>
      </c>
      <c r="K36" s="3">
        <f>Drs!G36-Gemini!H36</f>
        <v>-1.5999999999999996</v>
      </c>
      <c r="L36" s="1">
        <f>Drs!G36-Gemini!O36</f>
        <v>-1.5999999999999996</v>
      </c>
      <c r="M36" s="3">
        <f>Drs!G36-'Semantic-mini-MiniLM-L6-v2'!B36</f>
        <v>-0.5913889999999995</v>
      </c>
      <c r="N36" s="3">
        <f>Drs!G36-'Seamantic large mpnet-base-v2'!B36</f>
        <v>-0.86371649999999978</v>
      </c>
    </row>
    <row r="37" spans="1:14" ht="15.75" customHeight="1">
      <c r="A37" s="1">
        <f>Drs!G37-GPT4_evals!A37</f>
        <v>-6</v>
      </c>
      <c r="B37" s="3">
        <f>Drs!G37-GPT4_evals!H37</f>
        <v>-4.8000000000000007</v>
      </c>
      <c r="C37" s="1">
        <f>Drs!G37-GPT4_evals!O37</f>
        <v>-6</v>
      </c>
      <c r="D37" s="3">
        <f>Drs!G37-Misteral_eval!A37</f>
        <v>-5</v>
      </c>
      <c r="E37" s="1">
        <f>Drs!G37-Misteral_eval!H37</f>
        <v>-4.25</v>
      </c>
      <c r="F37" s="1">
        <f>Drs!G37-Misteral_eval!O37</f>
        <v>-3.75</v>
      </c>
      <c r="G37" s="3">
        <f>Drs!G37-Claude!A37</f>
        <v>-4</v>
      </c>
      <c r="H37" s="3">
        <f>Drs!G37-Claude!H37</f>
        <v>-0.79999999999999982</v>
      </c>
      <c r="I37" s="1">
        <f>Drs!G37-Claude!O37</f>
        <v>-4.5999999999999996</v>
      </c>
      <c r="J37" s="3">
        <f>Drs!G37-Gemini!A37</f>
        <v>-4</v>
      </c>
      <c r="K37" s="3">
        <f>Drs!G37-Gemini!H37</f>
        <v>-4.75</v>
      </c>
      <c r="L37" s="1">
        <f>Drs!G37-Gemini!O37</f>
        <v>-5.4</v>
      </c>
      <c r="M37" s="3">
        <f>Drs!G37-'Semantic-mini-MiniLM-L6-v2'!B37</f>
        <v>-3.7199790000000004</v>
      </c>
      <c r="N37" s="3">
        <f>Drs!G37-'Seamantic large mpnet-base-v2'!B37</f>
        <v>-3.6742210000000002</v>
      </c>
    </row>
    <row r="38" spans="1:14" ht="15.75" customHeight="1">
      <c r="A38" s="1">
        <f>Drs!G38-GPT4_evals!A38</f>
        <v>-4.5</v>
      </c>
      <c r="B38" s="3">
        <f>Drs!G38-GPT4_evals!H38</f>
        <v>-4.25</v>
      </c>
      <c r="C38" s="1">
        <f>Drs!G38-GPT4_evals!O38</f>
        <v>-4.25</v>
      </c>
      <c r="D38" s="3">
        <f>Drs!G38-Misteral_eval!A38</f>
        <v>-4.5</v>
      </c>
      <c r="E38" s="1">
        <f>Drs!G38-Misteral_eval!H38</f>
        <v>-3.5</v>
      </c>
      <c r="F38" s="1">
        <f>Drs!G38-Misteral_eval!O38</f>
        <v>-3</v>
      </c>
      <c r="G38" s="3">
        <f>Drs!G38-Claude!A38</f>
        <v>-4</v>
      </c>
      <c r="H38" s="3">
        <f>Drs!G38-Claude!H38</f>
        <v>-3.5</v>
      </c>
      <c r="I38" s="1">
        <f>Drs!G38-Claude!O38</f>
        <v>-4</v>
      </c>
      <c r="J38" s="3">
        <f>Drs!G38-Gemini!A38</f>
        <v>-3</v>
      </c>
      <c r="K38" s="3">
        <f>Drs!G38-Gemini!H38</f>
        <v>-3</v>
      </c>
      <c r="L38" s="1">
        <f>Drs!G38-Gemini!O38</f>
        <v>-3</v>
      </c>
      <c r="M38" s="3">
        <f>Drs!G38-'Semantic-mini-MiniLM-L6-v2'!B38</f>
        <v>-2.3613035999999994</v>
      </c>
      <c r="N38" s="3">
        <f>Drs!G38-'Seamantic large mpnet-base-v2'!B38</f>
        <v>-3.2792633999999996</v>
      </c>
    </row>
    <row r="39" spans="1:14" ht="15.75" customHeight="1">
      <c r="A39" s="1">
        <f>Drs!G39-GPT4_evals!A39</f>
        <v>0</v>
      </c>
      <c r="B39" s="3">
        <f>Drs!G39-GPT4_evals!H39</f>
        <v>1.5999999999999996</v>
      </c>
      <c r="C39" s="1">
        <f>Drs!G39-GPT4_evals!O39</f>
        <v>0.5</v>
      </c>
      <c r="D39" s="3">
        <f>Drs!G39-Misteral_eval!A39</f>
        <v>0.5</v>
      </c>
      <c r="E39" s="1">
        <f>Drs!G39-Misteral_eval!H39</f>
        <v>1</v>
      </c>
      <c r="F39" s="1">
        <f>Drs!G39-Misteral_eval!O39</f>
        <v>1</v>
      </c>
      <c r="G39" s="3">
        <f>Drs!G39-Claude!A39</f>
        <v>1</v>
      </c>
      <c r="H39" s="3">
        <f>Drs!G39-Claude!H39</f>
        <v>2</v>
      </c>
      <c r="I39" s="1">
        <f>Drs!G39-Claude!O39</f>
        <v>1.1999999999999993</v>
      </c>
      <c r="J39" s="3">
        <f>Drs!G39-Gemini!A39</f>
        <v>1</v>
      </c>
      <c r="K39" s="3">
        <f>Drs!G39-Gemini!H39</f>
        <v>0</v>
      </c>
      <c r="L39" s="1">
        <f>Drs!G39-Gemini!O39</f>
        <v>0</v>
      </c>
      <c r="M39" s="3">
        <f>Drs!G39-'Semantic-mini-MiniLM-L6-v2'!B39</f>
        <v>2.1320110000000003</v>
      </c>
      <c r="N39" s="3">
        <f>Drs!G39-'Seamantic large mpnet-base-v2'!B39</f>
        <v>2.4637149999999997</v>
      </c>
    </row>
    <row r="40" spans="1:14" ht="15.75" customHeight="1">
      <c r="A40" s="1">
        <f>Drs!G40-GPT4_evals!A40</f>
        <v>-6.5</v>
      </c>
      <c r="B40" s="3">
        <f>Drs!G40-GPT4_evals!H40</f>
        <v>-4</v>
      </c>
      <c r="C40" s="1">
        <f>Drs!G40-GPT4_evals!O40</f>
        <v>-1.0999999999999996</v>
      </c>
      <c r="D40" s="3">
        <f>Drs!G40-Misteral_eval!A40</f>
        <v>-6</v>
      </c>
      <c r="E40" s="1">
        <f>Drs!G40-Misteral_eval!H40</f>
        <v>-4.75</v>
      </c>
      <c r="F40" s="1">
        <f>Drs!G40-Misteral_eval!O40</f>
        <v>-2.7</v>
      </c>
      <c r="G40" s="3">
        <f>Drs!G40-Claude!A40</f>
        <v>-5.5</v>
      </c>
      <c r="H40" s="3">
        <f>Drs!G40-Claude!H40</f>
        <v>-4.5</v>
      </c>
      <c r="I40" s="1">
        <f>Drs!G40-Claude!O40</f>
        <v>-3.3</v>
      </c>
      <c r="J40" s="3">
        <f>Drs!G40-Gemini!A40</f>
        <v>-4.5</v>
      </c>
      <c r="K40" s="3">
        <f>Drs!G40-Gemini!H40</f>
        <v>-3.9000000000000004</v>
      </c>
      <c r="L40" s="1">
        <f>Drs!G40-Gemini!O40</f>
        <v>-4.6999999999999993</v>
      </c>
      <c r="M40" s="3">
        <f>Drs!G40-'Semantic-mini-MiniLM-L6-v2'!B40</f>
        <v>-3.7682076999999996</v>
      </c>
      <c r="N40" s="3">
        <f>Drs!G40-'Seamantic large mpnet-base-v2'!B40</f>
        <v>-3.0132300000000001</v>
      </c>
    </row>
    <row r="41" spans="1:14" ht="15.75" customHeight="1">
      <c r="A41" s="1">
        <f>Drs!G41-GPT4_evals!A41</f>
        <v>-1.6666666666666661</v>
      </c>
      <c r="B41" s="3">
        <f>Drs!G41-GPT4_evals!H41</f>
        <v>-0.66666666666666607</v>
      </c>
      <c r="C41" s="1">
        <f>Drs!G41-GPT4_evals!O41</f>
        <v>-0.66666666666666607</v>
      </c>
      <c r="D41" s="3">
        <f>Drs!G41-Misteral_eval!A41</f>
        <v>-1.6666666666666661</v>
      </c>
      <c r="E41" s="1">
        <f>Drs!G41-Misteral_eval!H41</f>
        <v>-0.41666666666666607</v>
      </c>
      <c r="F41" s="1">
        <f>Drs!G41-Misteral_eval!O41</f>
        <v>8.3333333333333925E-2</v>
      </c>
      <c r="G41" s="3">
        <f>Drs!G41-Claude!A41</f>
        <v>-0.66666666666666607</v>
      </c>
      <c r="H41" s="3">
        <f>Drs!G41-Claude!H41</f>
        <v>0.33333333333333393</v>
      </c>
      <c r="I41" s="1">
        <f>Drs!G41-Claude!O41</f>
        <v>-0.46666666666666679</v>
      </c>
      <c r="J41" s="3">
        <f>Drs!G41-Gemini!A41</f>
        <v>0.33333333333333393</v>
      </c>
      <c r="K41" s="3">
        <f>Drs!G41-Gemini!H41</f>
        <v>-0.26666666666666572</v>
      </c>
      <c r="L41" s="1">
        <f>Drs!G41-Gemini!O41</f>
        <v>-0.66666666666666607</v>
      </c>
      <c r="M41" s="3">
        <f>Drs!G41-'Semantic-mini-MiniLM-L6-v2'!B41</f>
        <v>3.3042343333333335</v>
      </c>
      <c r="N41" s="3">
        <f>Drs!G41-'Seamantic large mpnet-base-v2'!B41</f>
        <v>1.6601903333333334</v>
      </c>
    </row>
    <row r="42" spans="1:14" ht="15.75" customHeight="1">
      <c r="A42" s="1">
        <f>Drs!G42-GPT4_evals!A42</f>
        <v>-1</v>
      </c>
      <c r="B42" s="3">
        <f>Drs!G42-GPT4_evals!H42</f>
        <v>-1</v>
      </c>
      <c r="C42" s="1">
        <f>Drs!G42-GPT4_evals!O42</f>
        <v>-0.59999999999999964</v>
      </c>
      <c r="D42" s="3">
        <f>Drs!G42-Misteral_eval!A42</f>
        <v>-0.5</v>
      </c>
      <c r="E42" s="1">
        <f>Drs!G42-Misteral_eval!H42</f>
        <v>0.5</v>
      </c>
      <c r="F42" s="1">
        <f>Drs!G42-Misteral_eval!O42</f>
        <v>0.25</v>
      </c>
      <c r="G42" s="3">
        <f>Drs!G42-Claude!A42</f>
        <v>0</v>
      </c>
      <c r="H42" s="3">
        <f>Drs!G42-Claude!H42</f>
        <v>1</v>
      </c>
      <c r="I42" s="1">
        <f>Drs!G42-Claude!O42</f>
        <v>0.19999999999999929</v>
      </c>
      <c r="J42" s="3">
        <f>Drs!G42-Gemini!A42</f>
        <v>0</v>
      </c>
      <c r="K42" s="3">
        <f>Drs!G42-Gemini!H42</f>
        <v>0.40000000000000036</v>
      </c>
      <c r="L42" s="1">
        <f>Drs!G42-Gemini!O42</f>
        <v>-0.19999999999999929</v>
      </c>
      <c r="M42" s="3">
        <f>Drs!G42-'Semantic-mini-MiniLM-L6-v2'!B42</f>
        <v>1.759728</v>
      </c>
      <c r="N42" s="3">
        <f>Drs!G42-'Seamantic large mpnet-base-v2'!B42</f>
        <v>0.70561599999999913</v>
      </c>
    </row>
    <row r="43" spans="1:14" ht="15.75" customHeight="1">
      <c r="A43" s="1">
        <f>Drs!G43-GPT4_evals!A43</f>
        <v>0.5</v>
      </c>
      <c r="B43" s="3">
        <f>Drs!G43-GPT4_evals!H43</f>
        <v>1.4000000000000004</v>
      </c>
      <c r="C43" s="1">
        <f>Drs!G43-GPT4_evals!O43</f>
        <v>0.59999999999999964</v>
      </c>
      <c r="D43" s="3">
        <f>Drs!G43-Misteral_eval!A43</f>
        <v>0.5</v>
      </c>
      <c r="E43" s="1">
        <f>Drs!G43-Misteral_eval!H43</f>
        <v>1.75</v>
      </c>
      <c r="F43" s="1">
        <f>Drs!G43-Misteral_eval!O43</f>
        <v>2</v>
      </c>
      <c r="G43" s="3">
        <f>Drs!G43-Claude!A43</f>
        <v>1</v>
      </c>
      <c r="H43" s="3">
        <f>Drs!G43-Claude!H43</f>
        <v>2.2000000000000002</v>
      </c>
      <c r="I43" s="1">
        <f>Drs!G43-Claude!O43</f>
        <v>1.4000000000000004</v>
      </c>
      <c r="J43" s="3">
        <f>Drs!G43-Gemini!A43</f>
        <v>2</v>
      </c>
      <c r="K43" s="3">
        <f>Drs!G43-Gemini!H43</f>
        <v>1.1999999999999993</v>
      </c>
      <c r="L43" s="1">
        <f>Drs!G43-Gemini!O43</f>
        <v>0.40000000000000036</v>
      </c>
      <c r="M43" s="3">
        <f>Drs!G43-'Semantic-mini-MiniLM-L6-v2'!B43</f>
        <v>2.7445960000000005</v>
      </c>
      <c r="N43" s="3">
        <f>Drs!G43-'Seamantic large mpnet-base-v2'!B43</f>
        <v>1.5728150000000003</v>
      </c>
    </row>
    <row r="44" spans="1:14" ht="15.75" customHeight="1">
      <c r="A44" s="1">
        <f>Drs!G44-GPT4_evals!A44</f>
        <v>-4.5</v>
      </c>
      <c r="B44" s="3">
        <f>Drs!G44-GPT4_evals!H44</f>
        <v>-4</v>
      </c>
      <c r="C44" s="1">
        <f>Drs!G44-GPT4_evals!O44</f>
        <v>-4.5</v>
      </c>
      <c r="D44" s="3">
        <f>Drs!G44-Misteral_eval!A44</f>
        <v>-4.5</v>
      </c>
      <c r="E44" s="1">
        <f>Drs!G44-Misteral_eval!H44</f>
        <v>-3</v>
      </c>
      <c r="F44" s="1">
        <f>Drs!G44-Misteral_eval!O44</f>
        <v>-2.75</v>
      </c>
      <c r="G44" s="3">
        <f>Drs!G44-Claude!A44</f>
        <v>-3.5</v>
      </c>
      <c r="H44" s="3">
        <f>Drs!G44-Claude!H44</f>
        <v>-2.5</v>
      </c>
      <c r="I44" s="1">
        <f>Drs!G44-Claude!O44</f>
        <v>-3.3000000000000007</v>
      </c>
      <c r="J44" s="3">
        <f>Drs!G44-Gemini!A44</f>
        <v>-3.5</v>
      </c>
      <c r="K44" s="3">
        <f>Drs!G44-Gemini!H44</f>
        <v>-3.9000000000000004</v>
      </c>
      <c r="L44" s="1">
        <f>Drs!G44-Gemini!O44</f>
        <v>-3.3000000000000007</v>
      </c>
      <c r="M44" s="3">
        <f>Drs!G44-'Semantic-mini-MiniLM-L6-v2'!B44</f>
        <v>-2.4753359999999995</v>
      </c>
      <c r="N44" s="3">
        <f>Drs!G44-'Seamantic large mpnet-base-v2'!B44</f>
        <v>-3.0678339999999995</v>
      </c>
    </row>
    <row r="45" spans="1:14" ht="15.75" customHeight="1">
      <c r="A45" s="1">
        <f>Drs!G45-GPT4_evals!A45</f>
        <v>-5.5</v>
      </c>
      <c r="B45" s="3">
        <f>Drs!G45-GPT4_evals!H45</f>
        <v>-2.25</v>
      </c>
      <c r="C45" s="1">
        <f>Drs!G45-GPT4_evals!O45</f>
        <v>-4.6999999999999993</v>
      </c>
      <c r="D45" s="3">
        <f>Drs!G45-Misteral_eval!A45</f>
        <v>-5.5</v>
      </c>
      <c r="E45" s="1">
        <f>Drs!G45-Misteral_eval!H45</f>
        <v>-4.75</v>
      </c>
      <c r="F45" s="1">
        <f>Drs!G45-Misteral_eval!O45</f>
        <v>-4.5</v>
      </c>
      <c r="G45" s="3">
        <f>Drs!G45-Claude!A45</f>
        <v>-4.5</v>
      </c>
      <c r="H45" s="3">
        <f>Drs!G45-Claude!H45</f>
        <v>-3.5</v>
      </c>
      <c r="I45" s="1">
        <f>Drs!G45-Claude!O45</f>
        <v>-4.3000000000000007</v>
      </c>
      <c r="J45" s="3">
        <f>Drs!G45-Gemini!A45</f>
        <v>-3.5</v>
      </c>
      <c r="K45" s="3">
        <f>Drs!G45-Gemini!H45</f>
        <v>-4.6999999999999993</v>
      </c>
      <c r="L45" s="1">
        <f>Drs!G45-Gemini!O45</f>
        <v>-4</v>
      </c>
      <c r="M45" s="3">
        <f>Drs!G45-'Semantic-mini-MiniLM-L6-v2'!B45</f>
        <v>-2.1576820000000003</v>
      </c>
      <c r="N45" s="3">
        <f>Drs!G45-'Seamantic large mpnet-base-v2'!B45</f>
        <v>-2.0117720000000006</v>
      </c>
    </row>
    <row r="46" spans="1:14" ht="15.75" customHeight="1">
      <c r="A46" s="1">
        <f>Drs!G46-GPT4_evals!A46</f>
        <v>-1.1666666666666661</v>
      </c>
      <c r="B46" s="3">
        <f>Drs!G46-GPT4_evals!H46</f>
        <v>-1.1666666666666661</v>
      </c>
      <c r="C46" s="1">
        <f>Drs!G46-GPT4_evals!O46</f>
        <v>-1.2666666666666657</v>
      </c>
      <c r="D46" s="3">
        <f>Drs!G46-Misteral_eval!A46</f>
        <v>-1.1666666666666661</v>
      </c>
      <c r="E46" s="1">
        <f>Drs!G46-Misteral_eval!H46</f>
        <v>0.83333333333333393</v>
      </c>
      <c r="F46" s="1">
        <f>Drs!G46-Misteral_eval!O46</f>
        <v>8.3333333333333925E-2</v>
      </c>
      <c r="G46" s="3">
        <f>Drs!G46-Claude!A46</f>
        <v>-0.66666666666666607</v>
      </c>
      <c r="H46" s="3">
        <f>Drs!G46-Claude!H46</f>
        <v>0.33333333333333393</v>
      </c>
      <c r="I46" s="1">
        <f>Drs!G46-Claude!O46</f>
        <v>-1.1666666666666661</v>
      </c>
      <c r="J46" s="3">
        <f>Drs!G46-Gemini!A46</f>
        <v>-0.66666666666666607</v>
      </c>
      <c r="K46" s="3">
        <f>Drs!G46-Gemini!H46</f>
        <v>-1</v>
      </c>
      <c r="L46" s="1">
        <f>Drs!G46-Gemini!O46</f>
        <v>8.3333333333333925E-2</v>
      </c>
      <c r="M46" s="3">
        <f>Drs!G46-'Semantic-mini-MiniLM-L6-v2'!B46</f>
        <v>0.72004873333333386</v>
      </c>
      <c r="N46" s="3">
        <f>Drs!G46-'Seamantic large mpnet-base-v2'!B46</f>
        <v>0.38732933333333364</v>
      </c>
    </row>
    <row r="47" spans="1:14" ht="15.75" customHeight="1">
      <c r="A47" s="1">
        <f>Drs!G47-GPT4_evals!A47</f>
        <v>-4.2</v>
      </c>
      <c r="B47" s="3">
        <f>Drs!G47-GPT4_evals!H47</f>
        <v>-2</v>
      </c>
      <c r="C47" s="1">
        <f>Drs!G47-GPT4_evals!O47</f>
        <v>-3.5000000000000009</v>
      </c>
      <c r="D47" s="3">
        <f>Drs!G47-Misteral_eval!A47</f>
        <v>-3.7</v>
      </c>
      <c r="E47" s="1">
        <f>Drs!G47-Misteral_eval!H47</f>
        <v>-2.4500000000000002</v>
      </c>
      <c r="F47" s="1">
        <f>Drs!G47-Misteral_eval!O47</f>
        <v>-2.4500000000000002</v>
      </c>
      <c r="G47" s="3">
        <f>Drs!G47-Claude!A47</f>
        <v>-3.2</v>
      </c>
      <c r="H47" s="3">
        <f>Drs!G47-Claude!H47</f>
        <v>-2.8</v>
      </c>
      <c r="I47" s="1">
        <f>Drs!G47-Claude!O47</f>
        <v>-1.7999999999999998</v>
      </c>
      <c r="J47" s="3">
        <f>Drs!G47-Gemini!A47</f>
        <v>-1.7000000000000002</v>
      </c>
      <c r="K47" s="3">
        <f>Drs!G47-Gemini!H47</f>
        <v>-2.95</v>
      </c>
      <c r="L47" s="1">
        <f>Drs!G47-Gemini!O47</f>
        <v>-3.0000000000000009</v>
      </c>
      <c r="M47" s="3">
        <f>Drs!G47-'Semantic-mini-MiniLM-L6-v2'!B47</f>
        <v>-2.7437815999999993</v>
      </c>
      <c r="N47" s="3">
        <f>Drs!G47-'Seamantic large mpnet-base-v2'!B47</f>
        <v>-2.2527400000000002</v>
      </c>
    </row>
    <row r="48" spans="1:14" ht="15.75" customHeight="1">
      <c r="A48" s="1">
        <f>Drs!G48-GPT4_evals!A48</f>
        <v>-4</v>
      </c>
      <c r="B48" s="3">
        <f>Drs!G48-GPT4_evals!H48</f>
        <v>-3.5999999999999996</v>
      </c>
      <c r="C48" s="1">
        <f>Drs!G48-GPT4_evals!O48</f>
        <v>-3.4000000000000004</v>
      </c>
      <c r="D48" s="3">
        <f>Drs!G48-Misteral_eval!A48</f>
        <v>-3.5</v>
      </c>
      <c r="E48" s="1">
        <f>Drs!G48-Misteral_eval!H48</f>
        <v>-2.25</v>
      </c>
      <c r="F48" s="1">
        <f>Drs!G48-Misteral_eval!O48</f>
        <v>-2</v>
      </c>
      <c r="G48" s="3">
        <f>Drs!G48-Claude!A48</f>
        <v>-3</v>
      </c>
      <c r="H48" s="3">
        <f>Drs!G48-Claude!H48</f>
        <v>-2</v>
      </c>
      <c r="I48" s="1">
        <f>Drs!G48-Claude!O48</f>
        <v>-3.4000000000000004</v>
      </c>
      <c r="J48" s="3">
        <f>Drs!G48-Gemini!A48</f>
        <v>-3</v>
      </c>
      <c r="K48" s="3">
        <f>Drs!G48-Gemini!H48</f>
        <v>-3</v>
      </c>
      <c r="L48" s="1">
        <f>Drs!G48-Gemini!O48</f>
        <v>-3.75</v>
      </c>
      <c r="M48" s="3">
        <f>Drs!G48-'Semantic-mini-MiniLM-L6-v2'!B48</f>
        <v>-0.77082599999999957</v>
      </c>
      <c r="N48" s="3">
        <f>Drs!G48-'Seamantic large mpnet-base-v2'!B48</f>
        <v>-1.2661569999999998</v>
      </c>
    </row>
    <row r="49" spans="1:14" ht="15.75" customHeight="1">
      <c r="A49" s="1">
        <f>Drs!G49-GPT4_evals!A49</f>
        <v>-7.25</v>
      </c>
      <c r="B49" s="3">
        <f>Drs!G49-GPT4_evals!H49</f>
        <v>-6.85</v>
      </c>
      <c r="C49" s="1">
        <f>Drs!G49-GPT4_evals!O49</f>
        <v>-7.0500000000000007</v>
      </c>
      <c r="D49" s="3">
        <f>Drs!G49-Misteral_eval!A49</f>
        <v>-7.25</v>
      </c>
      <c r="E49" s="1">
        <f>Drs!G49-Misteral_eval!H49</f>
        <v>-5.75</v>
      </c>
      <c r="F49" s="1">
        <f>Drs!G49-Misteral_eval!O49</f>
        <v>-5.5</v>
      </c>
      <c r="G49" s="3">
        <f>Drs!G49-Claude!A49</f>
        <v>-6.25</v>
      </c>
      <c r="H49" s="3">
        <f>Drs!G49-Claude!H49</f>
        <v>-6.85</v>
      </c>
      <c r="I49" s="1">
        <f>Drs!G49-Claude!O49</f>
        <v>-6.85</v>
      </c>
      <c r="J49" s="3">
        <f>Drs!G49-Gemini!A50</f>
        <v>-5.25</v>
      </c>
      <c r="K49" s="3">
        <f>Drs!G49-Gemini!H49</f>
        <v>-6.0500000000000007</v>
      </c>
      <c r="L49" s="1">
        <f>Drs!G49-Gemini!O49</f>
        <v>-5.65</v>
      </c>
      <c r="M49" s="3">
        <f>Drs!G49-'Semantic-mini-MiniLM-L6-v2'!B49</f>
        <v>-4.9270099999999992</v>
      </c>
      <c r="N49" s="3">
        <f>Drs!G49-'Seamantic large mpnet-base-v2'!B49</f>
        <v>-5.5169899999999998</v>
      </c>
    </row>
    <row r="50" spans="1:14" ht="15.75" customHeight="1">
      <c r="A50" s="1">
        <f>Drs!G50-GPT4_evals!A50</f>
        <v>-1.9000000000000004</v>
      </c>
      <c r="B50" s="3">
        <f>Drs!G50-GPT4_evals!H50</f>
        <v>-1.8000000000000007</v>
      </c>
      <c r="C50" s="1">
        <f>Drs!G50-GPT4_evals!O50</f>
        <v>-2.4000000000000004</v>
      </c>
      <c r="D50" s="3">
        <f>Drs!G50-Misteral_eval!A50</f>
        <v>-1.9000000000000004</v>
      </c>
      <c r="E50" s="1">
        <f>Drs!G50-Misteral_eval!H50</f>
        <v>-1.4000000000000004</v>
      </c>
      <c r="F50" s="1">
        <f>Drs!G50-Misteral_eval!O50</f>
        <v>-1.1500000000000004</v>
      </c>
      <c r="G50" s="3">
        <f>Drs!G50-Claude!A50</f>
        <v>-1.4000000000000004</v>
      </c>
      <c r="H50" s="3">
        <f>Drs!G50-Claude!H50</f>
        <v>-2</v>
      </c>
      <c r="I50" s="1">
        <f>Drs!G50-Claude!O50</f>
        <v>-2</v>
      </c>
      <c r="J50" s="3">
        <f>Drs!G50-Gemini!A51</f>
        <v>-1.4000000000000004</v>
      </c>
      <c r="K50" s="3">
        <f>Drs!G50-Gemini!H50</f>
        <v>-2.4000000000000004</v>
      </c>
      <c r="L50" s="1">
        <f>Drs!G50-Gemini!O50</f>
        <v>-1.8000000000000007</v>
      </c>
      <c r="M50" s="3">
        <f>Drs!G50-'Semantic-mini-MiniLM-L6-v2'!B50</f>
        <v>-1.1209000000000024E-2</v>
      </c>
      <c r="N50" s="3">
        <f>Drs!G50-'Seamantic large mpnet-base-v2'!B50</f>
        <v>9.5616999999999841E-2</v>
      </c>
    </row>
    <row r="51" spans="1:14" ht="15.75" customHeight="1">
      <c r="A51" s="1">
        <f>Drs!G51-GPT4_evals!A51</f>
        <v>-4.5</v>
      </c>
      <c r="B51" s="3">
        <f>Drs!G51-GPT4_evals!H51</f>
        <v>-3.5999999999999996</v>
      </c>
      <c r="C51" s="1">
        <f>Drs!G51-GPT4_evals!O51</f>
        <v>-0.59999999999999964</v>
      </c>
      <c r="D51" s="3">
        <f>Drs!G51-Misteral_eval!A51</f>
        <v>-4.5</v>
      </c>
      <c r="E51" s="1">
        <f>Drs!G51-Misteral_eval!H51</f>
        <v>-2.2000000000000002</v>
      </c>
      <c r="F51" s="1">
        <f>Drs!G51-Misteral_eval!O51</f>
        <v>-1</v>
      </c>
      <c r="G51" s="3">
        <f>Drs!G51-Claude!A51</f>
        <v>-4</v>
      </c>
      <c r="H51" s="3">
        <f>Drs!G51-Claude!H51</f>
        <v>-3</v>
      </c>
      <c r="I51" s="1">
        <f>Drs!G51-Claude!O51</f>
        <v>-0.79999999999999982</v>
      </c>
      <c r="J51" s="3">
        <f>Drs!G51-Gemini!A52</f>
        <v>-4</v>
      </c>
      <c r="K51" s="3">
        <f>Drs!G51-Gemini!H51</f>
        <v>-5</v>
      </c>
      <c r="L51" s="1">
        <f>Drs!G51-Gemini!O51</f>
        <v>-3.5999999999999996</v>
      </c>
      <c r="M51" s="3">
        <f>Drs!G51-'Semantic-mini-MiniLM-L6-v2'!B51</f>
        <v>-2.3854023</v>
      </c>
      <c r="N51" s="3">
        <f>Drs!G51-'Seamantic large mpnet-base-v2'!B51</f>
        <v>-1.823048</v>
      </c>
    </row>
    <row r="52" spans="1:14" ht="15.75" customHeight="1">
      <c r="A52" s="1">
        <f>Drs!G52-GPT4_evals!A52</f>
        <v>0</v>
      </c>
      <c r="B52" s="3">
        <f>Drs!G52-GPT4_evals!H52</f>
        <v>0</v>
      </c>
      <c r="C52" s="1">
        <f>Drs!G52-GPT4_evals!O52</f>
        <v>0</v>
      </c>
      <c r="D52" s="3">
        <f>Drs!G52-Misteral_eval!A52</f>
        <v>0.5</v>
      </c>
      <c r="E52" s="1">
        <f>Drs!G52-Misteral_eval!H52</f>
        <v>1.5</v>
      </c>
      <c r="F52" s="1">
        <f>Drs!G52-Misteral_eval!O52</f>
        <v>1.75</v>
      </c>
      <c r="G52" s="3">
        <f>Drs!G52-Claude!A52</f>
        <v>1</v>
      </c>
      <c r="H52" s="3">
        <f>Drs!G52-Claude!H52</f>
        <v>0.40000000000000036</v>
      </c>
      <c r="I52" s="1">
        <f>Drs!G52-Claude!O52</f>
        <v>2.2000000000000002</v>
      </c>
      <c r="J52" s="3">
        <f>Drs!G52-Gemini!A53</f>
        <v>1</v>
      </c>
      <c r="K52" s="3">
        <f>Drs!G52-Gemini!H52</f>
        <v>0</v>
      </c>
      <c r="L52" s="1">
        <f>Drs!G52-Gemini!O52</f>
        <v>0</v>
      </c>
      <c r="M52" s="3">
        <f>Drs!G52-'Semantic-mini-MiniLM-L6-v2'!B52</f>
        <v>1.7759239999999998</v>
      </c>
      <c r="N52" s="3">
        <f>Drs!G52-'Seamantic large mpnet-base-v2'!B52</f>
        <v>1.2548950000000012</v>
      </c>
    </row>
    <row r="53" spans="1:14" ht="15.75" customHeight="1">
      <c r="A53" s="1">
        <f>Drs!G53-GPT4_evals!A53</f>
        <v>-4</v>
      </c>
      <c r="B53" s="3">
        <f>Drs!G53-GPT4_evals!H53</f>
        <v>-4</v>
      </c>
      <c r="C53" s="1">
        <f>Drs!G53-GPT4_evals!O53</f>
        <v>-3.75</v>
      </c>
      <c r="D53" s="3">
        <f>Drs!G53-Misteral_eval!A53</f>
        <v>-4</v>
      </c>
      <c r="E53" s="1">
        <f>Drs!G53-Misteral_eval!H53</f>
        <v>-3</v>
      </c>
      <c r="F53" s="1">
        <f>Drs!G53-Misteral_eval!O53</f>
        <v>-3.25</v>
      </c>
      <c r="G53" s="3">
        <f>Drs!G53-Claude!A53</f>
        <v>-3</v>
      </c>
      <c r="H53" s="3">
        <f>Drs!G53-Claude!H53</f>
        <v>-2.8000000000000007</v>
      </c>
      <c r="I53" s="1">
        <f>Drs!G53-Claude!O53</f>
        <v>-3.5999999999999996</v>
      </c>
      <c r="J53" s="3">
        <f>Drs!G53-Gemini!A54</f>
        <v>-2</v>
      </c>
      <c r="K53" s="3">
        <f>Drs!G53-Gemini!H53</f>
        <v>-2.4000000000000004</v>
      </c>
      <c r="L53" s="1">
        <f>Drs!G53-Gemini!O53</f>
        <v>-4</v>
      </c>
      <c r="M53" s="3">
        <f>Drs!G53-'Semantic-mini-MiniLM-L6-v2'!B53</f>
        <v>-1.0143275999999997</v>
      </c>
      <c r="N53" s="3">
        <f>Drs!G53-'Seamantic large mpnet-base-v2'!B53</f>
        <v>-1.1963629999999998</v>
      </c>
    </row>
    <row r="54" spans="1:14" ht="15.75" customHeight="1">
      <c r="A54" s="1">
        <f>Drs!G54-GPT4_evals!A54</f>
        <v>-4.5999999999999996</v>
      </c>
      <c r="B54" s="3">
        <f>Drs!G54-GPT4_evals!H54</f>
        <v>-3.4000000000000004</v>
      </c>
      <c r="C54" s="1">
        <f>Drs!G54-GPT4_evals!O54</f>
        <v>-3.4000000000000004</v>
      </c>
      <c r="D54" s="3">
        <f>Drs!G54-Misteral_eval!A54</f>
        <v>-4.5999999999999996</v>
      </c>
      <c r="E54" s="1">
        <f>Drs!G54-Misteral_eval!H54</f>
        <v>-3.8499999999999996</v>
      </c>
      <c r="F54" s="1">
        <f>Drs!G54-Misteral_eval!O54</f>
        <v>-2.3499999999999996</v>
      </c>
      <c r="G54" s="3">
        <f>Drs!G54-Claude!A54</f>
        <v>-3.5999999999999996</v>
      </c>
      <c r="H54" s="3">
        <f>Drs!G54-Claude!H54</f>
        <v>-3.1999999999999993</v>
      </c>
      <c r="I54" s="1">
        <f>Drs!G54-Claude!O54</f>
        <v>-3.1999999999999993</v>
      </c>
      <c r="J54" s="3">
        <f>Drs!G54-Gemini!A55</f>
        <v>-3.5999999999999996</v>
      </c>
      <c r="K54" s="3">
        <f>Drs!G54-Gemini!H54</f>
        <v>-2.7999999999999989</v>
      </c>
      <c r="L54" s="1">
        <f>Drs!G54-Gemini!O54</f>
        <v>-2.5999999999999996</v>
      </c>
      <c r="M54" s="3">
        <f>Drs!G54-'Semantic-mini-MiniLM-L6-v2'!B54</f>
        <v>-2.4249793999999989</v>
      </c>
      <c r="N54" s="3">
        <f>Drs!G54-'Seamantic large mpnet-base-v2'!B54</f>
        <v>-2.5547029999999991</v>
      </c>
    </row>
    <row r="55" spans="1:14" ht="15.75" customHeight="1">
      <c r="A55" s="1">
        <f>Drs!G55-GPT4_evals!A55</f>
        <v>-3.5999999999999996</v>
      </c>
      <c r="B55" s="3">
        <f>Drs!G55-GPT4_evals!H55</f>
        <v>-3.0999999999999996</v>
      </c>
      <c r="C55" s="1">
        <f>Drs!G55-GPT4_evals!O55</f>
        <v>-1.8499999999999996</v>
      </c>
      <c r="D55" s="3">
        <f>Drs!G55-Misteral_eval!A55</f>
        <v>-3.5999999999999996</v>
      </c>
      <c r="E55" s="1">
        <f>Drs!G55-Misteral_eval!H55</f>
        <v>-2.3499999999999996</v>
      </c>
      <c r="F55" s="1">
        <f>Drs!G55-Misteral_eval!O55</f>
        <v>-2.5999999999999996</v>
      </c>
      <c r="G55" s="3">
        <f>Drs!G55-Claude!A55</f>
        <v>-2.5999999999999996</v>
      </c>
      <c r="H55" s="3">
        <f>Drs!G55-Claude!H55</f>
        <v>-2.0999999999999996</v>
      </c>
      <c r="I55" s="1">
        <f>Drs!G55-Claude!O55</f>
        <v>-2.4000000000000004</v>
      </c>
      <c r="J55" s="3">
        <f>Drs!G55-Gemini!A56</f>
        <v>-2.5999999999999996</v>
      </c>
      <c r="K55" s="3">
        <f>Drs!G55-Gemini!H55</f>
        <v>-0.79999999999999982</v>
      </c>
      <c r="L55" s="1">
        <f>Drs!G55-Gemini!O55</f>
        <v>-3.3499999999999996</v>
      </c>
      <c r="M55" s="3">
        <f>Drs!G55-'Semantic-mini-MiniLM-L6-v2'!B55</f>
        <v>0.92698230000000059</v>
      </c>
      <c r="N55" s="3">
        <f>Drs!G55-'Seamantic large mpnet-base-v2'!B55</f>
        <v>-0.50908549999999941</v>
      </c>
    </row>
    <row r="56" spans="1:14" ht="15.75" customHeight="1">
      <c r="A56" s="1">
        <f>Drs!G56-GPT4_evals!A56</f>
        <v>-2.333333333333333</v>
      </c>
      <c r="B56" s="3">
        <f>Drs!G56-GPT4_evals!H56</f>
        <v>-1.7333333333333334</v>
      </c>
      <c r="C56" s="1">
        <f>Drs!G56-GPT4_evals!O56</f>
        <v>-0.33333333333333304</v>
      </c>
      <c r="D56" s="3">
        <f>Drs!G56-Misteral_eval!A56</f>
        <v>-1.833333333333333</v>
      </c>
      <c r="E56" s="1">
        <f>Drs!G56-Misteral_eval!H56</f>
        <v>-0.83333333333333304</v>
      </c>
      <c r="F56" s="1">
        <f>Drs!G56-Misteral_eval!O56</f>
        <v>-0.58333333333333304</v>
      </c>
      <c r="G56" s="3">
        <f>Drs!G56-Claude!A56</f>
        <v>-1.333333333333333</v>
      </c>
      <c r="H56" s="3">
        <f>Drs!G56-Claude!H56</f>
        <v>-1.1333333333333337</v>
      </c>
      <c r="I56" s="1">
        <f>Drs!G56-Claude!O56</f>
        <v>-1.9333333333333327</v>
      </c>
      <c r="J56" s="3">
        <f>Drs!G56-Gemini!A57</f>
        <v>-1.333333333333333</v>
      </c>
      <c r="K56" s="3">
        <f>Drs!G56-Gemini!H56</f>
        <v>0.26666666666666661</v>
      </c>
      <c r="L56" s="1">
        <f>Drs!G56-Gemini!O56</f>
        <v>-0.13333333333333286</v>
      </c>
      <c r="M56" s="3">
        <f>Drs!G56-'Semantic-mini-MiniLM-L6-v2'!B56</f>
        <v>1.3745821666666664</v>
      </c>
      <c r="N56" s="3">
        <f>Drs!G56-'Seamantic large mpnet-base-v2'!B56</f>
        <v>1.4022256666666673</v>
      </c>
    </row>
    <row r="57" spans="1:14" ht="15.75" customHeight="1">
      <c r="A57" s="1">
        <f>Drs!G57-GPT4_evals!A57</f>
        <v>-2.4000000000000004</v>
      </c>
      <c r="B57" s="3">
        <f>Drs!G57-GPT4_evals!H57</f>
        <v>-1.9000000000000004</v>
      </c>
      <c r="C57" s="1">
        <f>Drs!G57-GPT4_evals!O57</f>
        <v>-1.9000000000000004</v>
      </c>
      <c r="D57" s="3">
        <f>Drs!G57-Misteral_eval!A57</f>
        <v>-2.4000000000000004</v>
      </c>
      <c r="E57" s="1">
        <f>Drs!G57-Misteral_eval!H57</f>
        <v>-0.90000000000000036</v>
      </c>
      <c r="F57" s="1">
        <f>Drs!G57-Misteral_eval!O57</f>
        <v>-0.65000000000000036</v>
      </c>
      <c r="G57" s="3">
        <f>Drs!G57-Claude!A57</f>
        <v>-1.4000000000000004</v>
      </c>
      <c r="H57" s="3">
        <f>Drs!G57-Claude!H57</f>
        <v>-1.8000000000000007</v>
      </c>
      <c r="I57" s="1">
        <f>Drs!G57-Claude!O57</f>
        <v>-2</v>
      </c>
      <c r="J57" s="3">
        <f>Drs!G57-Gemini!A58</f>
        <v>-1.4000000000000004</v>
      </c>
      <c r="K57" s="3">
        <f>Drs!G57-Gemini!H57</f>
        <v>-1.8000000000000007</v>
      </c>
      <c r="L57" s="1">
        <f>Drs!G57-Gemini!O57</f>
        <v>-1.9000000000000004</v>
      </c>
      <c r="M57" s="3">
        <f>Drs!G57-'Semantic-mini-MiniLM-L6-v2'!B57</f>
        <v>-1.0461220000000004</v>
      </c>
      <c r="N57" s="3">
        <f>Drs!G57-'Seamantic large mpnet-base-v2'!B57</f>
        <v>-1.1971883999999999</v>
      </c>
    </row>
    <row r="58" spans="1:14" ht="15.75" customHeight="1">
      <c r="A58" s="1">
        <f>Drs!G58-GPT4_evals!A58</f>
        <v>-5</v>
      </c>
      <c r="B58" s="3">
        <f>Drs!G58-GPT4_evals!H58</f>
        <v>-3.1999999999999993</v>
      </c>
      <c r="C58" s="1">
        <f>Drs!G58-GPT4_evals!O58</f>
        <v>-3.1999999999999993</v>
      </c>
      <c r="D58" s="3">
        <f>Drs!G58-Misteral_eval!A58</f>
        <v>-4.5</v>
      </c>
      <c r="E58" s="1">
        <f>Drs!G58-Misteral_eval!H58</f>
        <v>-2.8</v>
      </c>
      <c r="F58" s="1">
        <f>Drs!G58-Misteral_eval!O58</f>
        <v>-3.8000000000000007</v>
      </c>
      <c r="G58" s="3">
        <f>Drs!G58-Claude!A58</f>
        <v>-4</v>
      </c>
      <c r="H58" s="3">
        <f>Drs!G58-Claude!H58</f>
        <v>-2.5999999999999996</v>
      </c>
      <c r="I58" s="1">
        <f>Drs!G58-Claude!O58</f>
        <v>-3.8000000000000007</v>
      </c>
      <c r="J58" s="3">
        <f>Drs!G58-Gemini!A59</f>
        <v>-4</v>
      </c>
      <c r="K58" s="3">
        <f>Drs!G58-Gemini!H58</f>
        <v>-3.1999999999999993</v>
      </c>
      <c r="L58" s="1">
        <f>Drs!G58-Gemini!O58</f>
        <v>-3.3000000000000007</v>
      </c>
      <c r="M58" s="3">
        <f>Drs!G58-'Semantic-mini-MiniLM-L6-v2'!B58</f>
        <v>-2.8246169999999999</v>
      </c>
      <c r="N58" s="3">
        <f>Drs!G58-'Seamantic large mpnet-base-v2'!B58</f>
        <v>-3.4785210000000006</v>
      </c>
    </row>
    <row r="59" spans="1:14" ht="15.75" customHeight="1">
      <c r="A59" s="1">
        <f>Drs!G59-GPT4_evals!A59</f>
        <v>-3.2</v>
      </c>
      <c r="B59" s="3">
        <f>Drs!G59-GPT4_evals!H59</f>
        <v>0.59999999999999964</v>
      </c>
      <c r="C59" s="1">
        <f>Drs!G59-GPT4_evals!O59</f>
        <v>-1.6000000000000005</v>
      </c>
      <c r="D59" s="3">
        <f>Drs!G59-Misteral_eval!A59</f>
        <v>-2.2000000000000002</v>
      </c>
      <c r="E59" s="1">
        <f>Drs!G59-Misteral_eval!H59</f>
        <v>-1.2000000000000002</v>
      </c>
      <c r="F59" s="1">
        <f>Drs!G59-Misteral_eval!O59</f>
        <v>0.20000000000000018</v>
      </c>
      <c r="G59" s="3">
        <f>Drs!G59-Claude!A59</f>
        <v>-2.2000000000000002</v>
      </c>
      <c r="H59" s="3">
        <f>Drs!G59-Claude!H59</f>
        <v>-0.20000000000000018</v>
      </c>
      <c r="I59" s="1">
        <f>Drs!G59-Claude!O59</f>
        <v>-0.79999999999999982</v>
      </c>
      <c r="J59" s="3">
        <f>Drs!G59-Gemini!A60</f>
        <v>-2.2000000000000002</v>
      </c>
      <c r="K59" s="3">
        <f>Drs!G59-Gemini!H59</f>
        <v>-1</v>
      </c>
      <c r="L59" s="1">
        <f>Drs!G59-Gemini!O59</f>
        <v>-0.40000000000000036</v>
      </c>
      <c r="M59" s="3">
        <f>Drs!G59-'Semantic-mini-MiniLM-L6-v2'!B59</f>
        <v>1.1451755999999991</v>
      </c>
      <c r="N59" s="3">
        <f>Drs!G59-'Seamantic large mpnet-base-v2'!B59</f>
        <v>0.57622099999999943</v>
      </c>
    </row>
    <row r="60" spans="1:14" ht="15.75" customHeight="1">
      <c r="A60" s="1">
        <f>Drs!G60-GPT4_evals!A60</f>
        <v>-4.5</v>
      </c>
      <c r="B60" s="3">
        <f>Drs!G60-GPT4_evals!H60</f>
        <v>-4.25</v>
      </c>
      <c r="C60" s="1">
        <f>Drs!G60-GPT4_evals!O60</f>
        <v>-2.8</v>
      </c>
      <c r="D60" s="3">
        <f>Drs!G60-Misteral_eval!A60</f>
        <v>-4.5</v>
      </c>
      <c r="E60" s="1">
        <f>Drs!G60-Misteral_eval!H60</f>
        <v>-3.25</v>
      </c>
      <c r="F60" s="1">
        <f>Drs!G60-Misteral_eval!O60</f>
        <v>-2.5</v>
      </c>
      <c r="G60" s="3">
        <f>Drs!G60-Claude!A60</f>
        <v>-3</v>
      </c>
      <c r="H60" s="3">
        <f>Drs!G60-Claude!H60</f>
        <v>-3</v>
      </c>
      <c r="I60" s="1">
        <f>Drs!G60-Claude!O60</f>
        <v>-3.5999999999999996</v>
      </c>
      <c r="J60" s="3">
        <f>Drs!G60-Gemini!A61</f>
        <v>-3</v>
      </c>
      <c r="K60" s="3">
        <f>Drs!G60-Gemini!H60</f>
        <v>-4</v>
      </c>
      <c r="L60" s="1">
        <f>Drs!G60-Gemini!O60</f>
        <v>-4.75</v>
      </c>
      <c r="M60" s="3">
        <f>Drs!G60-'Semantic-mini-MiniLM-L6-v2'!B60</f>
        <v>-2.5678884999999996</v>
      </c>
      <c r="N60" s="3">
        <f>Drs!G60-'Seamantic large mpnet-base-v2'!B60</f>
        <v>-3.0400466999999995</v>
      </c>
    </row>
    <row r="61" spans="1:14" ht="15.75" customHeight="1">
      <c r="A61" s="1">
        <f>Drs!G61-GPT4_evals!A61</f>
        <v>-5.8</v>
      </c>
      <c r="B61" s="3">
        <f>Drs!G61-GPT4_evals!H61</f>
        <v>-4.8</v>
      </c>
      <c r="C61" s="1">
        <f>Drs!G61-GPT4_evals!O61</f>
        <v>-5.6000000000000005</v>
      </c>
      <c r="D61" s="3">
        <f>Drs!G61-Misteral_eval!A61</f>
        <v>-5.8</v>
      </c>
      <c r="E61" s="1">
        <f>Drs!G61-Misteral_eval!H61</f>
        <v>-4.9999999999999991</v>
      </c>
      <c r="F61" s="1">
        <f>Drs!G61-Misteral_eval!O61</f>
        <v>-4</v>
      </c>
      <c r="G61" s="3">
        <f>Drs!G61-Claude!A61</f>
        <v>-4.8</v>
      </c>
      <c r="H61" s="3">
        <f>Drs!G61-Claude!H61</f>
        <v>-4</v>
      </c>
      <c r="I61" s="1">
        <f>Drs!G61-Claude!O61</f>
        <v>-5.8</v>
      </c>
      <c r="J61" s="3">
        <f>Drs!G61-Gemini!A63</f>
        <v>-5.8</v>
      </c>
      <c r="K61" s="3">
        <f>Drs!G61-Gemini!H61</f>
        <v>-5.3999999999999995</v>
      </c>
      <c r="L61" s="1">
        <f>Drs!G61-Gemini!O61</f>
        <v>-4.9999999999999991</v>
      </c>
      <c r="M61" s="3">
        <f>Drs!G61-'Semantic-mini-MiniLM-L6-v2'!B61</f>
        <v>-4.4931380000000001</v>
      </c>
      <c r="N61" s="3">
        <f>Drs!G61-'Seamantic large mpnet-base-v2'!B61</f>
        <v>-5.3781956000000006</v>
      </c>
    </row>
    <row r="62" spans="1:14" ht="15.75" customHeight="1">
      <c r="A62" s="1">
        <f>Drs!G62-GPT4_evals!A62</f>
        <v>-2.0999999999999996</v>
      </c>
      <c r="B62" s="3">
        <f>Drs!G62-GPT4_evals!H62</f>
        <v>-2.5999999999999996</v>
      </c>
      <c r="C62" s="1">
        <f>Drs!G62-GPT4_evals!O62</f>
        <v>-1.7999999999999989</v>
      </c>
      <c r="D62" s="3">
        <f>Drs!G62-Misteral_eval!A62</f>
        <v>-2.5999999999999996</v>
      </c>
      <c r="E62" s="1">
        <f>Drs!G62-Misteral_eval!H62</f>
        <v>-2.4000000000000004</v>
      </c>
      <c r="F62" s="1">
        <f>Drs!G62-Misteral_eval!O62</f>
        <v>-1.4000000000000004</v>
      </c>
      <c r="G62" s="3">
        <f>Drs!G62-Claude!A62</f>
        <v>-1.5999999999999996</v>
      </c>
      <c r="H62" s="3">
        <f>Drs!G62-Claude!H62</f>
        <v>-2</v>
      </c>
      <c r="I62" s="1">
        <f>Drs!G62-Claude!O62</f>
        <v>0</v>
      </c>
      <c r="J62" s="3">
        <f>Drs!G62-Gemini!A64</f>
        <v>-0.59999999999999964</v>
      </c>
      <c r="K62" s="3">
        <f>Drs!G62-Gemini!H62</f>
        <v>-2</v>
      </c>
      <c r="L62" s="1">
        <f>Drs!G62-Gemini!O62</f>
        <v>-1.5999999999999996</v>
      </c>
      <c r="M62" s="3">
        <f>Drs!G62-'Semantic-mini-MiniLM-L6-v2'!B62</f>
        <v>-0.71468359999999898</v>
      </c>
      <c r="N62" s="3">
        <f>Drs!G62-'Seamantic large mpnet-base-v2'!B62</f>
        <v>-0.35359799999999986</v>
      </c>
    </row>
    <row r="63" spans="1:14" ht="15.75" customHeight="1">
      <c r="A63" s="1">
        <f>Drs!G63-GPT4_evals!A63</f>
        <v>-5.5</v>
      </c>
      <c r="B63" s="3">
        <f>Drs!G63-GPT4_evals!H63</f>
        <v>-5.5</v>
      </c>
      <c r="C63" s="1">
        <f>Drs!G63-GPT4_evals!O63</f>
        <v>-5.5</v>
      </c>
      <c r="D63" s="3">
        <f>Drs!G63-Misteral_eval!A63</f>
        <v>-5.5</v>
      </c>
      <c r="E63" s="1">
        <f>Drs!G63-Misteral_eval!H63</f>
        <v>-3.75</v>
      </c>
      <c r="F63" s="1">
        <f>Drs!G63-Misteral_eval!O63</f>
        <v>-3.75</v>
      </c>
      <c r="G63" s="3">
        <f>Drs!G63-Claude!A63</f>
        <v>-4.5</v>
      </c>
      <c r="H63" s="3">
        <f>Drs!G63-Claude!H63</f>
        <v>-4.8333333333333339</v>
      </c>
      <c r="I63" s="1">
        <f>Drs!G63-Claude!O63</f>
        <v>-4.3000000000000007</v>
      </c>
      <c r="J63" s="3">
        <f>Drs!G63-Gemini!A66</f>
        <v>-3.5</v>
      </c>
      <c r="K63" s="3">
        <f>Drs!G63-Gemini!H63</f>
        <v>-3.25</v>
      </c>
      <c r="L63" s="1">
        <f>Drs!G63-Gemini!O63</f>
        <v>-3.0999999999999996</v>
      </c>
      <c r="M63" s="3">
        <f>Drs!G63-'Semantic-mini-MiniLM-L6-v2'!B63</f>
        <v>-2.7979282999999997</v>
      </c>
      <c r="N63" s="3">
        <f>Drs!G63-'Seamantic large mpnet-base-v2'!B63</f>
        <v>-2.384239</v>
      </c>
    </row>
    <row r="64" spans="1:14" ht="15.75" customHeight="1">
      <c r="A64" s="1">
        <f>Drs!G64-GPT4_evals!A64</f>
        <v>-2.666666666666667</v>
      </c>
      <c r="B64" s="3">
        <f>Drs!G64-GPT4_evals!H64</f>
        <v>-2.666666666666667</v>
      </c>
      <c r="C64" s="1">
        <f>Drs!G64-GPT4_evals!O64</f>
        <v>-2.2666666666666666</v>
      </c>
      <c r="D64" s="3">
        <f>Drs!G64-Misteral_eval!A64</f>
        <v>-2.166666666666667</v>
      </c>
      <c r="E64" s="1">
        <f>Drs!G64-Misteral_eval!H64</f>
        <v>-0.91666666666666696</v>
      </c>
      <c r="F64" s="1">
        <f>Drs!G64-Misteral_eval!O64</f>
        <v>-0.66666666666666696</v>
      </c>
      <c r="G64" s="3">
        <f>Drs!G64-Claude!A64</f>
        <v>-1.666666666666667</v>
      </c>
      <c r="H64" s="3">
        <f>Drs!G64-Claude!H64</f>
        <v>-1.166666666666667</v>
      </c>
      <c r="I64" s="1">
        <f>Drs!G64-Claude!O64</f>
        <v>-0.66666666666666696</v>
      </c>
      <c r="J64" s="3">
        <f>Drs!G64-Gemini!A67</f>
        <v>0.33333333333333304</v>
      </c>
      <c r="K64" s="3">
        <f>Drs!G64-Gemini!H64</f>
        <v>0.33333333333333304</v>
      </c>
      <c r="L64" s="1">
        <f>Drs!G64-Gemini!O64</f>
        <v>-0.86666666666666625</v>
      </c>
      <c r="M64" s="3">
        <f>Drs!G64-'Semantic-mini-MiniLM-L6-v2'!B64</f>
        <v>-0.49072226666666729</v>
      </c>
      <c r="N64" s="3">
        <f>Drs!G64-'Seamantic large mpnet-base-v2'!B64</f>
        <v>-0.81336636666666617</v>
      </c>
    </row>
    <row r="65" spans="1:14" ht="15.75" customHeight="1">
      <c r="A65" s="1">
        <f>Drs!G65-GPT4_evals!A65</f>
        <v>0</v>
      </c>
      <c r="B65" s="3">
        <f>Drs!G65-GPT4_evals!H65</f>
        <v>0</v>
      </c>
      <c r="C65" s="1">
        <f>Drs!G65-GPT4_evals!O65</f>
        <v>0.75</v>
      </c>
      <c r="D65" s="3">
        <f>Drs!G65-Misteral_eval!A65</f>
        <v>0.5</v>
      </c>
      <c r="E65" s="1">
        <f>Drs!G65-Misteral_eval!H65</f>
        <v>2</v>
      </c>
      <c r="F65" s="1">
        <f>Drs!G65-Misteral_eval!O65</f>
        <v>1.75</v>
      </c>
      <c r="G65" s="3">
        <f>Drs!G65-Claude!A65</f>
        <v>1</v>
      </c>
      <c r="H65" s="3">
        <f>Drs!G65-Claude!H65</f>
        <v>2</v>
      </c>
      <c r="I65" s="1">
        <f>Drs!G65-Claude!O65</f>
        <v>0.40000000000000036</v>
      </c>
      <c r="J65" s="3">
        <f>Drs!G65-Gemini!A68</f>
        <v>1</v>
      </c>
      <c r="K65" s="3">
        <f>Drs!G65-Gemini!H65</f>
        <v>1.5999999999999996</v>
      </c>
      <c r="L65" s="1">
        <f>Drs!G65-Gemini!O65</f>
        <v>2.8</v>
      </c>
      <c r="M65" s="3">
        <f>Drs!G65-'Semantic-mini-MiniLM-L6-v2'!B65</f>
        <v>3.1056989999999995</v>
      </c>
      <c r="N65" s="3">
        <f>Drs!G65-'Seamantic large mpnet-base-v2'!B65</f>
        <v>2.5468320000000002</v>
      </c>
    </row>
    <row r="66" spans="1:14" ht="15.75" customHeight="1">
      <c r="A66" s="1">
        <f>Drs!G66-GPT4_evals!A66</f>
        <v>-4.0999999999999996</v>
      </c>
      <c r="B66" s="3">
        <f>Drs!G66-GPT4_evals!H66</f>
        <v>-3.5999999999999996</v>
      </c>
      <c r="C66" s="1">
        <f>Drs!G66-GPT4_evals!O66</f>
        <v>-4.1999999999999993</v>
      </c>
      <c r="D66" s="3">
        <f>Drs!G66-Misteral_eval!A66</f>
        <v>-4.0999999999999996</v>
      </c>
      <c r="E66" s="1">
        <f>Drs!G66-Misteral_eval!H66</f>
        <v>-2.8499999999999996</v>
      </c>
      <c r="F66" s="1">
        <f>Drs!G66-Misteral_eval!O66</f>
        <v>-2.8499999999999996</v>
      </c>
      <c r="G66" s="3">
        <f>Drs!G66-Claude!A66</f>
        <v>-3.5999999999999996</v>
      </c>
      <c r="H66" s="3">
        <f>Drs!G66-Claude!H66</f>
        <v>-2.5999999999999996</v>
      </c>
      <c r="I66" s="1">
        <f>Drs!G66-Claude!O66</f>
        <v>-2.5999999999999996</v>
      </c>
      <c r="J66" s="3">
        <f>Drs!G66-Gemini!A69</f>
        <v>-2.5999999999999996</v>
      </c>
      <c r="K66" s="3">
        <f>Drs!G66-Gemini!H66</f>
        <v>-3.7999999999999989</v>
      </c>
      <c r="L66" s="1">
        <f>Drs!G66-Gemini!O66</f>
        <v>-3.5999999999999996</v>
      </c>
      <c r="M66" s="3">
        <f>Drs!G66-'Semantic-mini-MiniLM-L6-v2'!B66</f>
        <v>-1.9272884000000001</v>
      </c>
      <c r="N66" s="3">
        <f>Drs!G66-'Seamantic large mpnet-base-v2'!B66</f>
        <v>-2.4706807</v>
      </c>
    </row>
    <row r="67" spans="1:14" ht="15.75" customHeight="1">
      <c r="A67" s="1">
        <f>Drs!G67-GPT4_evals!A67</f>
        <v>-3</v>
      </c>
      <c r="B67" s="3">
        <f>Drs!G67-GPT4_evals!H67</f>
        <v>-1.75</v>
      </c>
      <c r="C67" s="1">
        <f>Drs!G67-GPT4_evals!O67</f>
        <v>-2.5999999999999996</v>
      </c>
      <c r="D67" s="3">
        <f>Drs!G67-Misteral_eval!A67</f>
        <v>-3</v>
      </c>
      <c r="E67" s="1">
        <f>Drs!G67-Misteral_eval!H67</f>
        <v>-1.5</v>
      </c>
      <c r="F67" s="1">
        <f>Drs!G67-Misteral_eval!O67</f>
        <v>-1.25</v>
      </c>
      <c r="G67" s="3">
        <f>Drs!G67-Claude!A67</f>
        <v>-2</v>
      </c>
      <c r="H67" s="3">
        <f>Drs!G67-Claude!H67</f>
        <v>-2.5999999999999996</v>
      </c>
      <c r="I67" s="1">
        <f>Drs!G67-Claude!O67</f>
        <v>-2</v>
      </c>
      <c r="J67" s="3">
        <f>Drs!G67-Gemini!A70</f>
        <v>-2</v>
      </c>
      <c r="K67" s="3">
        <f>Drs!G67-Gemini!H67</f>
        <v>-1.5999999999999996</v>
      </c>
      <c r="L67" s="1">
        <f>Drs!G67-Gemini!O67</f>
        <v>-2.5999999999999996</v>
      </c>
      <c r="M67" s="3">
        <f>Drs!G67-'Semantic-mini-MiniLM-L6-v2'!B67</f>
        <v>-0.57687149999999932</v>
      </c>
      <c r="N67" s="3">
        <f>Drs!G67-'Seamantic large mpnet-base-v2'!B67</f>
        <v>-1.035878499999999</v>
      </c>
    </row>
    <row r="68" spans="1:14" ht="15.75" customHeight="1">
      <c r="A68" s="1">
        <f>Drs!G68-GPT4_evals!A68</f>
        <v>-2</v>
      </c>
      <c r="B68" s="3">
        <f>Drs!G68-GPT4_evals!H68</f>
        <v>-1.4000000000000004</v>
      </c>
      <c r="C68" s="1">
        <f>Drs!G68-GPT4_evals!O68</f>
        <v>-1</v>
      </c>
      <c r="D68" s="3">
        <f>Drs!G68-Misteral_eval!A68</f>
        <v>-1</v>
      </c>
      <c r="E68" s="1">
        <f>Drs!G68-Misteral_eval!H68</f>
        <v>-0.5</v>
      </c>
      <c r="F68" s="1">
        <f>Drs!G68-Misteral_eval!O68</f>
        <v>-0.25</v>
      </c>
      <c r="G68" s="3">
        <f>Drs!G68-Claude!A68</f>
        <v>-1</v>
      </c>
      <c r="H68" s="3">
        <f>Drs!G68-Claude!H68</f>
        <v>-0.80000000000000071</v>
      </c>
      <c r="I68" s="1">
        <f>Drs!G68-Claude!O68</f>
        <v>-0.80000000000000071</v>
      </c>
      <c r="J68" s="3">
        <f>Drs!G68-Gemini!A72</f>
        <v>-1</v>
      </c>
      <c r="K68" s="3">
        <f>Drs!G68-Gemini!H68</f>
        <v>1.25</v>
      </c>
      <c r="L68" s="1">
        <f>Drs!G68-Gemini!O68</f>
        <v>1.2000000000000002</v>
      </c>
      <c r="M68" s="3">
        <f>Drs!G68-'Semantic-mini-MiniLM-L6-v2'!B68</f>
        <v>0.17909930000000074</v>
      </c>
      <c r="N68" s="3">
        <f>Drs!G68-'Seamantic large mpnet-base-v2'!B68</f>
        <v>-0.51422699999999999</v>
      </c>
    </row>
    <row r="69" spans="1:14" ht="15.75" customHeight="1">
      <c r="A69" s="1">
        <f>Drs!G69-GPT4_evals!A69</f>
        <v>-3.8</v>
      </c>
      <c r="B69" s="3">
        <f>Drs!G69-GPT4_evals!H69</f>
        <v>-2.9999999999999991</v>
      </c>
      <c r="C69" s="1">
        <f>Drs!G69-GPT4_evals!O69</f>
        <v>-2.2000000000000002</v>
      </c>
      <c r="D69" s="3">
        <f>Drs!G69-Misteral_eval!A69</f>
        <v>-3.3</v>
      </c>
      <c r="E69" s="1">
        <f>Drs!G69-Misteral_eval!H69</f>
        <v>-2.2999999999999998</v>
      </c>
      <c r="F69" s="1">
        <f>Drs!G69-Misteral_eval!O69</f>
        <v>-2.0499999999999998</v>
      </c>
      <c r="G69" s="3">
        <f>Drs!G69-Claude!A69</f>
        <v>-2.8</v>
      </c>
      <c r="H69" s="3">
        <f>Drs!G69-Claude!H69</f>
        <v>-1.7999999999999998</v>
      </c>
      <c r="I69" s="1">
        <f>Drs!G69-Claude!O69</f>
        <v>-1.7999999999999998</v>
      </c>
      <c r="J69" s="3">
        <f>Drs!G69-Gemini!A73</f>
        <v>-2.8</v>
      </c>
      <c r="K69" s="3">
        <f>Drs!G69-Gemini!H69</f>
        <v>-1.3999999999999995</v>
      </c>
      <c r="L69" s="1">
        <f>Drs!G69-Gemini!O69</f>
        <v>-3.8</v>
      </c>
      <c r="M69" s="3">
        <f>Drs!G69-'Semantic-mini-MiniLM-L6-v2'!B69</f>
        <v>0.80256400000000028</v>
      </c>
      <c r="N69" s="3">
        <f>Drs!G69-'Seamantic large mpnet-base-v2'!B69</f>
        <v>0.76015940000000004</v>
      </c>
    </row>
    <row r="70" spans="1:14" ht="15.75" customHeight="1">
      <c r="A70" s="1">
        <f>Drs!G70-GPT4_evals!A70</f>
        <v>-2.333333333333333</v>
      </c>
      <c r="B70" s="3">
        <f>Drs!G70-GPT4_evals!H70</f>
        <v>-2.333333333333333</v>
      </c>
      <c r="C70" s="1">
        <f>Drs!G70-GPT4_evals!O70</f>
        <v>-1.9333333333333327</v>
      </c>
      <c r="D70" s="3">
        <f>Drs!G70-Misteral_eval!A70</f>
        <v>-1.833333333333333</v>
      </c>
      <c r="E70" s="1">
        <f>Drs!G70-Misteral_eval!H70</f>
        <v>-0.58333333333333304</v>
      </c>
      <c r="F70" s="1">
        <f>Drs!G70-Misteral_eval!O70</f>
        <v>-0.58333333333333304</v>
      </c>
      <c r="G70" s="3">
        <f>Drs!G70-Claude!A70</f>
        <v>-1.333333333333333</v>
      </c>
      <c r="H70" s="3">
        <f>Drs!G70-Claude!H70</f>
        <v>-1.1333333333333337</v>
      </c>
      <c r="I70" s="1">
        <f>Drs!G70-Claude!O70</f>
        <v>0.26666666666666661</v>
      </c>
      <c r="J70" s="3">
        <f>Drs!G70-Gemini!A74</f>
        <v>-1.333333333333333</v>
      </c>
      <c r="K70" s="3">
        <f>Drs!G70-Gemini!H70</f>
        <v>-1.833333333333333</v>
      </c>
      <c r="L70" s="1">
        <f>Drs!G70-Gemini!O70</f>
        <v>-2.333333333333333</v>
      </c>
      <c r="M70" s="3">
        <f>Drs!G70-'Semantic-mini-MiniLM-L6-v2'!B70</f>
        <v>2.3508686666666661</v>
      </c>
      <c r="N70" s="3">
        <f>Drs!G70-'Seamantic large mpnet-base-v2'!B70</f>
        <v>-0.39493663333333284</v>
      </c>
    </row>
    <row r="71" spans="1:14" ht="15.75" customHeight="1">
      <c r="A71" s="1">
        <f>Drs!G71-GPT4_evals!A71</f>
        <v>0.5</v>
      </c>
      <c r="B71" s="3">
        <f>Drs!G71-GPT4_evals!H71</f>
        <v>0.75</v>
      </c>
      <c r="C71" s="1">
        <f>Drs!G71-GPT4_evals!O71</f>
        <v>1.1999999999999993</v>
      </c>
      <c r="D71" s="3">
        <f>Drs!G71-Misteral_eval!A71</f>
        <v>1</v>
      </c>
      <c r="E71" s="1">
        <f>Drs!G71-Misteral_eval!H71</f>
        <v>1.5</v>
      </c>
      <c r="F71" s="1">
        <f>Drs!G71-Misteral_eval!O71</f>
        <v>2.5</v>
      </c>
      <c r="G71" s="3">
        <f>Drs!G71-Claude!A71</f>
        <v>1</v>
      </c>
      <c r="H71" s="3">
        <f>Drs!G71-Claude!H71</f>
        <v>0.59999999999999964</v>
      </c>
      <c r="I71" s="1">
        <f>Drs!G71-Claude!O71</f>
        <v>2.5999999999999996</v>
      </c>
      <c r="J71" s="3">
        <f>Drs!G71-Gemini!A75</f>
        <v>2</v>
      </c>
      <c r="K71" s="3">
        <f>Drs!G71-Gemini!H71</f>
        <v>3.4000000000000004</v>
      </c>
      <c r="L71" s="1">
        <f>Drs!G71-Gemini!O71</f>
        <v>1.75</v>
      </c>
      <c r="M71" s="3">
        <f>Drs!G71-'Semantic-mini-MiniLM-L6-v2'!B71</f>
        <v>3.8183629999999997</v>
      </c>
      <c r="N71" s="3">
        <f>Drs!G71-'Seamantic large mpnet-base-v2'!B71</f>
        <v>3.5925454000000006</v>
      </c>
    </row>
    <row r="72" spans="1:14" ht="15.75" customHeight="1">
      <c r="A72" s="1">
        <f>Drs!G72-GPT4_evals!A72</f>
        <v>-3.25</v>
      </c>
      <c r="B72" s="3">
        <f>Drs!G72-GPT4_evals!H72</f>
        <v>-3.25</v>
      </c>
      <c r="C72" s="1">
        <f>Drs!G72-GPT4_evals!O72</f>
        <v>-2.8499999999999996</v>
      </c>
      <c r="D72" s="3">
        <f>Drs!G72-Misteral_eval!A72</f>
        <v>-2.25</v>
      </c>
      <c r="E72" s="1">
        <f>Drs!G72-Misteral_eval!H72</f>
        <v>-1.75</v>
      </c>
      <c r="F72" s="1">
        <f>Drs!G72-Misteral_eval!O72</f>
        <v>-1.5</v>
      </c>
      <c r="G72" s="3">
        <f>Drs!G72-Claude!A72</f>
        <v>-2.25</v>
      </c>
      <c r="H72" s="3">
        <f>Drs!G72-Claude!H72</f>
        <v>-2.8499999999999996</v>
      </c>
      <c r="I72" s="1">
        <f>Drs!G72-Claude!O72</f>
        <v>-1.8499999999999996</v>
      </c>
      <c r="J72" s="3">
        <f>Drs!G72-Gemini!A76</f>
        <v>-2.25</v>
      </c>
      <c r="K72" s="3">
        <f>Drs!G72-Gemini!H72</f>
        <v>-1.75</v>
      </c>
      <c r="L72" s="1">
        <f>Drs!G72-Gemini!O72</f>
        <v>-2.4499999999999993</v>
      </c>
      <c r="M72" s="3">
        <f>Drs!G72-'Semantic-mini-MiniLM-L6-v2'!B72</f>
        <v>-0.11703900000000012</v>
      </c>
      <c r="N72" s="3">
        <f>Drs!G72-'Seamantic large mpnet-base-v2'!B72</f>
        <v>-1.0261829999999996</v>
      </c>
    </row>
    <row r="73" spans="1:14" ht="15.75" customHeight="1">
      <c r="A73" s="1">
        <f>Drs!G73-GPT4_evals!A73</f>
        <v>-3.2</v>
      </c>
      <c r="B73" s="3">
        <f>Drs!G73-GPT4_evals!H73</f>
        <v>-2.7</v>
      </c>
      <c r="C73" s="1">
        <f>Drs!G73-GPT4_evals!O73</f>
        <v>-2.2000000000000002</v>
      </c>
      <c r="D73" s="3">
        <f>Drs!G73-Misteral_eval!A73</f>
        <v>-3.2</v>
      </c>
      <c r="E73" s="1">
        <f>Drs!G73-Misteral_eval!H73</f>
        <v>-1.9500000000000002</v>
      </c>
      <c r="F73" s="1">
        <f>Drs!G73-Misteral_eval!O73</f>
        <v>-1.4500000000000002</v>
      </c>
      <c r="G73" s="3">
        <f>Drs!G73-Claude!A73</f>
        <v>-2.2000000000000002</v>
      </c>
      <c r="H73" s="3">
        <f>Drs!G73-Claude!H73</f>
        <v>-2.0000000000000009</v>
      </c>
      <c r="I73" s="1">
        <f>Drs!G73-Claude!O73</f>
        <v>-2.0000000000000009</v>
      </c>
      <c r="J73" s="3">
        <f>Drs!G73-Gemini!A77</f>
        <v>-2.2000000000000002</v>
      </c>
      <c r="K73" s="3">
        <f>Drs!G73-Gemini!H73</f>
        <v>-1.7000000000000002</v>
      </c>
      <c r="L73" s="1">
        <f>Drs!G73-Gemini!O73</f>
        <v>-1.2000000000000002</v>
      </c>
      <c r="M73" s="3">
        <f>Drs!G73-'Semantic-mini-MiniLM-L6-v2'!B73</f>
        <v>-0.90254499999999993</v>
      </c>
      <c r="N73" s="3">
        <f>Drs!G73-'Seamantic large mpnet-base-v2'!B73</f>
        <v>-0.18136030000000058</v>
      </c>
    </row>
    <row r="74" spans="1:14" ht="15.75" customHeight="1">
      <c r="A74" s="1">
        <f>Drs!G74-GPT4_evals!A74</f>
        <v>-5</v>
      </c>
      <c r="B74" s="3">
        <f>Drs!G74-GPT4_evals!H74</f>
        <v>-4.4000000000000004</v>
      </c>
      <c r="C74" s="1">
        <f>Drs!G74-GPT4_evals!O74</f>
        <v>-1.4000000000000004</v>
      </c>
      <c r="D74" s="3">
        <f>Drs!G74-Misteral_eval!A74</f>
        <v>-5</v>
      </c>
      <c r="E74" s="1">
        <f>Drs!G74-Misteral_eval!H74</f>
        <v>-4</v>
      </c>
      <c r="F74" s="1">
        <f>Drs!G74-Misteral_eval!O74</f>
        <v>-2.8</v>
      </c>
      <c r="G74" s="3">
        <f>Drs!G74-Claude!A74</f>
        <v>-4</v>
      </c>
      <c r="H74" s="3">
        <f>Drs!G74-Claude!H74</f>
        <v>-4</v>
      </c>
      <c r="I74" s="1">
        <f>Drs!G74-Claude!O74</f>
        <v>-2.8</v>
      </c>
      <c r="J74" s="3">
        <f>Drs!G74-Gemini!A78</f>
        <v>-4</v>
      </c>
      <c r="K74" s="3">
        <f>Drs!G74-Gemini!H74</f>
        <v>-5</v>
      </c>
      <c r="L74" s="1">
        <f>Drs!G74-Gemini!O74</f>
        <v>-4.8000000000000007</v>
      </c>
      <c r="M74" s="3">
        <f>Drs!G74-'Semantic-mini-MiniLM-L6-v2'!B74</f>
        <v>-2.2493020000000001</v>
      </c>
      <c r="N74" s="3">
        <f>Drs!G74-'Seamantic large mpnet-base-v2'!B74</f>
        <v>-2.7597490000000002</v>
      </c>
    </row>
    <row r="75" spans="1:14" ht="15.75" customHeight="1">
      <c r="A75" s="1">
        <f>Drs!G75-GPT4_evals!A75</f>
        <v>-3</v>
      </c>
      <c r="B75" s="3">
        <f>Drs!G75-GPT4_evals!H75</f>
        <v>-1.1999999999999993</v>
      </c>
      <c r="C75" s="1">
        <f>Drs!G75-GPT4_evals!O75</f>
        <v>-2.4000000000000004</v>
      </c>
      <c r="D75" s="3">
        <f>Drs!G75-Misteral_eval!A75</f>
        <v>-2</v>
      </c>
      <c r="E75" s="1">
        <f>Drs!G75-Misteral_eval!H75</f>
        <v>-0.5</v>
      </c>
      <c r="F75" s="1">
        <f>Drs!G75-Misteral_eval!O75</f>
        <v>-1.25</v>
      </c>
      <c r="G75" s="3">
        <f>Drs!G75-Claude!A75</f>
        <v>-2</v>
      </c>
      <c r="H75" s="3">
        <f>Drs!G75-Claude!H75</f>
        <v>-1.5999999999999996</v>
      </c>
      <c r="I75" s="1">
        <f>Drs!G75-Claude!O75</f>
        <v>-1.4000000000000004</v>
      </c>
      <c r="J75" s="3">
        <f>Drs!G75-Gemini!A79</f>
        <v>-2</v>
      </c>
      <c r="K75" s="3">
        <f>Drs!G75-Gemini!H75</f>
        <v>-1.1999999999999993</v>
      </c>
      <c r="L75" s="1">
        <f>Drs!G75-Gemini!O75</f>
        <v>-2.5999999999999996</v>
      </c>
      <c r="M75" s="3">
        <f>Drs!G75-'Semantic-mini-MiniLM-L6-v2'!B75</f>
        <v>0.26245370000000001</v>
      </c>
      <c r="N75" s="3">
        <f>Drs!G75-'Seamantic large mpnet-base-v2'!B75</f>
        <v>-0.32421599999999984</v>
      </c>
    </row>
    <row r="76" spans="1:14" ht="15.75" customHeight="1">
      <c r="A76" s="1">
        <f>Drs!G76-GPT4_evals!A76</f>
        <v>-1.1666666666666661</v>
      </c>
      <c r="B76" s="3">
        <f>Drs!G76-GPT4_evals!H76</f>
        <v>-1.6666666666666661</v>
      </c>
      <c r="C76" s="1">
        <f>Drs!G76-GPT4_evals!O76</f>
        <v>-1.6666666666666661</v>
      </c>
      <c r="D76" s="3">
        <f>Drs!G76-Misteral_eval!A76</f>
        <v>-1.1666666666666661</v>
      </c>
      <c r="E76" s="1">
        <f>Drs!G76-Misteral_eval!H76</f>
        <v>8.3333333333333925E-2</v>
      </c>
      <c r="F76" s="1">
        <f>Drs!G76-Misteral_eval!O76</f>
        <v>8.3333333333333925E-2</v>
      </c>
      <c r="G76" s="3">
        <f>Drs!G76-Claude!A76</f>
        <v>-0.66666666666666607</v>
      </c>
      <c r="H76" s="3">
        <f>Drs!G76-Claude!H76</f>
        <v>-1.2666666666666657</v>
      </c>
      <c r="I76" s="1">
        <f>Drs!G76-Claude!O76</f>
        <v>-1.0666666666666664</v>
      </c>
      <c r="J76" s="3">
        <f>Drs!G76-Gemini!A80</f>
        <v>0.33333333333333393</v>
      </c>
      <c r="K76" s="3">
        <f>Drs!G76-Gemini!H76</f>
        <v>1.5333333333333341</v>
      </c>
      <c r="L76" s="1">
        <f>Drs!G76-Gemini!O76</f>
        <v>-1.6666666666666661</v>
      </c>
      <c r="M76" s="3">
        <f>Drs!G76-'Semantic-mini-MiniLM-L6-v2'!B76</f>
        <v>2.5874953333333339</v>
      </c>
      <c r="N76" s="3">
        <f>Drs!G76-'Seamantic large mpnet-base-v2'!B76</f>
        <v>0.37613773333333356</v>
      </c>
    </row>
    <row r="77" spans="1:14" ht="15.75" customHeight="1">
      <c r="A77" s="1">
        <f>Drs!G77-GPT4_evals!A77</f>
        <v>-3.75</v>
      </c>
      <c r="B77" s="3">
        <f>Drs!G77-GPT4_evals!H77</f>
        <v>-2.75</v>
      </c>
      <c r="C77" s="1">
        <f>Drs!G77-GPT4_evals!O77</f>
        <v>-2.9166666666666661</v>
      </c>
      <c r="D77" s="3">
        <f>Drs!G77-Misteral_eval!A77</f>
        <v>-3.75</v>
      </c>
      <c r="E77" s="1">
        <f>Drs!G77-Misteral_eval!H77</f>
        <v>-2.5</v>
      </c>
      <c r="F77" s="1">
        <f>Drs!G77-Misteral_eval!O77</f>
        <v>-2.5</v>
      </c>
      <c r="G77" s="3">
        <f>Drs!G77-Claude!A77</f>
        <v>-3.25</v>
      </c>
      <c r="H77" s="3">
        <f>Drs!G77-Claude!H77</f>
        <v>-3.0500000000000007</v>
      </c>
      <c r="I77" s="1">
        <f>Drs!G77-Claude!O77</f>
        <v>-2.8499999999999996</v>
      </c>
      <c r="J77" s="3">
        <f>Drs!G77-Gemini!A81</f>
        <v>-2.25</v>
      </c>
      <c r="K77" s="3">
        <f>Drs!G77-Gemini!H77</f>
        <v>-2.75</v>
      </c>
      <c r="L77" s="1">
        <f>Drs!G77-Gemini!O77</f>
        <v>-2.9166666666666661</v>
      </c>
      <c r="M77" s="3">
        <f>Drs!G77-'Semantic-mini-MiniLM-L6-v2'!B77</f>
        <v>-1.0593513999999997</v>
      </c>
      <c r="N77" s="3">
        <f>Drs!G77-'Seamantic large mpnet-base-v2'!B77</f>
        <v>-1.3949300000000004</v>
      </c>
    </row>
    <row r="78" spans="1:14" ht="15.75" customHeight="1">
      <c r="A78" s="1">
        <f>Drs!G78-GPT4_evals!A78</f>
        <v>-3.8</v>
      </c>
      <c r="B78" s="3">
        <f>Drs!G78-GPT4_evals!H78</f>
        <v>-3.3999999999999995</v>
      </c>
      <c r="C78" s="1">
        <f>Drs!G78-GPT4_evals!O78</f>
        <v>-2.2000000000000002</v>
      </c>
      <c r="D78" s="3">
        <f>Drs!G78-Misteral_eval!A78</f>
        <v>-3.8</v>
      </c>
      <c r="E78" s="1">
        <f>Drs!G78-Misteral_eval!H78</f>
        <v>-2.2999999999999998</v>
      </c>
      <c r="F78" s="1">
        <f>Drs!G78-Misteral_eval!O78</f>
        <v>-2.8</v>
      </c>
      <c r="G78" s="3">
        <f>Drs!G78-Claude!A78</f>
        <v>-2.8</v>
      </c>
      <c r="H78" s="3">
        <f>Drs!G78-Claude!H78</f>
        <v>-3.3999999999999995</v>
      </c>
      <c r="I78" s="1">
        <f>Drs!G78-Claude!O78</f>
        <v>-2.2000000000000002</v>
      </c>
      <c r="J78" s="3">
        <f>Drs!G78-Gemini!A82</f>
        <v>-2.8</v>
      </c>
      <c r="K78" s="3">
        <f>Drs!G78-Gemini!H78</f>
        <v>-2.8</v>
      </c>
      <c r="L78" s="1">
        <f>Drs!G78-Gemini!O78</f>
        <v>-3.8</v>
      </c>
      <c r="M78" s="3">
        <f>Drs!G78-'Semantic-mini-MiniLM-L6-v2'!B78</f>
        <v>-1.4610416000000006</v>
      </c>
      <c r="N78" s="3">
        <f>Drs!G78-'Seamantic large mpnet-base-v2'!B78</f>
        <v>-2.6069509999999996</v>
      </c>
    </row>
    <row r="79" spans="1:14" ht="15.75" customHeight="1">
      <c r="A79" s="1">
        <f>Drs!G79-GPT4_evals!A79</f>
        <v>-3.2</v>
      </c>
      <c r="B79" s="3">
        <f>Drs!G79-GPT4_evals!H79</f>
        <v>-1.6000000000000005</v>
      </c>
      <c r="C79" s="1">
        <f>Drs!G79-GPT4_evals!O79</f>
        <v>-1.6000000000000005</v>
      </c>
      <c r="D79" s="3">
        <f>Drs!G79-Misteral_eval!A79</f>
        <v>-2.7</v>
      </c>
      <c r="E79" s="1">
        <f>Drs!G79-Misteral_eval!H79</f>
        <v>-1.4500000000000002</v>
      </c>
      <c r="F79" s="1">
        <f>Drs!G79-Misteral_eval!O79</f>
        <v>-1.4500000000000002</v>
      </c>
      <c r="G79" s="3">
        <f>Drs!G79-Claude!A79</f>
        <v>-2.2000000000000002</v>
      </c>
      <c r="H79" s="3">
        <f>Drs!G79-Claude!H79</f>
        <v>-1.2000000000000002</v>
      </c>
      <c r="I79" s="1">
        <f>Drs!G79-Claude!O79</f>
        <v>-1.2000000000000002</v>
      </c>
      <c r="J79" s="3">
        <f>Drs!G79-Gemini!A83</f>
        <v>-2.2000000000000002</v>
      </c>
      <c r="K79" s="3">
        <f>Drs!G79-Gemini!H79</f>
        <v>-1.9500000000000002</v>
      </c>
      <c r="L79" s="1">
        <f>Drs!G79-Gemini!O79</f>
        <v>-1.3999999999999995</v>
      </c>
      <c r="M79" s="3">
        <f>Drs!G79-'Semantic-mini-MiniLM-L6-v2'!B79</f>
        <v>-1.0327659999999996</v>
      </c>
      <c r="N79" s="3">
        <f>Drs!G79-'Seamantic large mpnet-base-v2'!B79</f>
        <v>-1.1291593999999998</v>
      </c>
    </row>
    <row r="80" spans="1:14" ht="15.75" customHeight="1">
      <c r="A80" s="1">
        <f>Drs!G80-GPT4_evals!A80</f>
        <v>0.5</v>
      </c>
      <c r="B80" s="3">
        <f>Drs!G80-GPT4_evals!H80</f>
        <v>0</v>
      </c>
      <c r="C80" s="1">
        <f>Drs!G80-GPT4_evals!O80</f>
        <v>0</v>
      </c>
      <c r="D80" s="3">
        <f>Drs!G80-Misteral_eval!A80</f>
        <v>0.5</v>
      </c>
      <c r="E80" s="1">
        <f>Drs!G80-Misteral_eval!H80</f>
        <v>1.75</v>
      </c>
      <c r="F80" s="1">
        <f>Drs!G80-Misteral_eval!O80</f>
        <v>1.75</v>
      </c>
      <c r="G80" s="3">
        <f>Drs!G80-Claude!A80</f>
        <v>1</v>
      </c>
      <c r="H80" s="3">
        <f>Drs!G80-Claude!H80</f>
        <v>0.80000000000000071</v>
      </c>
      <c r="I80" s="1">
        <f>Drs!G80-Claude!O80</f>
        <v>1.4000000000000004</v>
      </c>
      <c r="J80" s="3">
        <f>Drs!G80-Gemini!A84</f>
        <v>2</v>
      </c>
      <c r="K80" s="3">
        <f>Drs!G80-Gemini!H80</f>
        <v>2</v>
      </c>
      <c r="L80" s="1">
        <f>Drs!G80-Gemini!O80</f>
        <v>2.2000000000000002</v>
      </c>
      <c r="M80" s="3">
        <f>Drs!G80-'Semantic-mini-MiniLM-L6-v2'!B80</f>
        <v>2.4577249999999999</v>
      </c>
      <c r="N80" s="3">
        <f>Drs!G80-'Seamantic large mpnet-base-v2'!B80</f>
        <v>2.2539765000000003</v>
      </c>
    </row>
    <row r="81" spans="1:14" ht="15.75" customHeight="1">
      <c r="A81" s="1">
        <f>Drs!G81-GPT4_evals!A81</f>
        <v>-2.333333333333333</v>
      </c>
      <c r="B81" s="3">
        <f>Drs!G81-GPT4_evals!H81</f>
        <v>-1.9333333333333327</v>
      </c>
      <c r="C81" s="1">
        <f>Drs!G81-GPT4_evals!O81</f>
        <v>-1.9333333333333327</v>
      </c>
      <c r="D81" s="3">
        <f>Drs!G81-Misteral_eval!A81</f>
        <v>-2.333333333333333</v>
      </c>
      <c r="E81" s="1">
        <f>Drs!G81-Misteral_eval!H81</f>
        <v>-1.083333333333333</v>
      </c>
      <c r="F81" s="1">
        <f>Drs!G81-Misteral_eval!O81</f>
        <v>-0.58333333333333304</v>
      </c>
      <c r="G81" s="3">
        <f>Drs!G81-Claude!A81</f>
        <v>-1.333333333333333</v>
      </c>
      <c r="H81" s="3">
        <f>Drs!G81-Claude!H81</f>
        <v>-0.93333333333333268</v>
      </c>
      <c r="I81" s="1">
        <f>Drs!G81-Claude!O81</f>
        <v>-1.5333333333333323</v>
      </c>
      <c r="J81" s="3">
        <f>Drs!G81-Gemini!A85</f>
        <v>-1.333333333333333</v>
      </c>
      <c r="K81" s="3">
        <f>Drs!G81-Gemini!H81</f>
        <v>-1.583333333333333</v>
      </c>
      <c r="L81" s="1">
        <f>Drs!G81-Gemini!O81</f>
        <v>-0.33333333333333304</v>
      </c>
      <c r="M81" s="3">
        <f>Drs!G81-'Semantic-mini-MiniLM-L6-v2'!B81</f>
        <v>0.75328566666666763</v>
      </c>
      <c r="N81" s="3">
        <f>Drs!G81-'Seamantic large mpnet-base-v2'!B81</f>
        <v>-0.26003033333333381</v>
      </c>
    </row>
    <row r="82" spans="1:14" ht="15.75" customHeight="1">
      <c r="A82" s="1">
        <f>Drs!G82-GPT4_evals!A82</f>
        <v>-3.25</v>
      </c>
      <c r="B82" s="3">
        <f>Drs!G82-GPT4_evals!H82</f>
        <v>-2.8499999999999996</v>
      </c>
      <c r="C82" s="1">
        <f>Drs!G82-GPT4_evals!O82</f>
        <v>-2.6500000000000004</v>
      </c>
      <c r="D82" s="3">
        <f>Drs!G82-Misteral_eval!A82</f>
        <v>-3.25</v>
      </c>
      <c r="E82" s="1">
        <f>Drs!G82-Misteral_eval!H82</f>
        <v>-1.75</v>
      </c>
      <c r="F82" s="1">
        <f>Drs!G82-Misteral_eval!O82</f>
        <v>-2.25</v>
      </c>
      <c r="G82" s="3">
        <f>Drs!G82-Claude!A82</f>
        <v>-2.25</v>
      </c>
      <c r="H82" s="3">
        <f>Drs!G82-Claude!H82</f>
        <v>-1.25</v>
      </c>
      <c r="I82" s="1">
        <f>Drs!G82-Claude!O82</f>
        <v>-1.25</v>
      </c>
      <c r="J82" s="3">
        <f>Drs!G82-Gemini!A86</f>
        <v>-2.25</v>
      </c>
      <c r="K82" s="3">
        <f>Drs!G82-Gemini!H82</f>
        <v>-1</v>
      </c>
      <c r="L82" s="1">
        <f>Drs!G82-Gemini!O82</f>
        <v>-0.65000000000000036</v>
      </c>
      <c r="M82" s="3">
        <f>Drs!G82-'Semantic-mini-MiniLM-L6-v2'!B82</f>
        <v>-1.382257000000001</v>
      </c>
      <c r="N82" s="3">
        <f>Drs!G82-'Seamantic large mpnet-base-v2'!B82</f>
        <v>-2.5779230000000002</v>
      </c>
    </row>
    <row r="83" spans="1:14" ht="15.75" customHeight="1">
      <c r="A83" s="1">
        <f>Drs!G83-GPT4_evals!A83</f>
        <v>-4.5</v>
      </c>
      <c r="B83" s="3">
        <f>Drs!G83-GPT4_evals!H83</f>
        <v>-4</v>
      </c>
      <c r="C83" s="1">
        <f>Drs!G83-GPT4_evals!O83</f>
        <v>-3.5</v>
      </c>
      <c r="D83" s="3">
        <f>Drs!G83-Misteral_eval!A83</f>
        <v>-4</v>
      </c>
      <c r="E83" s="1">
        <f>Drs!G83-Misteral_eval!H83</f>
        <v>-2.75</v>
      </c>
      <c r="F83" s="1">
        <f>Drs!G83-Misteral_eval!O83</f>
        <v>-2.5</v>
      </c>
      <c r="G83" s="3">
        <f>Drs!G83-Claude!A83</f>
        <v>-3.5</v>
      </c>
      <c r="H83" s="3">
        <f>Drs!G83-Claude!H83</f>
        <v>-4.0999999999999996</v>
      </c>
      <c r="I83" s="1">
        <f>Drs!G83-Claude!O83</f>
        <v>-4.0999999999999996</v>
      </c>
      <c r="J83" s="3">
        <f>Drs!G83-Gemini!A87</f>
        <v>-3.5</v>
      </c>
      <c r="K83" s="3">
        <f>Drs!G83-Gemini!H83</f>
        <v>-4.25</v>
      </c>
      <c r="L83" s="1">
        <f>Drs!G83-Gemini!O83</f>
        <v>-4.0999999999999996</v>
      </c>
      <c r="M83" s="3">
        <f>Drs!G83-'Semantic-mini-MiniLM-L6-v2'!B83</f>
        <v>-1.4785034999999995</v>
      </c>
      <c r="N83" s="3">
        <f>Drs!G83-'Seamantic large mpnet-base-v2'!B83</f>
        <v>-2.5050869999999996</v>
      </c>
    </row>
    <row r="84" spans="1:14" ht="15.75" customHeight="1">
      <c r="A84" s="1">
        <f>Drs!G84-GPT4_evals!A84</f>
        <v>-0.33333333333333393</v>
      </c>
      <c r="B84" s="3">
        <f>Drs!G84-GPT4_evals!H84</f>
        <v>6.666666666666643E-2</v>
      </c>
      <c r="C84" s="1">
        <f>Drs!G84-GPT4_evals!O84</f>
        <v>0.66666666666666607</v>
      </c>
      <c r="D84" s="3">
        <f>Drs!G84-Misteral_eval!A84</f>
        <v>-1.3333333333333339</v>
      </c>
      <c r="E84" s="1">
        <f>Drs!G84-Misteral_eval!H84</f>
        <v>-0.33333333333333393</v>
      </c>
      <c r="F84" s="1">
        <f>Drs!G84-Misteral_eval!O84</f>
        <v>0.16666666666666607</v>
      </c>
      <c r="G84" s="3">
        <f>Drs!G84-Claude!A84</f>
        <v>-0.33333333333333393</v>
      </c>
      <c r="H84" s="3">
        <f>Drs!G84-Claude!H84</f>
        <v>6.666666666666643E-2</v>
      </c>
      <c r="I84" s="1">
        <f>Drs!G84-Claude!O84</f>
        <v>6.666666666666643E-2</v>
      </c>
      <c r="J84" s="3">
        <f>Drs!G84-Gemini!A88</f>
        <v>0.16666666666666607</v>
      </c>
      <c r="K84" s="3">
        <f>Drs!G84-Gemini!H84</f>
        <v>-1.0833333333333339</v>
      </c>
      <c r="L84" s="1">
        <f>Drs!G84-Gemini!O84</f>
        <v>0.91666666666666607</v>
      </c>
      <c r="M84" s="3">
        <f>Drs!G84-'Semantic-mini-MiniLM-L6-v2'!B84</f>
        <v>0.23801616666666625</v>
      </c>
      <c r="N84" s="3">
        <f>Drs!G84-'Seamantic large mpnet-base-v2'!B84</f>
        <v>0.61144696666666576</v>
      </c>
    </row>
    <row r="85" spans="1:14" ht="15.75" customHeight="1">
      <c r="A85" s="1">
        <f>Drs!G85-GPT4_evals!A85</f>
        <v>-4</v>
      </c>
      <c r="B85" s="3">
        <f>Drs!G85-GPT4_evals!H85</f>
        <v>-4</v>
      </c>
      <c r="C85" s="1">
        <f>Drs!G85-GPT4_evals!O85</f>
        <v>-4</v>
      </c>
      <c r="D85" s="3">
        <f>Drs!G85-Misteral_eval!A85</f>
        <v>-4</v>
      </c>
      <c r="E85" s="1">
        <f>Drs!G85-Misteral_eval!H85</f>
        <v>-2.25</v>
      </c>
      <c r="F85" s="1">
        <f>Drs!G85-Misteral_eval!O85</f>
        <v>-3</v>
      </c>
      <c r="G85" s="3">
        <f>Drs!G85-Claude!A85</f>
        <v>-3</v>
      </c>
      <c r="H85" s="3">
        <f>Drs!G85-Claude!H85</f>
        <v>-2.5999999999999996</v>
      </c>
      <c r="I85" s="1">
        <f>Drs!G85-Claude!O85</f>
        <v>-3.5999999999999996</v>
      </c>
      <c r="J85" s="3">
        <f>Drs!G85-Gemini!A89</f>
        <v>-2</v>
      </c>
      <c r="K85" s="3">
        <f>Drs!G85-Gemini!H85</f>
        <v>-0.75</v>
      </c>
      <c r="L85" s="1">
        <f>Drs!G85-Gemini!O85</f>
        <v>-3.1999999999999993</v>
      </c>
      <c r="M85" s="3">
        <f>Drs!G85-'Semantic-mini-MiniLM-L6-v2'!B85</f>
        <v>-1.620927</v>
      </c>
      <c r="N85" s="3">
        <f>Drs!G85-'Seamantic large mpnet-base-v2'!B85</f>
        <v>-1.8747310000000006</v>
      </c>
    </row>
    <row r="86" spans="1:14" ht="15.75" customHeight="1">
      <c r="A86" s="1">
        <f>Drs!G86-GPT4_evals!A86</f>
        <v>-3.25</v>
      </c>
      <c r="B86" s="3">
        <f>Drs!G86-GPT4_evals!H86</f>
        <v>-2.25</v>
      </c>
      <c r="C86" s="1">
        <f>Drs!G86-GPT4_evals!O86</f>
        <v>-0.75</v>
      </c>
      <c r="D86" s="3">
        <f>Drs!G86-Misteral_eval!A86</f>
        <v>-3.25</v>
      </c>
      <c r="E86" s="1">
        <f>Drs!G86-Misteral_eval!H86</f>
        <v>-2</v>
      </c>
      <c r="F86" s="1">
        <f>Drs!G86-Misteral_eval!O86</f>
        <v>-2.5</v>
      </c>
      <c r="G86" s="3">
        <f>Drs!G86-Claude!A86</f>
        <v>-2.25</v>
      </c>
      <c r="H86" s="3">
        <f>Drs!G86-Claude!H86</f>
        <v>-1.25</v>
      </c>
      <c r="I86" s="1">
        <f>Drs!G86-Claude!O86</f>
        <v>-1.6500000000000004</v>
      </c>
      <c r="J86" s="3">
        <f>Drs!G86-Gemini!A90</f>
        <v>-1.25</v>
      </c>
      <c r="K86" s="3">
        <f>Drs!G86-Gemini!H86</f>
        <v>-1.6500000000000004</v>
      </c>
      <c r="L86" s="1">
        <f>Drs!G86-Gemini!O86</f>
        <v>-1.4499999999999993</v>
      </c>
      <c r="M86" s="3">
        <f>Drs!G86-'Semantic-mini-MiniLM-L6-v2'!B86</f>
        <v>-1.6649180000000001</v>
      </c>
      <c r="N86" s="3">
        <f>Drs!G86-'Seamantic large mpnet-base-v2'!B86</f>
        <v>-1.5894720000000007</v>
      </c>
    </row>
    <row r="87" spans="1:14" ht="15.75" customHeight="1">
      <c r="A87" s="1">
        <f>Drs!G87-GPT4_evals!A87</f>
        <v>-6.2</v>
      </c>
      <c r="B87" s="3">
        <f>Drs!G87-GPT4_evals!H87</f>
        <v>-5.6000000000000005</v>
      </c>
      <c r="C87" s="1">
        <f>Drs!G87-GPT4_evals!O87</f>
        <v>-5.95</v>
      </c>
      <c r="D87" s="3">
        <f>Drs!G87-Misteral_eval!A87</f>
        <v>-6.2</v>
      </c>
      <c r="E87" s="1">
        <f>Drs!G87-Misteral_eval!H87</f>
        <v>-4.7</v>
      </c>
      <c r="F87" s="1">
        <f>Drs!G87-Misteral_eval!O87</f>
        <v>-5.2</v>
      </c>
      <c r="G87" s="3">
        <f>Drs!G87-Claude!A87</f>
        <v>-5.2</v>
      </c>
      <c r="H87" s="3">
        <f>Drs!G87-Claude!H87</f>
        <v>-5.8</v>
      </c>
      <c r="I87" s="1">
        <f>Drs!G87-Claude!O87</f>
        <v>-5.8</v>
      </c>
      <c r="J87" s="3">
        <f>Drs!G87-Gemini!A91</f>
        <v>-5.2</v>
      </c>
      <c r="K87" s="3">
        <f>Drs!G87-Gemini!H87</f>
        <v>-5.45</v>
      </c>
      <c r="L87" s="1">
        <f>Drs!G87-Gemini!O87</f>
        <v>-3</v>
      </c>
      <c r="M87" s="3">
        <f>Drs!G87-'Semantic-mini-MiniLM-L6-v2'!B87</f>
        <v>-4.0535502999999995</v>
      </c>
      <c r="N87" s="3">
        <f>Drs!G87-'Seamantic large mpnet-base-v2'!B87</f>
        <v>-4.4164690000000002</v>
      </c>
    </row>
    <row r="88" spans="1:14" ht="15.75" customHeight="1">
      <c r="A88" s="1">
        <f>Drs!G88-GPT4_evals!A88</f>
        <v>-4.4000000000000004</v>
      </c>
      <c r="B88" s="3">
        <f>Drs!G88-GPT4_evals!H88</f>
        <v>-3.8000000000000007</v>
      </c>
      <c r="C88" s="1">
        <f>Drs!G88-GPT4_evals!O88</f>
        <v>-3.8000000000000007</v>
      </c>
      <c r="D88" s="3">
        <f>Drs!G88-Misteral_eval!A88</f>
        <v>-4.4000000000000004</v>
      </c>
      <c r="E88" s="1">
        <f>Drs!G88-Misteral_eval!H88</f>
        <v>-2.6500000000000004</v>
      </c>
      <c r="F88" s="1">
        <f>Drs!G88-Misteral_eval!O88</f>
        <v>-2.6500000000000004</v>
      </c>
      <c r="G88" s="3">
        <f>Drs!G88-Claude!A88</f>
        <v>-3.4000000000000004</v>
      </c>
      <c r="H88" s="3">
        <f>Drs!G88-Claude!H88</f>
        <v>-4</v>
      </c>
      <c r="I88" s="1">
        <f>Drs!G88-Claude!O88</f>
        <v>-3</v>
      </c>
      <c r="J88" s="3">
        <f>Drs!G88-Gemini!A92</f>
        <v>-2.4000000000000004</v>
      </c>
      <c r="K88" s="3">
        <f>Drs!G88-Gemini!H88</f>
        <v>-2.9000000000000004</v>
      </c>
      <c r="L88" s="1">
        <f>Drs!G88-Gemini!O88</f>
        <v>-3.8000000000000007</v>
      </c>
      <c r="M88" s="3">
        <f>Drs!G88-'Semantic-mini-MiniLM-L6-v2'!B88</f>
        <v>-2.3324645000000004</v>
      </c>
      <c r="N88" s="3">
        <f>Drs!G88-'Seamantic large mpnet-base-v2'!B88</f>
        <v>-2.6328019999999999</v>
      </c>
    </row>
    <row r="89" spans="1:14" ht="15.75" customHeight="1">
      <c r="A89" s="1">
        <f>Drs!G89-GPT4_evals!A89</f>
        <v>-2.5</v>
      </c>
      <c r="B89" s="3">
        <f>Drs!G89-GPT4_evals!H89</f>
        <v>-3</v>
      </c>
      <c r="C89" s="1">
        <f>Drs!G89-GPT4_evals!O89</f>
        <v>-1.8000000000000007</v>
      </c>
      <c r="D89" s="3">
        <f>Drs!G89-Misteral_eval!A89</f>
        <v>-2.5</v>
      </c>
      <c r="E89" s="1">
        <f>Drs!G89-Misteral_eval!H89</f>
        <v>-1.5</v>
      </c>
      <c r="F89" s="1">
        <f>Drs!G89-Misteral_eval!O89</f>
        <v>-1.25</v>
      </c>
      <c r="G89" s="3">
        <f>Drs!G89-Claude!A89</f>
        <v>-2</v>
      </c>
      <c r="H89" s="3">
        <f>Drs!G89-Claude!H89</f>
        <v>-2.25</v>
      </c>
      <c r="I89" s="1">
        <f>Drs!G89-Claude!O89</f>
        <v>-2.5999999999999996</v>
      </c>
      <c r="J89" s="3">
        <f>Drs!G89-Gemini!A93</f>
        <v>0</v>
      </c>
      <c r="K89" s="3">
        <f>Drs!G89-Gemini!H89</f>
        <v>-1.1999999999999993</v>
      </c>
      <c r="L89" s="1">
        <f>Drs!G89-Gemini!O89</f>
        <v>-2.5999999999999996</v>
      </c>
      <c r="M89" s="3">
        <f>Drs!G89-'Semantic-mini-MiniLM-L6-v2'!B89</f>
        <v>-1.4021162999999994</v>
      </c>
      <c r="N89" s="3">
        <f>Drs!G89-'Seamantic large mpnet-base-v2'!B89</f>
        <v>-1.2672069999999991</v>
      </c>
    </row>
    <row r="90" spans="1:14" ht="15.75" customHeight="1">
      <c r="A90" s="1">
        <f>Drs!G90-GPT4_evals!A90</f>
        <v>-2.5</v>
      </c>
      <c r="B90" s="3">
        <f>Drs!G90-GPT4_evals!H90</f>
        <v>-2.3333333333333339</v>
      </c>
      <c r="C90" s="1">
        <f>Drs!G90-GPT4_evals!O90</f>
        <v>-2.4000000000000004</v>
      </c>
      <c r="D90" s="3">
        <f>Drs!G90-Misteral_eval!A90</f>
        <v>-2.5</v>
      </c>
      <c r="E90" s="1">
        <f>Drs!G90-Misteral_eval!H90</f>
        <v>-0.25</v>
      </c>
      <c r="F90" s="1">
        <f>Drs!G90-Misteral_eval!O90</f>
        <v>-1.5999999999999996</v>
      </c>
      <c r="G90" s="3">
        <f>Drs!G90-Claude!A90</f>
        <v>-2</v>
      </c>
      <c r="H90" s="3">
        <f>Drs!G90-Claude!H90</f>
        <v>-1</v>
      </c>
      <c r="I90" s="1">
        <f>Drs!G90-Claude!O90</f>
        <v>-1.8000000000000007</v>
      </c>
      <c r="J90" s="3">
        <f>Drs!G90-Gemini!A94</f>
        <v>0</v>
      </c>
      <c r="K90" s="3">
        <f>Drs!G90-Gemini!H90</f>
        <v>-0.20000000000000018</v>
      </c>
      <c r="L90" s="1">
        <f>Drs!G90-Gemini!O90</f>
        <v>-2.1999999999999993</v>
      </c>
      <c r="M90" s="3">
        <f>Drs!G90-'Semantic-mini-MiniLM-L6-v2'!B90</f>
        <v>-8.1649999999999778E-4</v>
      </c>
      <c r="N90" s="3">
        <f>Drs!G90-'Seamantic large mpnet-base-v2'!B90</f>
        <v>-0.35692440000000047</v>
      </c>
    </row>
    <row r="91" spans="1:14" ht="15.75" customHeight="1">
      <c r="A91" s="1">
        <f>Drs!G91-GPT4_evals!A91</f>
        <v>-4.5999999999999996</v>
      </c>
      <c r="B91" s="3">
        <f>Drs!G91-GPT4_evals!H91</f>
        <v>-2.7999999999999989</v>
      </c>
      <c r="C91" s="1">
        <f>Drs!G91-GPT4_evals!O91</f>
        <v>-3</v>
      </c>
      <c r="D91" s="3">
        <f>Drs!G91-Misteral_eval!A91</f>
        <v>-4.5999999999999996</v>
      </c>
      <c r="E91" s="1">
        <f>Drs!G91-Misteral_eval!H91</f>
        <v>-2.5999999999999996</v>
      </c>
      <c r="F91" s="1">
        <f>Drs!G91-Misteral_eval!O91</f>
        <v>-3.0999999999999996</v>
      </c>
      <c r="G91" s="3">
        <f>Drs!G91-Claude!A91</f>
        <v>-3.5999999999999996</v>
      </c>
      <c r="H91" s="3">
        <f>Drs!G91-Claude!H91</f>
        <v>-2.5999999999999996</v>
      </c>
      <c r="I91" s="1">
        <f>Drs!G91-Claude!O91</f>
        <v>-2.7999999999999989</v>
      </c>
      <c r="J91" s="3">
        <f>Drs!G91-Gemini!A95</f>
        <v>-2.5999999999999996</v>
      </c>
      <c r="K91" s="3">
        <f>Drs!G91-Gemini!H91</f>
        <v>-2.3499999999999996</v>
      </c>
      <c r="L91" s="1">
        <f>Drs!G91-Gemini!O91</f>
        <v>-2.7999999999999989</v>
      </c>
      <c r="M91" s="3">
        <f>Drs!G91-'Semantic-mini-MiniLM-L6-v2'!B91</f>
        <v>-1.0658433</v>
      </c>
      <c r="N91" s="3">
        <f>Drs!G91-'Seamantic large mpnet-base-v2'!B91</f>
        <v>-1.3632829999999991</v>
      </c>
    </row>
    <row r="92" spans="1:14" ht="15.75" customHeight="1">
      <c r="A92" s="1">
        <f>Drs!G92-GPT4_evals!A92</f>
        <v>0.5</v>
      </c>
      <c r="B92" s="3">
        <f>Drs!G92-GPT4_evals!H92</f>
        <v>0</v>
      </c>
      <c r="C92" s="1">
        <f>Drs!G92-GPT4_evals!O92</f>
        <v>0.5</v>
      </c>
      <c r="D92" s="3">
        <f>Drs!G92-Misteral_eval!A92</f>
        <v>0.5</v>
      </c>
      <c r="E92" s="1">
        <f>Drs!G92-Misteral_eval!H92</f>
        <v>1.75</v>
      </c>
      <c r="F92" s="1">
        <f>Drs!G92-Misteral_eval!O92</f>
        <v>1.75</v>
      </c>
      <c r="G92" s="3">
        <f>Drs!G92-Claude!A92</f>
        <v>1</v>
      </c>
      <c r="H92" s="3">
        <f>Drs!G92-Claude!H92</f>
        <v>3.4000000000000004</v>
      </c>
      <c r="I92" s="1">
        <f>Drs!G92-Claude!O92</f>
        <v>0.40000000000000036</v>
      </c>
      <c r="J92" s="3">
        <f>Drs!G92-Gemini!A96</f>
        <v>1</v>
      </c>
      <c r="K92" s="3">
        <f>Drs!G92-Gemini!H92</f>
        <v>1.8000000000000007</v>
      </c>
      <c r="L92" s="1">
        <f>Drs!G92-Gemini!O92</f>
        <v>1</v>
      </c>
      <c r="M92" s="3">
        <f>Drs!G92-'Semantic-mini-MiniLM-L6-v2'!B92</f>
        <v>1.3880866999999988</v>
      </c>
      <c r="N92" s="3">
        <f>Drs!G92-'Seamantic large mpnet-base-v2'!B92</f>
        <v>0.8015466</v>
      </c>
    </row>
    <row r="93" spans="1:14" ht="15.75" customHeight="1">
      <c r="A93" s="1">
        <f>Drs!G93-GPT4_evals!A93</f>
        <v>-3.2</v>
      </c>
      <c r="B93" s="3">
        <f>Drs!G93-GPT4_evals!H93</f>
        <v>-2.8</v>
      </c>
      <c r="C93" s="1">
        <f>Drs!G93-GPT4_evals!O93</f>
        <v>-2.8</v>
      </c>
      <c r="D93" s="3">
        <f>Drs!G93-Misteral_eval!A93</f>
        <v>-2.7</v>
      </c>
      <c r="E93" s="1">
        <f>Drs!G93-Misteral_eval!H93</f>
        <v>-1.7000000000000002</v>
      </c>
      <c r="F93" s="1">
        <f>Drs!G93-Misteral_eval!O93</f>
        <v>-1.2000000000000002</v>
      </c>
      <c r="G93" s="3">
        <f>Drs!G93-Claude!A93</f>
        <v>-2.2000000000000002</v>
      </c>
      <c r="H93" s="3">
        <f>Drs!G93-Claude!H93</f>
        <v>-2.3999999999999995</v>
      </c>
      <c r="I93" s="1">
        <f>Drs!G93-Claude!O93</f>
        <v>-2.8</v>
      </c>
      <c r="J93" s="3">
        <f>Drs!G93-Gemini!A97</f>
        <v>-2.2000000000000002</v>
      </c>
      <c r="K93" s="3">
        <f>Drs!G93-Gemini!H93</f>
        <v>-1.7000000000000002</v>
      </c>
      <c r="L93" s="1">
        <f>Drs!G93-Gemini!O93</f>
        <v>-1</v>
      </c>
      <c r="M93" s="3">
        <f>Drs!G93-'Semantic-mini-MiniLM-L6-v2'!B93</f>
        <v>-7.0867000000000679E-2</v>
      </c>
      <c r="N93" s="3">
        <f>Drs!G93-'Seamantic large mpnet-base-v2'!B93</f>
        <v>-0.94455849999999941</v>
      </c>
    </row>
    <row r="94" spans="1:14" ht="15.75" customHeight="1">
      <c r="A94" s="1">
        <f>Drs!G94-GPT4_evals!A94</f>
        <v>0.5</v>
      </c>
      <c r="B94" s="3">
        <f>Drs!G94-GPT4_evals!H94</f>
        <v>0.80000000000000071</v>
      </c>
      <c r="C94" s="1">
        <f>Drs!G94-GPT4_evals!O94</f>
        <v>0.5</v>
      </c>
      <c r="D94" s="3">
        <f>Drs!G94-Misteral_eval!A94</f>
        <v>0.5</v>
      </c>
      <c r="E94" s="1">
        <f>Drs!G94-Misteral_eval!H94</f>
        <v>1.75</v>
      </c>
      <c r="F94" s="1">
        <f>Drs!G94-Misteral_eval!O94</f>
        <v>2</v>
      </c>
      <c r="G94" s="3">
        <f>Drs!G94-Claude!A94</f>
        <v>1</v>
      </c>
      <c r="H94" s="3">
        <f>Drs!G94-Claude!H94</f>
        <v>1.4000000000000004</v>
      </c>
      <c r="I94" s="1">
        <f>Drs!G94-Claude!O94</f>
        <v>1.8000000000000007</v>
      </c>
      <c r="J94" s="3">
        <f>Drs!G94-Gemini!A98</f>
        <v>1</v>
      </c>
      <c r="K94" s="3">
        <f>Drs!G94-Gemini!H94</f>
        <v>1.25</v>
      </c>
      <c r="L94" s="1">
        <f>Drs!G94-Gemini!O94</f>
        <v>1</v>
      </c>
      <c r="M94" s="3">
        <f>Drs!G94-'Semantic-mini-MiniLM-L6-v2'!B94</f>
        <v>2.0768930000000001</v>
      </c>
      <c r="N94" s="3">
        <f>Drs!G94-'Seamantic large mpnet-base-v2'!B94</f>
        <v>1.9564515</v>
      </c>
    </row>
    <row r="95" spans="1:14" ht="15.75" customHeight="1">
      <c r="A95" s="1">
        <f>Drs!G95-GPT4_evals!A95</f>
        <v>-3</v>
      </c>
      <c r="B95" s="3">
        <f>Drs!G95-GPT4_evals!H95</f>
        <v>-2.5</v>
      </c>
      <c r="C95" s="1">
        <f>Drs!G95-GPT4_evals!O95</f>
        <v>-2.5999999999999996</v>
      </c>
      <c r="D95" s="3">
        <f>Drs!G95-Misteral_eval!A95</f>
        <v>-3</v>
      </c>
      <c r="E95" s="1">
        <f>Drs!G95-Misteral_eval!H95</f>
        <v>-1.25</v>
      </c>
      <c r="F95" s="1">
        <f>Drs!G95-Misteral_eval!O95</f>
        <v>-1.25</v>
      </c>
      <c r="G95" s="3">
        <f>Drs!G95-Claude!A95</f>
        <v>-2</v>
      </c>
      <c r="H95" s="3">
        <f>Drs!G95-Claude!H95</f>
        <v>-2.5999999999999996</v>
      </c>
      <c r="I95" s="1">
        <f>Drs!G95-Claude!O95</f>
        <v>-2.4000000000000004</v>
      </c>
      <c r="J95" s="3">
        <f>Drs!G95-Gemini!A99</f>
        <v>-2.5</v>
      </c>
      <c r="K95" s="3">
        <f>Drs!G95-Gemini!H95</f>
        <v>-1</v>
      </c>
      <c r="L95" s="1">
        <f>Drs!G95-Gemini!O95</f>
        <v>-2</v>
      </c>
      <c r="M95" s="3">
        <f>Drs!G95-'Semantic-mini-MiniLM-L6-v2'!B95</f>
        <v>0.83288600000000024</v>
      </c>
      <c r="N95" s="3">
        <f>Drs!G95-'Seamantic large mpnet-base-v2'!B95</f>
        <v>-0.28906999999999972</v>
      </c>
    </row>
    <row r="96" spans="1:14" ht="15.75" customHeight="1">
      <c r="A96" s="1">
        <f>Drs!G96-GPT4_evals!A96</f>
        <v>-1.833333333333333</v>
      </c>
      <c r="B96" s="3">
        <f>Drs!G96-GPT4_evals!H96</f>
        <v>-1.9333333333333327</v>
      </c>
      <c r="C96" s="1">
        <f>Drs!G96-GPT4_evals!O96</f>
        <v>-2.333333333333333</v>
      </c>
      <c r="D96" s="3">
        <f>Drs!G96-Misteral_eval!A96</f>
        <v>-1.833333333333333</v>
      </c>
      <c r="E96" s="1">
        <f>Drs!G96-Misteral_eval!H96</f>
        <v>-1.083333333333333</v>
      </c>
      <c r="F96" s="1">
        <f>Drs!G96-Misteral_eval!O96</f>
        <v>0.91666666666666696</v>
      </c>
      <c r="G96" s="3">
        <f>Drs!G96-Claude!A96</f>
        <v>-1.333333333333333</v>
      </c>
      <c r="H96" s="3">
        <f>Drs!G96-Claude!H96</f>
        <v>-1.9333333333333327</v>
      </c>
      <c r="I96" s="1">
        <f>Drs!G96-Claude!O96</f>
        <v>-1.9333333333333327</v>
      </c>
      <c r="J96" s="3">
        <f>Drs!G96-Gemini!A100</f>
        <v>-1.333333333333333</v>
      </c>
      <c r="K96" s="3">
        <f>Drs!G96-Gemini!H96</f>
        <v>-0.83333333333333304</v>
      </c>
      <c r="L96" s="1">
        <f>Drs!G96-Gemini!O96</f>
        <v>-0.73333333333333339</v>
      </c>
      <c r="M96" s="3">
        <f>Drs!G96-'Semantic-mini-MiniLM-L6-v2'!B96</f>
        <v>0.97801996666666646</v>
      </c>
      <c r="N96" s="3">
        <f>Drs!G96-'Seamantic large mpnet-base-v2'!B96</f>
        <v>0.24188966666666634</v>
      </c>
    </row>
    <row r="97" spans="1:14" ht="15.75" customHeight="1">
      <c r="A97" s="1">
        <f>Drs!G97-GPT4_evals!A97</f>
        <v>-6.6666666666666661</v>
      </c>
      <c r="B97" s="3">
        <f>Drs!G97-GPT4_evals!H97</f>
        <v>-6.0666666666666664</v>
      </c>
      <c r="C97" s="1">
        <f>Drs!G97-GPT4_evals!O97</f>
        <v>-5.8666666666666654</v>
      </c>
      <c r="D97" s="3">
        <f>Drs!G97-Misteral_eval!A97</f>
        <v>-6.1666666666666661</v>
      </c>
      <c r="E97" s="1">
        <f>Drs!G97-Misteral_eval!H97</f>
        <v>-5.1666666666666661</v>
      </c>
      <c r="F97" s="1">
        <f>Drs!G97-Misteral_eval!O97</f>
        <v>-4.9166666666666661</v>
      </c>
      <c r="G97" s="3">
        <f>Drs!G97-Claude!A97</f>
        <v>-5.6666666666666661</v>
      </c>
      <c r="H97" s="3">
        <f>Drs!G97-Claude!H97</f>
        <v>-5.0666666666666664</v>
      </c>
      <c r="I97" s="1">
        <f>Drs!G97-Claude!O97</f>
        <v>-4.6666666666666661</v>
      </c>
      <c r="J97" s="3">
        <f>Drs!G97-Gemini!A101</f>
        <v>-5.6666666666666661</v>
      </c>
      <c r="K97" s="3">
        <f>Drs!G97-Gemini!H97</f>
        <v>-5.6666666666666661</v>
      </c>
      <c r="L97" s="1">
        <f>Drs!G97-Gemini!O97</f>
        <v>-5.9166666666666661</v>
      </c>
      <c r="M97" s="3">
        <f>Drs!G97-'Semantic-mini-MiniLM-L6-v2'!B97</f>
        <v>-2.8166176666666662</v>
      </c>
      <c r="N97" s="3">
        <f>Drs!G97-'Seamantic large mpnet-base-v2'!B97</f>
        <v>-4.4696076666666666</v>
      </c>
    </row>
    <row r="98" spans="1:14" ht="15.75" customHeight="1">
      <c r="A98" s="1">
        <f>Drs!G98-GPT4_evals!A98</f>
        <v>-3.5</v>
      </c>
      <c r="B98" s="3">
        <f>Drs!G98-GPT4_evals!H98</f>
        <v>-3.0999999999999996</v>
      </c>
      <c r="C98" s="1">
        <f>Drs!G98-GPT4_evals!O98</f>
        <v>-2.5</v>
      </c>
      <c r="D98" s="3">
        <f>Drs!G98-Misteral_eval!A98</f>
        <v>-3</v>
      </c>
      <c r="E98" s="1">
        <f>Drs!G98-Misteral_eval!H98</f>
        <v>-1.5</v>
      </c>
      <c r="F98" s="1">
        <f>Drs!G98-Misteral_eval!O98</f>
        <v>-1.25</v>
      </c>
      <c r="G98" s="3">
        <f>Drs!G98-Claude!A98</f>
        <v>-2.5</v>
      </c>
      <c r="H98" s="3">
        <f>Drs!G98-Claude!H98</f>
        <v>-1.5</v>
      </c>
      <c r="I98" s="1">
        <f>Drs!G98-Claude!O98</f>
        <v>-3.0999999999999996</v>
      </c>
      <c r="J98" s="3" t="e">
        <f>Drs!G98-Gemini!#REF!</f>
        <v>#REF!</v>
      </c>
      <c r="K98" s="3">
        <f>Drs!G98-Gemini!H98</f>
        <v>-1.5</v>
      </c>
      <c r="L98" s="1">
        <f>Drs!G98-Gemini!O98</f>
        <v>-1.9000000000000004</v>
      </c>
      <c r="M98" s="3">
        <f>Drs!G98-'Semantic-mini-MiniLM-L6-v2'!B98</f>
        <v>-1.0898015000000001</v>
      </c>
      <c r="N98" s="3">
        <f>Drs!G98-'Seamantic large mpnet-base-v2'!B98</f>
        <v>-1.9600410000000004</v>
      </c>
    </row>
    <row r="99" spans="1:14" ht="15.75" customHeight="1">
      <c r="A99" s="1">
        <f>Drs!G99-GPT4_evals!A99</f>
        <v>-3.5999999999999996</v>
      </c>
      <c r="B99" s="3">
        <f>Drs!G99-GPT4_evals!H99</f>
        <v>-4.1999999999999993</v>
      </c>
      <c r="C99" s="1">
        <f>Drs!G99-GPT4_evals!O99</f>
        <v>-2.3999999999999995</v>
      </c>
      <c r="D99" s="3">
        <f>Drs!G99-Misteral_eval!A99</f>
        <v>-4.5999999999999996</v>
      </c>
      <c r="E99" s="1">
        <f>Drs!G99-Misteral_eval!H99</f>
        <v>-2.3499999999999996</v>
      </c>
      <c r="F99" s="1">
        <f>Drs!G99-Misteral_eval!O99</f>
        <v>-1.5999999999999996</v>
      </c>
      <c r="G99" s="3">
        <f>Drs!G99-Claude!A99</f>
        <v>-3.5999999999999996</v>
      </c>
      <c r="H99" s="3">
        <f>Drs!G99-Claude!H99</f>
        <v>-2.1999999999999993</v>
      </c>
      <c r="I99" s="1">
        <f>Drs!G99-Claude!O99</f>
        <v>-0.19999999999999929</v>
      </c>
      <c r="J99" s="3" t="e">
        <f>Drs!G99-Gemini!#REF!</f>
        <v>#REF!</v>
      </c>
      <c r="K99" s="3">
        <f>Drs!G99-Gemini!H99</f>
        <v>-3.4000000000000004</v>
      </c>
      <c r="L99" s="1">
        <f>Drs!G99-Gemini!O99</f>
        <v>-3.0999999999999996</v>
      </c>
      <c r="M99" s="3">
        <f>Drs!G99-'Semantic-mini-MiniLM-L6-v2'!B99</f>
        <v>-1.7494319999999997</v>
      </c>
      <c r="N99" s="3">
        <f>Drs!G99-'Seamantic large mpnet-base-v2'!B99</f>
        <v>-0.95187699999999964</v>
      </c>
    </row>
    <row r="100" spans="1:14" ht="15.75" customHeight="1">
      <c r="A100" s="1">
        <f>Drs!G100-GPT4_evals!A100</f>
        <v>-2.666666666666667</v>
      </c>
      <c r="B100" s="3">
        <f>Drs!G100-GPT4_evals!H100</f>
        <v>-1.916666666666667</v>
      </c>
      <c r="C100" s="1">
        <f>Drs!G100-GPT4_evals!O100</f>
        <v>-2.666666666666667</v>
      </c>
      <c r="D100" s="3">
        <f>Drs!G100-Misteral_eval!A100</f>
        <v>-2.166666666666667</v>
      </c>
      <c r="E100" s="1">
        <f>Drs!G100-Misteral_eval!H100</f>
        <v>-1.166666666666667</v>
      </c>
      <c r="F100" s="1">
        <f>Drs!G100-Misteral_eval!O100</f>
        <v>-0.91666666666666696</v>
      </c>
      <c r="G100" s="3">
        <f>Drs!G100-Claude!A100</f>
        <v>-1.666666666666667</v>
      </c>
      <c r="H100" s="3">
        <f>Drs!G100-Claude!H100</f>
        <v>-1.2666666666666666</v>
      </c>
      <c r="I100" s="1">
        <f>Drs!G100-Claude!O100</f>
        <v>-0.66666666666666696</v>
      </c>
      <c r="J100" s="3" t="e">
        <f>Drs!G100-Gemini!#REF!</f>
        <v>#REF!</v>
      </c>
      <c r="K100" s="3">
        <f>Drs!G100-Gemini!H100</f>
        <v>-0.86666666666666625</v>
      </c>
      <c r="L100" s="1">
        <f>Drs!G100-Gemini!O100</f>
        <v>-0.91666666666666696</v>
      </c>
      <c r="M100" s="3">
        <f>Drs!G100-'Semantic-mini-MiniLM-L6-v2'!B100</f>
        <v>-1.328318266666666</v>
      </c>
      <c r="N100" s="3">
        <f>Drs!G100-'Seamantic large mpnet-base-v2'!B100</f>
        <v>-1.2981776666666667</v>
      </c>
    </row>
    <row r="101" spans="1:14" ht="15.75" customHeight="1">
      <c r="A101" s="1">
        <f>Drs!G101-GPT4_evals!A101</f>
        <v>-4.2</v>
      </c>
      <c r="B101" s="3">
        <f>Drs!G101-GPT4_evals!H101</f>
        <v>-4.2</v>
      </c>
      <c r="C101" s="1">
        <f>Drs!G101-GPT4_evals!O101</f>
        <v>-1.6000000000000005</v>
      </c>
      <c r="D101" s="3">
        <f>Drs!G101-Misteral_eval!A101</f>
        <v>-3.7</v>
      </c>
      <c r="E101" s="1">
        <f>Drs!G101-Misteral_eval!H101</f>
        <v>-2.4500000000000002</v>
      </c>
      <c r="F101" s="1">
        <f>Drs!G101-Misteral_eval!O101</f>
        <v>-1.2000000000000002</v>
      </c>
      <c r="G101" s="3">
        <f>Drs!G101-Claude!A101</f>
        <v>-3.2</v>
      </c>
      <c r="H101" s="3">
        <f>Drs!G101-Claude!H101</f>
        <v>-2.2000000000000002</v>
      </c>
      <c r="I101" s="1">
        <f>Drs!G101-Claude!O101</f>
        <v>-1</v>
      </c>
      <c r="J101" s="3" t="e">
        <f>Drs!G101-Gemini!#REF!</f>
        <v>#REF!</v>
      </c>
      <c r="K101" s="3">
        <f>Drs!G101-Gemini!H101</f>
        <v>-2.6000000000000005</v>
      </c>
      <c r="L101" s="1">
        <f>Drs!G101-Gemini!O101</f>
        <v>-4.2</v>
      </c>
      <c r="M101" s="3">
        <f>Drs!G101-'Semantic-mini-MiniLM-L6-v2'!B101</f>
        <v>-1.4867220000000003</v>
      </c>
      <c r="N101" s="3">
        <f>Drs!G101-'Seamantic large mpnet-base-v2'!B101</f>
        <v>-2.0094110000000009</v>
      </c>
    </row>
    <row r="102" spans="1:14" ht="15.75" customHeight="1">
      <c r="A102" s="1">
        <f t="shared" ref="A102:N102" si="0">ABS(AVERAGE(A2:A101))</f>
        <v>3.1368333333333336</v>
      </c>
      <c r="B102" s="1">
        <f t="shared" si="0"/>
        <v>2.5036666666666663</v>
      </c>
      <c r="C102" s="1">
        <f t="shared" si="0"/>
        <v>2.294</v>
      </c>
      <c r="D102" s="1">
        <f t="shared" si="0"/>
        <v>2.9218333333333337</v>
      </c>
      <c r="E102" s="1">
        <f t="shared" si="0"/>
        <v>1.770833333333333</v>
      </c>
      <c r="F102" s="1">
        <f t="shared" si="0"/>
        <v>1.4303333333333326</v>
      </c>
      <c r="G102" s="1">
        <f t="shared" si="0"/>
        <v>2.2968333333333333</v>
      </c>
      <c r="H102" s="1">
        <f t="shared" si="0"/>
        <v>1.8379999999999992</v>
      </c>
      <c r="I102" s="1">
        <f t="shared" si="0"/>
        <v>1.7858333333333325</v>
      </c>
      <c r="J102" s="1" t="e">
        <f t="shared" si="0"/>
        <v>#REF!</v>
      </c>
      <c r="K102" s="1">
        <f t="shared" si="0"/>
        <v>1.8222499999999999</v>
      </c>
      <c r="L102" s="1">
        <f t="shared" si="0"/>
        <v>2.0264999999999991</v>
      </c>
      <c r="M102" s="1">
        <f t="shared" si="0"/>
        <v>0.62868325033333339</v>
      </c>
      <c r="N102" s="1">
        <f t="shared" si="0"/>
        <v>1.0328472453333333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1"/>
  <sheetViews>
    <sheetView workbookViewId="0"/>
  </sheetViews>
  <sheetFormatPr baseColWidth="10" defaultColWidth="12.6640625" defaultRowHeight="15.75" customHeight="1"/>
  <cols>
    <col min="1" max="1" width="22.33203125" customWidth="1"/>
    <col min="2" max="2" width="18.1640625" customWidth="1"/>
    <col min="3" max="3" width="17.33203125" customWidth="1"/>
    <col min="4" max="4" width="19" customWidth="1"/>
    <col min="9" max="9" width="20.83203125" customWidth="1"/>
  </cols>
  <sheetData>
    <row r="1" spans="1:9" ht="15.75" customHeight="1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</row>
    <row r="2" spans="1:9" ht="15.75" customHeight="1">
      <c r="A2" s="1">
        <v>0.265822784810127</v>
      </c>
      <c r="B2" s="1">
        <v>0.48837209302325602</v>
      </c>
      <c r="C2" s="1">
        <v>0.34426229051733398</v>
      </c>
      <c r="D2" s="1">
        <v>4.9019607843137303E-2</v>
      </c>
      <c r="E2" s="1">
        <v>9.8039215686274495E-2</v>
      </c>
      <c r="F2" s="1">
        <v>6.5359472679738906E-2</v>
      </c>
      <c r="G2" s="1">
        <v>0.240506329113924</v>
      </c>
      <c r="H2" s="1">
        <v>0.44186046511627902</v>
      </c>
      <c r="I2" s="1">
        <v>0.31147540527143203</v>
      </c>
    </row>
    <row r="3" spans="1:9" ht="15.75" customHeight="1">
      <c r="A3" s="1">
        <v>0.24832214765100699</v>
      </c>
      <c r="B3" s="1">
        <v>0.435294117647059</v>
      </c>
      <c r="C3" s="1">
        <v>0.31623931161333901</v>
      </c>
      <c r="D3" s="1">
        <v>7.00934579439252E-2</v>
      </c>
      <c r="E3" s="1">
        <v>0.14705882352941199</v>
      </c>
      <c r="F3" s="1">
        <v>9.4936704488864196E-2</v>
      </c>
      <c r="G3" s="1">
        <v>0.228187919463087</v>
      </c>
      <c r="H3" s="1">
        <v>0.4</v>
      </c>
      <c r="I3" s="1">
        <v>0.29059828597231402</v>
      </c>
    </row>
    <row r="4" spans="1:9" ht="15.75" customHeight="1">
      <c r="A4" s="1">
        <v>0.23728813559322001</v>
      </c>
      <c r="B4" s="1">
        <v>0.20588235294117599</v>
      </c>
      <c r="C4" s="1">
        <v>0.220472435969992</v>
      </c>
      <c r="D4" s="1">
        <v>1.26582278481013E-2</v>
      </c>
      <c r="E4" s="1">
        <v>1.20481927710843E-2</v>
      </c>
      <c r="F4" s="1">
        <v>1.2345674015396E-2</v>
      </c>
      <c r="G4" s="1">
        <v>0.22033898305084701</v>
      </c>
      <c r="H4" s="1">
        <v>0.191176470588235</v>
      </c>
      <c r="I4" s="1">
        <v>0.20472440447392901</v>
      </c>
    </row>
    <row r="5" spans="1:9" ht="15.75" customHeight="1">
      <c r="A5" s="1">
        <v>0.22307692307692301</v>
      </c>
      <c r="B5" s="1">
        <v>0.337209302325581</v>
      </c>
      <c r="C5" s="1">
        <v>0.268518513725995</v>
      </c>
      <c r="D5" s="1">
        <v>4.1025641025640998E-2</v>
      </c>
      <c r="E5" s="1">
        <v>7.8431372549019607E-2</v>
      </c>
      <c r="F5" s="1">
        <v>5.3872049362310402E-2</v>
      </c>
      <c r="G5" s="1">
        <v>0.18461538461538499</v>
      </c>
      <c r="H5" s="1">
        <v>0.27906976744186002</v>
      </c>
      <c r="I5" s="1">
        <v>0.222222217429698</v>
      </c>
    </row>
    <row r="6" spans="1:9" ht="15.75" customHeight="1">
      <c r="A6" s="1">
        <v>0.158823529411765</v>
      </c>
      <c r="B6" s="1">
        <v>0.52941176470588203</v>
      </c>
      <c r="C6" s="1">
        <v>0.24434388785241901</v>
      </c>
      <c r="D6" s="1">
        <v>5.1587301587301598E-2</v>
      </c>
      <c r="E6" s="1">
        <v>0.21666666666666701</v>
      </c>
      <c r="F6" s="1">
        <v>8.3333330226824598E-2</v>
      </c>
      <c r="G6" s="1">
        <v>0.14705882352941199</v>
      </c>
      <c r="H6" s="1">
        <v>0.49019607843137297</v>
      </c>
      <c r="I6" s="1">
        <v>0.22624434034110699</v>
      </c>
    </row>
    <row r="7" spans="1:9" ht="15.75" customHeight="1">
      <c r="A7" s="1">
        <v>0.172222222222222</v>
      </c>
      <c r="B7" s="1">
        <v>0.51666666666666705</v>
      </c>
      <c r="C7" s="1">
        <v>0.25833332958333299</v>
      </c>
      <c r="D7" s="1">
        <v>2.27272727272727E-2</v>
      </c>
      <c r="E7" s="1">
        <v>7.7922077922077906E-2</v>
      </c>
      <c r="F7" s="1">
        <v>3.5190612339419503E-2</v>
      </c>
      <c r="G7" s="1">
        <v>0.155555555555556</v>
      </c>
      <c r="H7" s="1">
        <v>0.46666666666666701</v>
      </c>
      <c r="I7" s="1">
        <v>0.233333329583333</v>
      </c>
    </row>
    <row r="8" spans="1:9" ht="15.75" customHeight="1">
      <c r="A8" s="1">
        <v>0.18562874251497</v>
      </c>
      <c r="B8" s="1">
        <v>0.60784313725490202</v>
      </c>
      <c r="C8" s="1">
        <v>0.28440366614047602</v>
      </c>
      <c r="D8" s="1">
        <v>6.5306122448979598E-2</v>
      </c>
      <c r="E8" s="1">
        <v>0.266666666666667</v>
      </c>
      <c r="F8" s="1">
        <v>0.104918029626445</v>
      </c>
      <c r="G8" s="1">
        <v>0.17365269461077801</v>
      </c>
      <c r="H8" s="1">
        <v>0.56862745098039202</v>
      </c>
      <c r="I8" s="1">
        <v>0.26605504228726501</v>
      </c>
    </row>
    <row r="9" spans="1:9" ht="15.75" customHeight="1">
      <c r="A9" s="1">
        <v>0.27906976744186002</v>
      </c>
      <c r="B9" s="1">
        <v>0.57142857142857095</v>
      </c>
      <c r="C9" s="1">
        <v>0.37499999559081998</v>
      </c>
      <c r="D9" s="1">
        <v>0.112</v>
      </c>
      <c r="E9" s="1">
        <v>0.30434782608695699</v>
      </c>
      <c r="F9" s="1">
        <v>0.16374268612564599</v>
      </c>
      <c r="G9" s="1">
        <v>0.26744186046511598</v>
      </c>
      <c r="H9" s="1">
        <v>0.547619047619048</v>
      </c>
      <c r="I9" s="1">
        <v>0.35937499559081998</v>
      </c>
    </row>
    <row r="10" spans="1:9" ht="15.75" customHeight="1">
      <c r="A10" s="1">
        <v>0.161971830985916</v>
      </c>
      <c r="B10" s="1">
        <v>0.57499999999999996</v>
      </c>
      <c r="C10" s="1">
        <v>0.25274724931771497</v>
      </c>
      <c r="D10" s="1">
        <v>4.4642857142857102E-2</v>
      </c>
      <c r="E10" s="1">
        <v>0.217391304347826</v>
      </c>
      <c r="F10" s="1">
        <v>7.4074071247187998E-2</v>
      </c>
      <c r="G10" s="1">
        <v>0.147887323943662</v>
      </c>
      <c r="H10" s="1">
        <v>0.52500000000000002</v>
      </c>
      <c r="I10" s="1">
        <v>0.23076922733969299</v>
      </c>
    </row>
    <row r="11" spans="1:9" ht="15.75" customHeight="1">
      <c r="A11" s="1">
        <v>0.12422360248447201</v>
      </c>
      <c r="B11" s="1">
        <v>0.5</v>
      </c>
      <c r="C11" s="1">
        <v>0.19900497193633801</v>
      </c>
      <c r="D11" s="1">
        <v>2.4489795918367301E-2</v>
      </c>
      <c r="E11" s="1">
        <v>0.14285714285714299</v>
      </c>
      <c r="F11" s="1">
        <v>4.1811844191382799E-2</v>
      </c>
      <c r="G11" s="1">
        <v>0.118012422360248</v>
      </c>
      <c r="H11" s="1">
        <v>0.47499999999999998</v>
      </c>
      <c r="I11" s="1">
        <v>0.18905472318011901</v>
      </c>
    </row>
    <row r="12" spans="1:9" ht="15.75" customHeight="1">
      <c r="A12" s="1">
        <v>0.22</v>
      </c>
      <c r="B12" s="1">
        <v>0.43421052631578999</v>
      </c>
      <c r="C12" s="1">
        <v>0.29203539376615301</v>
      </c>
      <c r="D12" s="1">
        <v>3.4782608695652202E-2</v>
      </c>
      <c r="E12" s="1">
        <v>8.7912087912087905E-2</v>
      </c>
      <c r="F12" s="1">
        <v>4.9844232697664401E-2</v>
      </c>
      <c r="G12" s="1">
        <v>0.206666666666667</v>
      </c>
      <c r="H12" s="1">
        <v>0.40789473684210498</v>
      </c>
      <c r="I12" s="1">
        <v>0.27433627872190502</v>
      </c>
    </row>
    <row r="13" spans="1:9" ht="15.75" customHeight="1">
      <c r="A13" s="1">
        <v>8.5714285714285701E-2</v>
      </c>
      <c r="B13" s="1">
        <v>0.38709677419354799</v>
      </c>
      <c r="C13" s="1">
        <v>0.14035087422454801</v>
      </c>
      <c r="D13" s="1">
        <v>1.8099547511312201E-2</v>
      </c>
      <c r="E13" s="1">
        <v>0.114285714285714</v>
      </c>
      <c r="F13" s="1">
        <v>3.1249997639465499E-2</v>
      </c>
      <c r="G13" s="1">
        <v>7.8571428571428598E-2</v>
      </c>
      <c r="H13" s="1">
        <v>0.35483870967741898</v>
      </c>
      <c r="I13" s="1">
        <v>0.128654967791799</v>
      </c>
    </row>
    <row r="14" spans="1:9" ht="15.75" customHeight="1">
      <c r="A14" s="1">
        <v>0.107692307692308</v>
      </c>
      <c r="B14" s="1">
        <v>0.37837837837837801</v>
      </c>
      <c r="C14" s="1">
        <v>0.16766466720929399</v>
      </c>
      <c r="D14" s="1">
        <v>1.1049723756906099E-2</v>
      </c>
      <c r="E14" s="1">
        <v>4.8780487804878099E-2</v>
      </c>
      <c r="F14" s="1">
        <v>1.8018015006493499E-2</v>
      </c>
      <c r="G14" s="1">
        <v>9.2307692307692299E-2</v>
      </c>
      <c r="H14" s="1">
        <v>0.32432432432432401</v>
      </c>
      <c r="I14" s="1">
        <v>0.14371257140091101</v>
      </c>
    </row>
    <row r="15" spans="1:9" ht="15.75" customHeight="1">
      <c r="A15" s="1">
        <v>0.115853658536585</v>
      </c>
      <c r="B15" s="1">
        <v>0.40425531914893598</v>
      </c>
      <c r="C15" s="1">
        <v>0.180094783267222</v>
      </c>
      <c r="D15" s="1">
        <v>2.69230769230769E-2</v>
      </c>
      <c r="E15" s="1">
        <v>0.12962962962963001</v>
      </c>
      <c r="F15" s="1">
        <v>4.4585984413161001E-2</v>
      </c>
      <c r="G15" s="1">
        <v>0.109756097560976</v>
      </c>
      <c r="H15" s="1">
        <v>0.38297872340425498</v>
      </c>
      <c r="I15" s="1">
        <v>0.17061611028144</v>
      </c>
    </row>
    <row r="16" spans="1:9" ht="15.75" customHeight="1">
      <c r="A16" s="1">
        <v>0.13772455089820401</v>
      </c>
      <c r="B16" s="1">
        <v>0.58974358974358998</v>
      </c>
      <c r="C16" s="1">
        <v>0.22330096780422301</v>
      </c>
      <c r="D16" s="1">
        <v>2.6119402985074602E-2</v>
      </c>
      <c r="E16" s="1">
        <v>0.162790697674419</v>
      </c>
      <c r="F16" s="1">
        <v>4.5016074787481597E-2</v>
      </c>
      <c r="G16" s="1">
        <v>0.13173652694610799</v>
      </c>
      <c r="H16" s="1">
        <v>0.56410256410256399</v>
      </c>
      <c r="I16" s="1">
        <v>0.21359222994014501</v>
      </c>
    </row>
    <row r="17" spans="1:9" ht="15.75" customHeight="1">
      <c r="A17" s="1">
        <v>0.169811320754717</v>
      </c>
      <c r="B17" s="1">
        <v>0.65853658536585402</v>
      </c>
      <c r="C17" s="1">
        <v>0.26999999674050001</v>
      </c>
      <c r="D17" s="1">
        <v>4.5977011494252901E-2</v>
      </c>
      <c r="E17" s="1">
        <v>0.266666666666667</v>
      </c>
      <c r="F17" s="1">
        <v>7.8431370040369194E-2</v>
      </c>
      <c r="G17" s="1">
        <v>0.15723270440251599</v>
      </c>
      <c r="H17" s="1">
        <v>0.60975609756097604</v>
      </c>
      <c r="I17" s="1">
        <v>0.2499999967405</v>
      </c>
    </row>
    <row r="18" spans="1:9" ht="15.75" customHeight="1">
      <c r="A18" s="1">
        <v>7.7669902912621394E-2</v>
      </c>
      <c r="B18" s="1">
        <v>0.53333333333333299</v>
      </c>
      <c r="C18" s="1">
        <v>0.135593218119793</v>
      </c>
      <c r="D18" s="1">
        <v>1.5822784810126601E-2</v>
      </c>
      <c r="E18" s="1">
        <v>0.13888888888888901</v>
      </c>
      <c r="F18" s="1">
        <v>2.8409089072830698E-2</v>
      </c>
      <c r="G18" s="1">
        <v>6.7961165048543701E-2</v>
      </c>
      <c r="H18" s="1">
        <v>0.46666666666666701</v>
      </c>
      <c r="I18" s="1">
        <v>0.11864406557741999</v>
      </c>
    </row>
    <row r="19" spans="1:9" ht="15.75" customHeight="1">
      <c r="A19" s="1">
        <v>0.133333333333333</v>
      </c>
      <c r="B19" s="1">
        <v>0.66666666666666696</v>
      </c>
      <c r="C19" s="1">
        <v>0.22222221944444401</v>
      </c>
      <c r="D19" s="1">
        <v>3.8869257950529999E-2</v>
      </c>
      <c r="E19" s="1">
        <v>0.26190476190476197</v>
      </c>
      <c r="F19" s="1">
        <v>6.7692305441704195E-2</v>
      </c>
      <c r="G19" s="1">
        <v>0.133333333333333</v>
      </c>
      <c r="H19" s="1">
        <v>0.66666666666666696</v>
      </c>
      <c r="I19" s="1">
        <v>0.22222221944444401</v>
      </c>
    </row>
    <row r="20" spans="1:9" ht="15.75" customHeight="1">
      <c r="A20" s="1">
        <v>8.8082901554404097E-2</v>
      </c>
      <c r="B20" s="1">
        <v>0.53125</v>
      </c>
      <c r="C20" s="1">
        <v>0.15111110867121</v>
      </c>
      <c r="D20" s="1">
        <v>2.3972602739725998E-2</v>
      </c>
      <c r="E20" s="1">
        <v>0.18918918918918901</v>
      </c>
      <c r="F20" s="1">
        <v>4.2553189493075697E-2</v>
      </c>
      <c r="G20" s="1">
        <v>8.2901554404145095E-2</v>
      </c>
      <c r="H20" s="1">
        <v>0.5</v>
      </c>
      <c r="I20" s="1">
        <v>0.142222219782321</v>
      </c>
    </row>
    <row r="21" spans="1:9" ht="15.75" customHeight="1">
      <c r="A21" s="1">
        <v>0.14210526315789501</v>
      </c>
      <c r="B21" s="1">
        <v>0.57446808510638303</v>
      </c>
      <c r="C21" s="1">
        <v>0.22784809808613299</v>
      </c>
      <c r="D21" s="1">
        <v>3.2846715328467203E-2</v>
      </c>
      <c r="E21" s="1">
        <v>0.16666666666666699</v>
      </c>
      <c r="F21" s="1">
        <v>5.4878046029893102E-2</v>
      </c>
      <c r="G21" s="1">
        <v>0.13157894736842099</v>
      </c>
      <c r="H21" s="1">
        <v>0.53191489361702105</v>
      </c>
      <c r="I21" s="1">
        <v>0.21097046095533101</v>
      </c>
    </row>
    <row r="22" spans="1:9" ht="15.75" customHeight="1">
      <c r="A22" s="1">
        <v>0.13142857142857101</v>
      </c>
      <c r="B22" s="1">
        <v>0.67647058823529405</v>
      </c>
      <c r="C22" s="1">
        <v>0.220095691055608</v>
      </c>
      <c r="D22" s="1">
        <v>3.91459074733096E-2</v>
      </c>
      <c r="E22" s="1">
        <v>0.314285714285714</v>
      </c>
      <c r="F22" s="1">
        <v>6.9620251194720498E-2</v>
      </c>
      <c r="G22" s="1">
        <v>0.125714285714286</v>
      </c>
      <c r="H22" s="1">
        <v>0.64705882352941202</v>
      </c>
      <c r="I22" s="1">
        <v>0.210526313065177</v>
      </c>
    </row>
    <row r="23" spans="1:9" ht="15.75" customHeight="1">
      <c r="A23" s="1">
        <v>0.141025641025641</v>
      </c>
      <c r="B23" s="1">
        <v>0.70967741935483897</v>
      </c>
      <c r="C23" s="1">
        <v>0.23529411488118099</v>
      </c>
      <c r="D23" s="1">
        <v>2.89256198347107E-2</v>
      </c>
      <c r="E23" s="1">
        <v>0.2</v>
      </c>
      <c r="F23" s="1">
        <v>5.0541514037717297E-2</v>
      </c>
      <c r="G23" s="1">
        <v>0.128205128205128</v>
      </c>
      <c r="H23" s="1">
        <v>0.64516129032258096</v>
      </c>
      <c r="I23" s="1">
        <v>0.21390374054962999</v>
      </c>
    </row>
    <row r="24" spans="1:9" ht="15.75" customHeight="1">
      <c r="A24" s="1">
        <v>0.141025641025641</v>
      </c>
      <c r="B24" s="1">
        <v>0.66666666666666696</v>
      </c>
      <c r="C24" s="1">
        <v>0.23280422992189501</v>
      </c>
      <c r="D24" s="1">
        <v>4.0160642570281103E-2</v>
      </c>
      <c r="E24" s="1">
        <v>0.25</v>
      </c>
      <c r="F24" s="1">
        <v>6.9204149864106099E-2</v>
      </c>
      <c r="G24" s="1">
        <v>0.128205128205128</v>
      </c>
      <c r="H24" s="1">
        <v>0.60606060606060597</v>
      </c>
      <c r="I24" s="1">
        <v>0.21164020875787401</v>
      </c>
    </row>
    <row r="25" spans="1:9" ht="15.75" customHeight="1">
      <c r="A25" s="1">
        <v>9.5000000000000001E-2</v>
      </c>
      <c r="B25" s="1">
        <v>0.55882352941176505</v>
      </c>
      <c r="C25" s="1">
        <v>0.162393159909416</v>
      </c>
      <c r="D25" s="1">
        <v>2.5641025641025599E-2</v>
      </c>
      <c r="E25" s="1">
        <v>0.21052631578947401</v>
      </c>
      <c r="F25" s="1">
        <v>4.5714283778612301E-2</v>
      </c>
      <c r="G25" s="1">
        <v>0.09</v>
      </c>
      <c r="H25" s="1">
        <v>0.52941176470588203</v>
      </c>
      <c r="I25" s="1">
        <v>0.15384615136240801</v>
      </c>
    </row>
    <row r="26" spans="1:9" ht="15.75" customHeight="1">
      <c r="A26" s="1">
        <v>0.13736263736263701</v>
      </c>
      <c r="B26" s="1">
        <v>0.69444444444444398</v>
      </c>
      <c r="C26" s="1">
        <v>0.229357795407794</v>
      </c>
      <c r="D26" s="1">
        <v>3.3210332103321E-2</v>
      </c>
      <c r="E26" s="1">
        <v>0.214285714285714</v>
      </c>
      <c r="F26" s="1">
        <v>5.7507984896855199E-2</v>
      </c>
      <c r="G26" s="1">
        <v>0.13186813186813201</v>
      </c>
      <c r="H26" s="1">
        <v>0.66666666666666696</v>
      </c>
      <c r="I26" s="1">
        <v>0.22018348348118799</v>
      </c>
    </row>
    <row r="27" spans="1:9" ht="15.75" customHeight="1">
      <c r="A27" s="1">
        <v>0.15151515151515199</v>
      </c>
      <c r="B27" s="1">
        <v>0.76923076923076905</v>
      </c>
      <c r="C27" s="1">
        <v>0.25316455421246598</v>
      </c>
      <c r="D27" s="1">
        <v>5.1359516616314202E-2</v>
      </c>
      <c r="E27" s="1">
        <v>0.35416666666666702</v>
      </c>
      <c r="F27" s="1">
        <v>8.9709760320799803E-2</v>
      </c>
      <c r="G27" s="1">
        <v>0.14141414141414099</v>
      </c>
      <c r="H27" s="1">
        <v>0.71794871794871795</v>
      </c>
      <c r="I27" s="1">
        <v>0.23628691708166399</v>
      </c>
    </row>
    <row r="28" spans="1:9" ht="15.75" customHeight="1">
      <c r="A28" s="1">
        <v>0.14705882352941199</v>
      </c>
      <c r="B28" s="1">
        <v>0.46296296296296302</v>
      </c>
      <c r="C28" s="1">
        <v>0.223214282055166</v>
      </c>
      <c r="D28" s="1">
        <v>3.2258064516128997E-2</v>
      </c>
      <c r="E28" s="1">
        <v>0.13235294117647101</v>
      </c>
      <c r="F28" s="1">
        <v>5.1873195696003002E-2</v>
      </c>
      <c r="G28" s="1">
        <v>0.123529411764706</v>
      </c>
      <c r="H28" s="1">
        <v>0.38888888888888901</v>
      </c>
      <c r="I28" s="1">
        <v>0.18749999634087999</v>
      </c>
    </row>
    <row r="29" spans="1:9" ht="15.75" customHeight="1">
      <c r="A29" s="1">
        <v>0.15753424657534201</v>
      </c>
      <c r="B29" s="1">
        <v>0.63888888888888895</v>
      </c>
      <c r="C29" s="1">
        <v>0.25274724957372302</v>
      </c>
      <c r="D29" s="1">
        <v>5.8295964125560498E-2</v>
      </c>
      <c r="E29" s="1">
        <v>0.30232558139534899</v>
      </c>
      <c r="F29" s="1">
        <v>9.7744358191814207E-2</v>
      </c>
      <c r="G29" s="1">
        <v>0.14383561643835599</v>
      </c>
      <c r="H29" s="1">
        <v>0.58333333333333304</v>
      </c>
      <c r="I29" s="1">
        <v>0.23076922759570101</v>
      </c>
    </row>
    <row r="30" spans="1:9" ht="15.75" customHeight="1">
      <c r="A30" s="1">
        <v>0.12755102040816299</v>
      </c>
      <c r="B30" s="1">
        <v>0.75757575757575801</v>
      </c>
      <c r="C30" s="1">
        <v>0.21834060888694001</v>
      </c>
      <c r="D30" s="1">
        <v>5.5045871559633003E-2</v>
      </c>
      <c r="E30" s="1">
        <v>0.46153846153846201</v>
      </c>
      <c r="F30" s="1">
        <v>9.8360653833646894E-2</v>
      </c>
      <c r="G30" s="1">
        <v>0.122448979591837</v>
      </c>
      <c r="H30" s="1">
        <v>0.72727272727272696</v>
      </c>
      <c r="I30" s="1">
        <v>0.20960698443279099</v>
      </c>
    </row>
    <row r="31" spans="1:9" ht="15.75" customHeight="1">
      <c r="A31" s="1">
        <v>0.135135135135135</v>
      </c>
      <c r="B31" s="1">
        <v>0.60975609756097604</v>
      </c>
      <c r="C31" s="1">
        <v>0.22123893508301401</v>
      </c>
      <c r="D31" s="1">
        <v>3.4602076124567498E-2</v>
      </c>
      <c r="E31" s="1">
        <v>0.217391304347826</v>
      </c>
      <c r="F31" s="1">
        <v>5.9701490168144501E-2</v>
      </c>
      <c r="G31" s="1">
        <v>0.135135135135135</v>
      </c>
      <c r="H31" s="1">
        <v>0.60975609756097604</v>
      </c>
      <c r="I31" s="1">
        <v>0.22123893508301401</v>
      </c>
    </row>
    <row r="32" spans="1:9" ht="15.75" customHeight="1">
      <c r="A32" s="1">
        <v>0.12865497076023399</v>
      </c>
      <c r="B32" s="1">
        <v>0.61111111111111105</v>
      </c>
      <c r="C32" s="1">
        <v>0.212560383600084</v>
      </c>
      <c r="D32" s="1">
        <v>4.8442906574394498E-2</v>
      </c>
      <c r="E32" s="1">
        <v>0.33333333333333298</v>
      </c>
      <c r="F32" s="1">
        <v>8.4592142799353801E-2</v>
      </c>
      <c r="G32" s="1">
        <v>0.12865497076023399</v>
      </c>
      <c r="H32" s="1">
        <v>0.61111111111111105</v>
      </c>
      <c r="I32" s="1">
        <v>0.212560383600084</v>
      </c>
    </row>
    <row r="33" spans="1:9" ht="15.75" customHeight="1">
      <c r="A33" s="1">
        <v>0.208860759493671</v>
      </c>
      <c r="B33" s="1">
        <v>0.515625</v>
      </c>
      <c r="C33" s="1">
        <v>0.29729729319373399</v>
      </c>
      <c r="D33" s="1">
        <v>5.83657587548638E-2</v>
      </c>
      <c r="E33" s="1">
        <v>0.19230769230769201</v>
      </c>
      <c r="F33" s="1">
        <v>8.9552235233504293E-2</v>
      </c>
      <c r="G33" s="1">
        <v>0.170886075949367</v>
      </c>
      <c r="H33" s="1">
        <v>0.421875</v>
      </c>
      <c r="I33" s="1">
        <v>0.24324323913967999</v>
      </c>
    </row>
    <row r="34" spans="1:9" ht="15.75" customHeight="1">
      <c r="A34" s="1">
        <v>0.105633802816901</v>
      </c>
      <c r="B34" s="1">
        <v>0.46875</v>
      </c>
      <c r="C34" s="1">
        <v>0.172413790101731</v>
      </c>
      <c r="D34" s="1">
        <v>1.9047619047619101E-2</v>
      </c>
      <c r="E34" s="1">
        <v>0.11111111111111099</v>
      </c>
      <c r="F34" s="1">
        <v>3.2520322704739403E-2</v>
      </c>
      <c r="G34" s="1">
        <v>0.105633802816901</v>
      </c>
      <c r="H34" s="1">
        <v>0.46875</v>
      </c>
      <c r="I34" s="1">
        <v>0.172413790101731</v>
      </c>
    </row>
    <row r="35" spans="1:9" ht="15.75" customHeight="1">
      <c r="A35" s="1">
        <v>7.6502732240437202E-2</v>
      </c>
      <c r="B35" s="1">
        <v>0.35897435897435898</v>
      </c>
      <c r="C35" s="1">
        <v>0.12612612322985201</v>
      </c>
      <c r="D35" s="1">
        <v>2.5362318840579701E-2</v>
      </c>
      <c r="E35" s="1">
        <v>0.15909090909090901</v>
      </c>
      <c r="F35" s="1">
        <v>4.3749997628125099E-2</v>
      </c>
      <c r="G35" s="1">
        <v>7.6502732240437202E-2</v>
      </c>
      <c r="H35" s="1">
        <v>0.35897435897435898</v>
      </c>
      <c r="I35" s="1">
        <v>0.12612612322985201</v>
      </c>
    </row>
    <row r="36" spans="1:9" ht="15.75" customHeight="1">
      <c r="A36" s="1">
        <v>0.15942028985507201</v>
      </c>
      <c r="B36" s="1">
        <v>0.37931034482758602</v>
      </c>
      <c r="C36" s="1">
        <v>0.224489791751354</v>
      </c>
      <c r="D36" s="1">
        <v>2.4630541871921201E-2</v>
      </c>
      <c r="E36" s="1">
        <v>7.2463768115942004E-2</v>
      </c>
      <c r="F36" s="1">
        <v>3.6764702095858998E-2</v>
      </c>
      <c r="G36" s="1">
        <v>0.13768115942028999</v>
      </c>
      <c r="H36" s="1">
        <v>0.32758620689655199</v>
      </c>
      <c r="I36" s="1">
        <v>0.19387754685339501</v>
      </c>
    </row>
    <row r="37" spans="1:9" ht="15.75" customHeight="1">
      <c r="A37" s="1">
        <v>0.11888111888111901</v>
      </c>
      <c r="B37" s="1">
        <v>0.44736842105263203</v>
      </c>
      <c r="C37" s="1">
        <v>0.187845300550044</v>
      </c>
      <c r="D37" s="1">
        <v>2.2831050228310501E-2</v>
      </c>
      <c r="E37" s="1">
        <v>0.119047619047619</v>
      </c>
      <c r="F37" s="1">
        <v>3.8314173544722101E-2</v>
      </c>
      <c r="G37" s="1">
        <v>0.10489510489510501</v>
      </c>
      <c r="H37" s="1">
        <v>0.394736842105263</v>
      </c>
      <c r="I37" s="1">
        <v>0.16574585303623199</v>
      </c>
    </row>
    <row r="38" spans="1:9" ht="15.75" customHeight="1">
      <c r="A38" s="1">
        <v>0.14525139664804501</v>
      </c>
      <c r="B38" s="1">
        <v>0.63414634146341498</v>
      </c>
      <c r="C38" s="1">
        <v>0.236363633330992</v>
      </c>
      <c r="D38" s="1">
        <v>4.47761194029851E-2</v>
      </c>
      <c r="E38" s="1">
        <v>0.27272727272727298</v>
      </c>
      <c r="F38" s="1">
        <v>7.69230745003288E-2</v>
      </c>
      <c r="G38" s="1">
        <v>0.13407821229050301</v>
      </c>
      <c r="H38" s="1">
        <v>0.58536585365853699</v>
      </c>
      <c r="I38" s="1">
        <v>0.21818181514917401</v>
      </c>
    </row>
    <row r="39" spans="1:9" ht="15.75" customHeight="1">
      <c r="A39" s="1">
        <v>0.106481481481481</v>
      </c>
      <c r="B39" s="1">
        <v>0.52272727272727304</v>
      </c>
      <c r="C39" s="1">
        <v>0.176923074111243</v>
      </c>
      <c r="D39" s="1">
        <v>2.5000000000000001E-2</v>
      </c>
      <c r="E39" s="1">
        <v>0.17307692307692299</v>
      </c>
      <c r="F39" s="1">
        <v>4.3689318182675199E-2</v>
      </c>
      <c r="G39" s="1">
        <v>0.101851851851852</v>
      </c>
      <c r="H39" s="1">
        <v>0.5</v>
      </c>
      <c r="I39" s="1">
        <v>0.169230766418935</v>
      </c>
    </row>
    <row r="40" spans="1:9" ht="15.75" customHeight="1">
      <c r="A40" s="1">
        <v>0.140350877192982</v>
      </c>
      <c r="B40" s="1">
        <v>0.41379310344827602</v>
      </c>
      <c r="C40" s="1">
        <v>0.209606983117027</v>
      </c>
      <c r="D40" s="1">
        <v>3.1007751937984499E-2</v>
      </c>
      <c r="E40" s="1">
        <v>0.108108108108108</v>
      </c>
      <c r="F40" s="1">
        <v>4.8192767620119301E-2</v>
      </c>
      <c r="G40" s="1">
        <v>0.12865497076023399</v>
      </c>
      <c r="H40" s="1">
        <v>0.37931034482758602</v>
      </c>
      <c r="I40" s="1">
        <v>0.19213973420873001</v>
      </c>
    </row>
    <row r="41" spans="1:9" ht="15.75" customHeight="1">
      <c r="A41" s="1">
        <v>0.14444444444444399</v>
      </c>
      <c r="B41" s="1">
        <v>0.57777777777777795</v>
      </c>
      <c r="C41" s="1">
        <v>0.231111107911111</v>
      </c>
      <c r="D41" s="1">
        <v>2.8169014084507001E-2</v>
      </c>
      <c r="E41" s="1">
        <v>0.145454545454545</v>
      </c>
      <c r="F41" s="1">
        <v>4.71976373996051E-2</v>
      </c>
      <c r="G41" s="1">
        <v>0.12777777777777799</v>
      </c>
      <c r="H41" s="1">
        <v>0.51111111111111096</v>
      </c>
      <c r="I41" s="1">
        <v>0.204444441244444</v>
      </c>
    </row>
    <row r="42" spans="1:9" ht="15.75" customHeight="1">
      <c r="A42" s="1">
        <v>0.135483870967742</v>
      </c>
      <c r="B42" s="1">
        <v>0.56756756756756799</v>
      </c>
      <c r="C42" s="1">
        <v>0.218749996888563</v>
      </c>
      <c r="D42" s="1">
        <v>2.1929824561403501E-2</v>
      </c>
      <c r="E42" s="1">
        <v>0.12195121951219499</v>
      </c>
      <c r="F42" s="1">
        <v>3.7174718605879002E-2</v>
      </c>
      <c r="G42" s="1">
        <v>0.12258064516129</v>
      </c>
      <c r="H42" s="1">
        <v>0.51351351351351404</v>
      </c>
      <c r="I42" s="1">
        <v>0.19791666355522999</v>
      </c>
    </row>
    <row r="43" spans="1:9" ht="15.75" customHeight="1">
      <c r="A43" s="1">
        <v>0.12121212121212099</v>
      </c>
      <c r="B43" s="1">
        <v>0.46511627906976699</v>
      </c>
      <c r="C43" s="1">
        <v>0.19230768902782899</v>
      </c>
      <c r="D43" s="1">
        <v>1.94552529182879E-2</v>
      </c>
      <c r="E43" s="1">
        <v>0.104166666666667</v>
      </c>
      <c r="F43" s="1">
        <v>3.2786882593711597E-2</v>
      </c>
      <c r="G43" s="1">
        <v>0.109090909090909</v>
      </c>
      <c r="H43" s="1">
        <v>0.418604651162791</v>
      </c>
      <c r="I43" s="1">
        <v>0.17307691979706</v>
      </c>
    </row>
    <row r="44" spans="1:9" ht="15.75" customHeight="1">
      <c r="A44" s="1">
        <v>0.138461538461538</v>
      </c>
      <c r="B44" s="1">
        <v>0.71052631578947401</v>
      </c>
      <c r="C44" s="1">
        <v>0.23175965392252601</v>
      </c>
      <c r="D44" s="1">
        <v>4.0498442367601202E-2</v>
      </c>
      <c r="E44" s="1">
        <v>0.27083333333333298</v>
      </c>
      <c r="F44" s="1">
        <v>7.0460702343842996E-2</v>
      </c>
      <c r="G44" s="1">
        <v>0.128205128205128</v>
      </c>
      <c r="H44" s="1">
        <v>0.65789473684210498</v>
      </c>
      <c r="I44" s="1">
        <v>0.21459227194827701</v>
      </c>
    </row>
    <row r="45" spans="1:9" ht="15.75" customHeight="1">
      <c r="A45" s="1">
        <v>0.10695187165775399</v>
      </c>
      <c r="B45" s="1">
        <v>0.57142857142857095</v>
      </c>
      <c r="C45" s="1">
        <v>0.180180177524146</v>
      </c>
      <c r="D45" s="1">
        <v>2.7118644067796599E-2</v>
      </c>
      <c r="E45" s="1">
        <v>0.21052631578947401</v>
      </c>
      <c r="F45" s="1">
        <v>4.8048046026206499E-2</v>
      </c>
      <c r="G45" s="1">
        <v>0.10160427807486599</v>
      </c>
      <c r="H45" s="1">
        <v>0.54285714285714304</v>
      </c>
      <c r="I45" s="1">
        <v>0.171171168515137</v>
      </c>
    </row>
    <row r="46" spans="1:9" ht="15.75" customHeight="1">
      <c r="A46" s="1">
        <v>0.144508670520231</v>
      </c>
      <c r="B46" s="1">
        <v>0.55555555555555602</v>
      </c>
      <c r="C46" s="1">
        <v>0.22935779488889799</v>
      </c>
      <c r="D46" s="1">
        <v>3.6764705882352901E-2</v>
      </c>
      <c r="E46" s="1">
        <v>0.19607843137254899</v>
      </c>
      <c r="F46" s="1">
        <v>6.1919501984683198E-2</v>
      </c>
      <c r="G46" s="1">
        <v>0.12716763005780299</v>
      </c>
      <c r="H46" s="1">
        <v>0.48888888888888898</v>
      </c>
      <c r="I46" s="1">
        <v>0.201834859109082</v>
      </c>
    </row>
    <row r="47" spans="1:9" ht="15.75" customHeight="1">
      <c r="A47" s="1">
        <v>0.18139534883720901</v>
      </c>
      <c r="B47" s="1">
        <v>0.565217391304348</v>
      </c>
      <c r="C47" s="1">
        <v>0.27464788364535803</v>
      </c>
      <c r="D47" s="1">
        <v>3.03030303030303E-2</v>
      </c>
      <c r="E47" s="1">
        <v>0.126582278481013</v>
      </c>
      <c r="F47" s="1">
        <v>4.8899752384311601E-2</v>
      </c>
      <c r="G47" s="1">
        <v>0.15348837209302299</v>
      </c>
      <c r="H47" s="1">
        <v>0.47826086956521702</v>
      </c>
      <c r="I47" s="1">
        <v>0.23239436251859799</v>
      </c>
    </row>
    <row r="48" spans="1:9" ht="15.75" customHeight="1">
      <c r="A48" s="1">
        <v>0.14285714285714299</v>
      </c>
      <c r="B48" s="1">
        <v>0.64102564102564097</v>
      </c>
      <c r="C48" s="1">
        <v>0.23364485683247399</v>
      </c>
      <c r="D48" s="1">
        <v>4.2253521126760597E-2</v>
      </c>
      <c r="E48" s="1">
        <v>0.25531914893617003</v>
      </c>
      <c r="F48" s="1">
        <v>7.2507550433457302E-2</v>
      </c>
      <c r="G48" s="1">
        <v>0.14285714285714299</v>
      </c>
      <c r="H48" s="1">
        <v>0.64102564102564097</v>
      </c>
      <c r="I48" s="1">
        <v>0.23364485683247399</v>
      </c>
    </row>
    <row r="49" spans="1:9" ht="15.75" customHeight="1">
      <c r="A49" s="1">
        <v>0.114155251141553</v>
      </c>
      <c r="B49" s="1">
        <v>0.625</v>
      </c>
      <c r="C49" s="1">
        <v>0.193050190438425</v>
      </c>
      <c r="D49" s="1">
        <v>2.6525198938991999E-2</v>
      </c>
      <c r="E49" s="1">
        <v>0.217391304347826</v>
      </c>
      <c r="F49" s="1">
        <v>4.72813219386461E-2</v>
      </c>
      <c r="G49" s="1">
        <v>0.105022831050228</v>
      </c>
      <c r="H49" s="1">
        <v>0.57499999999999996</v>
      </c>
      <c r="I49" s="1">
        <v>0.17760617499441</v>
      </c>
    </row>
    <row r="50" spans="1:9" ht="15.75" customHeight="1">
      <c r="A50" s="1">
        <v>0.11111111111111099</v>
      </c>
      <c r="B50" s="1">
        <v>0.55882352941176505</v>
      </c>
      <c r="C50" s="1">
        <v>0.18536585089161201</v>
      </c>
      <c r="D50" s="1">
        <v>3.0534351145038201E-2</v>
      </c>
      <c r="E50" s="1">
        <v>0.19047619047618999</v>
      </c>
      <c r="F50" s="1">
        <v>5.26315765659627E-2</v>
      </c>
      <c r="G50" s="1">
        <v>0.105263157894737</v>
      </c>
      <c r="H50" s="1">
        <v>0.52941176470588203</v>
      </c>
      <c r="I50" s="1">
        <v>0.175609753330637</v>
      </c>
    </row>
    <row r="51" spans="1:9" ht="15.75" customHeight="1">
      <c r="A51" s="1">
        <v>0.178343949044586</v>
      </c>
      <c r="B51" s="1">
        <v>0.4375</v>
      </c>
      <c r="C51" s="1">
        <v>0.25339366104379502</v>
      </c>
      <c r="D51" s="1">
        <v>6.1224489795918401E-2</v>
      </c>
      <c r="E51" s="1">
        <v>0.2</v>
      </c>
      <c r="F51" s="1">
        <v>9.3749996411133005E-2</v>
      </c>
      <c r="G51" s="1">
        <v>0.16560509554140099</v>
      </c>
      <c r="H51" s="1">
        <v>0.40625</v>
      </c>
      <c r="I51" s="1">
        <v>0.235294113532483</v>
      </c>
    </row>
    <row r="52" spans="1:9" ht="15.75" customHeight="1">
      <c r="A52" s="1">
        <v>0.15083798882681601</v>
      </c>
      <c r="B52" s="1">
        <v>0.45762711864406802</v>
      </c>
      <c r="C52" s="1">
        <v>0.22689075257361799</v>
      </c>
      <c r="D52" s="1">
        <v>3.4482758620689703E-2</v>
      </c>
      <c r="E52" s="1">
        <v>0.14285714285714299</v>
      </c>
      <c r="F52" s="1">
        <v>5.5555552422839702E-2</v>
      </c>
      <c r="G52" s="1">
        <v>0.15083798882681601</v>
      </c>
      <c r="H52" s="1">
        <v>0.45762711864406802</v>
      </c>
      <c r="I52" s="1">
        <v>0.22689075257361799</v>
      </c>
    </row>
    <row r="53" spans="1:9" ht="15.75" customHeight="1">
      <c r="A53" s="1">
        <v>0.18954248366013099</v>
      </c>
      <c r="B53" s="1">
        <v>0.67441860465116299</v>
      </c>
      <c r="C53" s="1">
        <v>0.29591836392180298</v>
      </c>
      <c r="D53" s="1">
        <v>4.6413502109704602E-2</v>
      </c>
      <c r="E53" s="1">
        <v>0.20754716981132099</v>
      </c>
      <c r="F53" s="1">
        <v>7.5862065978359206E-2</v>
      </c>
      <c r="G53" s="1">
        <v>0.17647058823529399</v>
      </c>
      <c r="H53" s="1">
        <v>0.62790697674418605</v>
      </c>
      <c r="I53" s="1">
        <v>0.27551020065649701</v>
      </c>
    </row>
    <row r="54" spans="1:9" ht="15.75" customHeight="1">
      <c r="A54" s="1">
        <v>0.18811881188118801</v>
      </c>
      <c r="B54" s="1">
        <v>0.52777777777777801</v>
      </c>
      <c r="C54" s="1">
        <v>0.27737225889924899</v>
      </c>
      <c r="D54" s="1">
        <v>6.3380281690140802E-2</v>
      </c>
      <c r="E54" s="1">
        <v>0.219512195121951</v>
      </c>
      <c r="F54" s="1">
        <v>9.8360652260742504E-2</v>
      </c>
      <c r="G54" s="1">
        <v>0.17821782178217799</v>
      </c>
      <c r="H54" s="1">
        <v>0.5</v>
      </c>
      <c r="I54" s="1">
        <v>0.262773718753263</v>
      </c>
    </row>
    <row r="55" spans="1:9" ht="15.75" customHeight="1">
      <c r="A55" s="1">
        <v>0.126582278481013</v>
      </c>
      <c r="B55" s="1">
        <v>0.52631578947368396</v>
      </c>
      <c r="C55" s="1">
        <v>0.20408162952728001</v>
      </c>
      <c r="D55" s="1">
        <v>2.0661157024793399E-2</v>
      </c>
      <c r="E55" s="1">
        <v>0.119047619047619</v>
      </c>
      <c r="F55" s="1">
        <v>3.5211265085300703E-2</v>
      </c>
      <c r="G55" s="1">
        <v>0.113924050632911</v>
      </c>
      <c r="H55" s="1">
        <v>0.47368421052631599</v>
      </c>
      <c r="I55" s="1">
        <v>0.18367346626197401</v>
      </c>
    </row>
    <row r="56" spans="1:9" ht="15.75" customHeight="1">
      <c r="A56" s="1">
        <v>0.144736842105263</v>
      </c>
      <c r="B56" s="1">
        <v>0.64705882352941202</v>
      </c>
      <c r="C56" s="1">
        <v>0.23655913679731799</v>
      </c>
      <c r="D56" s="1">
        <v>4.6413502109704602E-2</v>
      </c>
      <c r="E56" s="1">
        <v>0.28205128205128199</v>
      </c>
      <c r="F56" s="1">
        <v>7.9710142500787701E-2</v>
      </c>
      <c r="G56" s="1">
        <v>0.13157894736842099</v>
      </c>
      <c r="H56" s="1">
        <v>0.58823529411764697</v>
      </c>
      <c r="I56" s="1">
        <v>0.21505376045323199</v>
      </c>
    </row>
    <row r="57" spans="1:9" ht="15.75" customHeight="1">
      <c r="A57" s="1">
        <v>0.22972972972972999</v>
      </c>
      <c r="B57" s="1">
        <v>0.82926829268292701</v>
      </c>
      <c r="C57" s="1">
        <v>0.359788356390919</v>
      </c>
      <c r="D57" s="1">
        <v>0.10126582278481</v>
      </c>
      <c r="E57" s="1">
        <v>0.53333333333333299</v>
      </c>
      <c r="F57" s="1">
        <v>0.17021276327523799</v>
      </c>
      <c r="G57" s="1">
        <v>0.222972972972973</v>
      </c>
      <c r="H57" s="1">
        <v>0.80487804878048796</v>
      </c>
      <c r="I57" s="1">
        <v>0.34920634580890803</v>
      </c>
    </row>
    <row r="58" spans="1:9" ht="15.75" customHeight="1">
      <c r="A58" s="1">
        <v>0.236363636363636</v>
      </c>
      <c r="B58" s="1">
        <v>0.65</v>
      </c>
      <c r="C58" s="1">
        <v>0.34666666275555602</v>
      </c>
      <c r="D58" s="1">
        <v>8.7209302325581398E-2</v>
      </c>
      <c r="E58" s="1">
        <v>0.32608695652173902</v>
      </c>
      <c r="F58" s="1">
        <v>0.13761467556939699</v>
      </c>
      <c r="G58" s="1">
        <v>0.22727272727272699</v>
      </c>
      <c r="H58" s="1">
        <v>0.625</v>
      </c>
      <c r="I58" s="1">
        <v>0.33333332942222199</v>
      </c>
    </row>
    <row r="59" spans="1:9" ht="15.75" customHeight="1">
      <c r="A59" s="1">
        <v>0.12396694214876</v>
      </c>
      <c r="B59" s="1">
        <v>0.46875</v>
      </c>
      <c r="C59" s="1">
        <v>0.19607842806442</v>
      </c>
      <c r="D59" s="1">
        <v>3.4285714285714301E-2</v>
      </c>
      <c r="E59" s="1">
        <v>0.162162162162162</v>
      </c>
      <c r="F59" s="1">
        <v>5.6603770703542299E-2</v>
      </c>
      <c r="G59" s="1">
        <v>0.11570247933884301</v>
      </c>
      <c r="H59" s="1">
        <v>0.4375</v>
      </c>
      <c r="I59" s="1">
        <v>0.183006532639583</v>
      </c>
    </row>
    <row r="60" spans="1:9" ht="15.75" customHeight="1">
      <c r="A60" s="1">
        <v>0.238095238095238</v>
      </c>
      <c r="B60" s="1">
        <v>0.581395348837209</v>
      </c>
      <c r="C60" s="1">
        <v>0.33783783371530302</v>
      </c>
      <c r="D60" s="1">
        <v>8.3870967741935504E-2</v>
      </c>
      <c r="E60" s="1">
        <v>0.27659574468085102</v>
      </c>
      <c r="F60" s="1">
        <v>0.1287128677164</v>
      </c>
      <c r="G60" s="1">
        <v>0.22857142857142901</v>
      </c>
      <c r="H60" s="1">
        <v>0.55813953488372103</v>
      </c>
      <c r="I60" s="1">
        <v>0.32432432020178997</v>
      </c>
    </row>
    <row r="61" spans="1:9" ht="15.75" customHeight="1">
      <c r="A61" s="1">
        <v>0.317460317460317</v>
      </c>
      <c r="B61" s="1">
        <v>0.55555555555555602</v>
      </c>
      <c r="C61" s="1">
        <v>0.40404039941230502</v>
      </c>
      <c r="D61" s="1">
        <v>0.146666666666667</v>
      </c>
      <c r="E61" s="1">
        <v>0.26829268292682901</v>
      </c>
      <c r="F61" s="1">
        <v>0.18965516784334099</v>
      </c>
      <c r="G61" s="1">
        <v>0.317460317460317</v>
      </c>
      <c r="H61" s="1">
        <v>0.55555555555555602</v>
      </c>
      <c r="I61" s="1">
        <v>0.40404039941230502</v>
      </c>
    </row>
    <row r="62" spans="1:9" ht="15.75" customHeight="1">
      <c r="A62" s="1">
        <v>0.23214285714285701</v>
      </c>
      <c r="B62" s="1">
        <v>0.490566037735849</v>
      </c>
      <c r="C62" s="1">
        <v>0.31515151079081699</v>
      </c>
      <c r="D62" s="1">
        <v>4.3209876543209902E-2</v>
      </c>
      <c r="E62" s="1">
        <v>0.10294117647058799</v>
      </c>
      <c r="F62" s="1">
        <v>6.0869561052552298E-2</v>
      </c>
      <c r="G62" s="1">
        <v>0.1875</v>
      </c>
      <c r="H62" s="1">
        <v>0.39622641509433998</v>
      </c>
      <c r="I62" s="1">
        <v>0.25454545018475699</v>
      </c>
    </row>
    <row r="63" spans="1:9" ht="15.75" customHeight="1">
      <c r="A63" s="1">
        <v>7.8787878787878796E-2</v>
      </c>
      <c r="B63" s="1">
        <v>0.38235294117647101</v>
      </c>
      <c r="C63" s="1">
        <v>0.13065326349839701</v>
      </c>
      <c r="D63" s="1">
        <v>8.1632653061224497E-3</v>
      </c>
      <c r="E63" s="1">
        <v>5.1282051282051301E-2</v>
      </c>
      <c r="F63" s="1">
        <v>1.40845046729324E-2</v>
      </c>
      <c r="G63" s="1">
        <v>6.6666666666666693E-2</v>
      </c>
      <c r="H63" s="1">
        <v>0.32352941176470601</v>
      </c>
      <c r="I63" s="1">
        <v>0.110552760985834</v>
      </c>
    </row>
    <row r="64" spans="1:9" ht="15.75" customHeight="1">
      <c r="A64" s="1">
        <v>0.141025641025641</v>
      </c>
      <c r="B64" s="1">
        <v>0.628571428571429</v>
      </c>
      <c r="C64" s="1">
        <v>0.230366489153258</v>
      </c>
      <c r="D64" s="1">
        <v>4.0322580645161303E-2</v>
      </c>
      <c r="E64" s="1">
        <v>0.238095238095238</v>
      </c>
      <c r="F64" s="1">
        <v>6.8965514764328301E-2</v>
      </c>
      <c r="G64" s="1">
        <v>0.121794871794872</v>
      </c>
      <c r="H64" s="1">
        <v>0.54285714285714304</v>
      </c>
      <c r="I64" s="1">
        <v>0.19895287658781299</v>
      </c>
    </row>
    <row r="65" spans="1:9" ht="15.75" customHeight="1">
      <c r="A65" s="1">
        <v>0.102272727272727</v>
      </c>
      <c r="B65" s="1">
        <v>0.45</v>
      </c>
      <c r="C65" s="1">
        <v>0.16666666364883401</v>
      </c>
      <c r="D65" s="1">
        <v>7.7821011673151804E-3</v>
      </c>
      <c r="E65" s="1">
        <v>4.7619047619047603E-2</v>
      </c>
      <c r="F65" s="1">
        <v>1.3377924006667E-2</v>
      </c>
      <c r="G65" s="1">
        <v>9.6590909090909102E-2</v>
      </c>
      <c r="H65" s="1">
        <v>0.42499999999999999</v>
      </c>
      <c r="I65" s="1">
        <v>0.15740740438957501</v>
      </c>
    </row>
    <row r="66" spans="1:9" ht="15.75" customHeight="1">
      <c r="A66" s="1">
        <v>0.140625</v>
      </c>
      <c r="B66" s="1">
        <v>0.48648648648648701</v>
      </c>
      <c r="C66" s="1">
        <v>0.21818181470266301</v>
      </c>
      <c r="D66" s="1">
        <v>1.15606936416185E-2</v>
      </c>
      <c r="E66" s="1">
        <v>5.1282051282051301E-2</v>
      </c>
      <c r="F66" s="1">
        <v>1.88679215258994E-2</v>
      </c>
      <c r="G66" s="1">
        <v>0.125</v>
      </c>
      <c r="H66" s="1">
        <v>0.43243243243243201</v>
      </c>
      <c r="I66" s="1">
        <v>0.193939390460239</v>
      </c>
    </row>
    <row r="67" spans="1:9" ht="15.75" customHeight="1">
      <c r="A67" s="1">
        <v>0.20394736842105299</v>
      </c>
      <c r="B67" s="1">
        <v>0.75609756097560998</v>
      </c>
      <c r="C67" s="1">
        <v>0.321243519969932</v>
      </c>
      <c r="D67" s="1">
        <v>8.54700854700855E-2</v>
      </c>
      <c r="E67" s="1">
        <v>0.44444444444444398</v>
      </c>
      <c r="F67" s="1">
        <v>0.14336917292172499</v>
      </c>
      <c r="G67" s="1">
        <v>0.20394736842105299</v>
      </c>
      <c r="H67" s="1">
        <v>0.75609756097560998</v>
      </c>
      <c r="I67" s="1">
        <v>0.321243519969932</v>
      </c>
    </row>
    <row r="68" spans="1:9" ht="15.75" customHeight="1">
      <c r="A68" s="1">
        <v>0.11377245508981999</v>
      </c>
      <c r="B68" s="1">
        <v>0.57575757575757602</v>
      </c>
      <c r="C68" s="1">
        <v>0.18999999724450001</v>
      </c>
      <c r="D68" s="1">
        <v>3.2000000000000001E-2</v>
      </c>
      <c r="E68" s="1">
        <v>0.20512820512820501</v>
      </c>
      <c r="F68" s="1">
        <v>5.5363319464565901E-2</v>
      </c>
      <c r="G68" s="1">
        <v>0.101796407185629</v>
      </c>
      <c r="H68" s="1">
        <v>0.51515151515151503</v>
      </c>
      <c r="I68" s="1">
        <v>0.16999999724449999</v>
      </c>
    </row>
    <row r="69" spans="1:9" ht="15.75" customHeight="1">
      <c r="A69" s="1">
        <v>0.14388489208633101</v>
      </c>
      <c r="B69" s="1">
        <v>0.52631578947368396</v>
      </c>
      <c r="C69" s="1">
        <v>0.22598869719301601</v>
      </c>
      <c r="D69" s="1">
        <v>4.8780487804878099E-2</v>
      </c>
      <c r="E69" s="1">
        <v>0.232558139534884</v>
      </c>
      <c r="F69" s="1">
        <v>8.06451584238424E-2</v>
      </c>
      <c r="G69" s="1">
        <v>0.12949640287769801</v>
      </c>
      <c r="H69" s="1">
        <v>0.47368421052631599</v>
      </c>
      <c r="I69" s="1">
        <v>0.20338982713651901</v>
      </c>
    </row>
    <row r="70" spans="1:9" ht="15.75" customHeight="1">
      <c r="A70" s="1">
        <v>0.120879120879121</v>
      </c>
      <c r="B70" s="1">
        <v>0.57894736842105299</v>
      </c>
      <c r="C70" s="1">
        <v>0.199999997142149</v>
      </c>
      <c r="D70" s="1">
        <v>2.5000000000000001E-2</v>
      </c>
      <c r="E70" s="1">
        <v>0.17073170731707299</v>
      </c>
      <c r="F70" s="1">
        <v>4.3613704936869897E-2</v>
      </c>
      <c r="G70" s="1">
        <v>0.10989010989011</v>
      </c>
      <c r="H70" s="1">
        <v>0.52631578947368396</v>
      </c>
      <c r="I70" s="1">
        <v>0.18181817896033101</v>
      </c>
    </row>
    <row r="71" spans="1:9" ht="15.75" customHeight="1">
      <c r="A71" s="1">
        <v>0.12987012987013</v>
      </c>
      <c r="B71" s="1">
        <v>0.55555555555555602</v>
      </c>
      <c r="C71" s="1">
        <v>0.21052631271800601</v>
      </c>
      <c r="D71" s="1">
        <v>2.9661016949152502E-2</v>
      </c>
      <c r="E71" s="1">
        <v>0.17948717948717999</v>
      </c>
      <c r="F71" s="1">
        <v>5.09090884749753E-2</v>
      </c>
      <c r="G71" s="1">
        <v>0.123376623376623</v>
      </c>
      <c r="H71" s="1">
        <v>0.52777777777777801</v>
      </c>
      <c r="I71" s="1">
        <v>0.19999999692853199</v>
      </c>
    </row>
    <row r="72" spans="1:9" ht="15.75" customHeight="1">
      <c r="A72" s="1">
        <v>7.8431372549019607E-2</v>
      </c>
      <c r="B72" s="1">
        <v>0.38709677419354799</v>
      </c>
      <c r="C72" s="1">
        <v>0.13043477980682899</v>
      </c>
      <c r="D72" s="1">
        <v>4.6082949308755804E-3</v>
      </c>
      <c r="E72" s="1">
        <v>3.03030303030303E-2</v>
      </c>
      <c r="F72" s="1">
        <v>7.9999977084806596E-3</v>
      </c>
      <c r="G72" s="1">
        <v>7.1895424836601302E-2</v>
      </c>
      <c r="H72" s="1">
        <v>0.35483870967741898</v>
      </c>
      <c r="I72" s="1">
        <v>0.119565214589438</v>
      </c>
    </row>
    <row r="73" spans="1:9" ht="15.75" customHeight="1">
      <c r="A73" s="1">
        <v>0.135678391959799</v>
      </c>
      <c r="B73" s="1">
        <v>0.71052631578947401</v>
      </c>
      <c r="C73" s="1">
        <v>0.22784809857323399</v>
      </c>
      <c r="D73" s="1">
        <v>6.15384615384615E-2</v>
      </c>
      <c r="E73" s="1">
        <v>0.44444444444444398</v>
      </c>
      <c r="F73" s="1">
        <v>0.10810810597151201</v>
      </c>
      <c r="G73" s="1">
        <v>0.135678391959799</v>
      </c>
      <c r="H73" s="1">
        <v>0.71052631578947401</v>
      </c>
      <c r="I73" s="1">
        <v>0.22784809857323399</v>
      </c>
    </row>
    <row r="74" spans="1:9" ht="15.75" customHeight="1">
      <c r="A74" s="1">
        <v>0.19306930693069299</v>
      </c>
      <c r="B74" s="1">
        <v>0.38613861386138598</v>
      </c>
      <c r="C74" s="1">
        <v>0.25742573812981301</v>
      </c>
      <c r="D74" s="1">
        <v>2.8662420382165599E-2</v>
      </c>
      <c r="E74" s="1">
        <v>6.9230769230769207E-2</v>
      </c>
      <c r="F74" s="1">
        <v>4.0540536399237499E-2</v>
      </c>
      <c r="G74" s="1">
        <v>0.17821782178217799</v>
      </c>
      <c r="H74" s="1">
        <v>0.35643564356435598</v>
      </c>
      <c r="I74" s="1">
        <v>0.23762375793179299</v>
      </c>
    </row>
    <row r="75" spans="1:9" ht="15.75" customHeight="1">
      <c r="A75" s="1">
        <v>0.158940397350993</v>
      </c>
      <c r="B75" s="1">
        <v>0.63157894736842102</v>
      </c>
      <c r="C75" s="1">
        <v>0.253968250755578</v>
      </c>
      <c r="D75" s="1">
        <v>4.1666666666666699E-2</v>
      </c>
      <c r="E75" s="1">
        <v>0.23684210526315799</v>
      </c>
      <c r="F75" s="1">
        <v>7.0866139187798494E-2</v>
      </c>
      <c r="G75" s="1">
        <v>0.15231788079470199</v>
      </c>
      <c r="H75" s="1">
        <v>0.60526315789473695</v>
      </c>
      <c r="I75" s="1">
        <v>0.243386240173567</v>
      </c>
    </row>
    <row r="76" spans="1:9" ht="15.75" customHeight="1">
      <c r="A76" s="1">
        <v>0.102150537634409</v>
      </c>
      <c r="B76" s="1">
        <v>0.52777777777777801</v>
      </c>
      <c r="C76" s="1">
        <v>0.17117116845385899</v>
      </c>
      <c r="D76" s="1">
        <v>3.69127516778524E-2</v>
      </c>
      <c r="E76" s="1">
        <v>0.27500000000000002</v>
      </c>
      <c r="F76" s="1">
        <v>6.5088755309688107E-2</v>
      </c>
      <c r="G76" s="1">
        <v>0.102150537634409</v>
      </c>
      <c r="H76" s="1">
        <v>0.52777777777777801</v>
      </c>
      <c r="I76" s="1">
        <v>0.17117116845385899</v>
      </c>
    </row>
    <row r="77" spans="1:9" ht="15.75" customHeight="1">
      <c r="A77" s="1">
        <v>0.145569620253165</v>
      </c>
      <c r="B77" s="1">
        <v>0.60526315789473695</v>
      </c>
      <c r="C77" s="1">
        <v>0.23469387442524001</v>
      </c>
      <c r="D77" s="1">
        <v>4.6610169491525397E-2</v>
      </c>
      <c r="E77" s="1">
        <v>0.23404255319148901</v>
      </c>
      <c r="F77" s="1">
        <v>7.7738513131141704E-2</v>
      </c>
      <c r="G77" s="1">
        <v>0.132911392405063</v>
      </c>
      <c r="H77" s="1">
        <v>0.55263157894736903</v>
      </c>
      <c r="I77" s="1">
        <v>0.214285711159933</v>
      </c>
    </row>
    <row r="78" spans="1:9" ht="15.75" customHeight="1">
      <c r="A78" s="1">
        <v>0.22222222222222199</v>
      </c>
      <c r="B78" s="1">
        <v>0.63157894736842102</v>
      </c>
      <c r="C78" s="1">
        <v>0.32876711943704301</v>
      </c>
      <c r="D78" s="1">
        <v>7.0063694267515894E-2</v>
      </c>
      <c r="E78" s="1">
        <v>0.25581395348837199</v>
      </c>
      <c r="F78" s="1">
        <v>0.1099999966245</v>
      </c>
      <c r="G78" s="1">
        <v>0.21296296296296299</v>
      </c>
      <c r="H78" s="1">
        <v>0.60526315789473695</v>
      </c>
      <c r="I78" s="1">
        <v>0.31506848930005599</v>
      </c>
    </row>
    <row r="79" spans="1:9" ht="15.75" customHeight="1">
      <c r="A79" s="1">
        <v>0.13043478260869601</v>
      </c>
      <c r="B79" s="1">
        <v>0.58333333333333304</v>
      </c>
      <c r="C79" s="1">
        <v>0.21319796655621101</v>
      </c>
      <c r="D79" s="1">
        <v>3.7344398340249003E-2</v>
      </c>
      <c r="E79" s="1">
        <v>0.19565217391304399</v>
      </c>
      <c r="F79" s="1">
        <v>6.2717767343053898E-2</v>
      </c>
      <c r="G79" s="1">
        <v>0.13043478260869601</v>
      </c>
      <c r="H79" s="1">
        <v>0.58333333333333304</v>
      </c>
      <c r="I79" s="1">
        <v>0.21319796655621101</v>
      </c>
    </row>
    <row r="80" spans="1:9" ht="15.75" customHeight="1">
      <c r="A80" s="1">
        <v>0.14765100671140899</v>
      </c>
      <c r="B80" s="1">
        <v>0.57894736842105299</v>
      </c>
      <c r="C80" s="1">
        <v>0.235294114408762</v>
      </c>
      <c r="D80" s="1">
        <v>3.2407407407407399E-2</v>
      </c>
      <c r="E80" s="1">
        <v>0.155555555555556</v>
      </c>
      <c r="F80" s="1">
        <v>5.36398438895496E-2</v>
      </c>
      <c r="G80" s="1">
        <v>0.12751677852349</v>
      </c>
      <c r="H80" s="1">
        <v>0.5</v>
      </c>
      <c r="I80" s="1">
        <v>0.203208552911436</v>
      </c>
    </row>
    <row r="81" spans="1:9" ht="15.75" customHeight="1">
      <c r="A81" s="1">
        <v>6.9364161849711004E-2</v>
      </c>
      <c r="B81" s="1">
        <v>0.375</v>
      </c>
      <c r="C81" s="1">
        <v>0.117073168097085</v>
      </c>
      <c r="D81" s="1">
        <v>1.1952191235059801E-2</v>
      </c>
      <c r="E81" s="1">
        <v>8.8235294117647106E-2</v>
      </c>
      <c r="F81" s="1">
        <v>2.10526294776241E-2</v>
      </c>
      <c r="G81" s="1">
        <v>6.9364161849711004E-2</v>
      </c>
      <c r="H81" s="1">
        <v>0.375</v>
      </c>
      <c r="I81" s="1">
        <v>0.117073168097085</v>
      </c>
    </row>
    <row r="82" spans="1:9" ht="15.75" customHeight="1">
      <c r="A82" s="1">
        <v>0.11864406779661001</v>
      </c>
      <c r="B82" s="1">
        <v>0.58333333333333304</v>
      </c>
      <c r="C82" s="1">
        <v>0.197183095782583</v>
      </c>
      <c r="D82" s="1">
        <v>3.6363636363636397E-2</v>
      </c>
      <c r="E82" s="1">
        <v>0.24390243902438999</v>
      </c>
      <c r="F82" s="1">
        <v>6.3291136982254498E-2</v>
      </c>
      <c r="G82" s="1">
        <v>0.112994350282486</v>
      </c>
      <c r="H82" s="1">
        <v>0.55555555555555602</v>
      </c>
      <c r="I82" s="1">
        <v>0.18779342442108099</v>
      </c>
    </row>
    <row r="83" spans="1:9" ht="15.75" customHeight="1">
      <c r="A83" s="1">
        <v>8.3333333333333301E-2</v>
      </c>
      <c r="B83" s="1">
        <v>0.52941176470588203</v>
      </c>
      <c r="C83" s="1">
        <v>0.14399999764992</v>
      </c>
      <c r="D83" s="1">
        <v>1.9178082191780799E-2</v>
      </c>
      <c r="E83" s="1">
        <v>0.18918918918918901</v>
      </c>
      <c r="F83" s="1">
        <v>3.4825868975396697E-2</v>
      </c>
      <c r="G83" s="1">
        <v>7.8703703703703706E-2</v>
      </c>
      <c r="H83" s="1">
        <v>0.5</v>
      </c>
      <c r="I83" s="1">
        <v>0.13599999764991999</v>
      </c>
    </row>
    <row r="84" spans="1:9" ht="15.75" customHeight="1">
      <c r="A84" s="1">
        <v>0.17073170731707299</v>
      </c>
      <c r="B84" s="1">
        <v>0.55263157894736903</v>
      </c>
      <c r="C84" s="1">
        <v>0.26086956161104902</v>
      </c>
      <c r="D84" s="1">
        <v>4.4692737430167599E-2</v>
      </c>
      <c r="E84" s="1">
        <v>0.20512820512820501</v>
      </c>
      <c r="F84" s="1">
        <v>7.3394492474960202E-2</v>
      </c>
      <c r="G84" s="1">
        <v>0.154471544715447</v>
      </c>
      <c r="H84" s="1">
        <v>0.5</v>
      </c>
      <c r="I84" s="1">
        <v>0.236024841114155</v>
      </c>
    </row>
    <row r="85" spans="1:9" ht="15.75" customHeight="1">
      <c r="A85" s="1">
        <v>0.13609467455621299</v>
      </c>
      <c r="B85" s="1">
        <v>0.60526315789473695</v>
      </c>
      <c r="C85" s="1">
        <v>0.22222221922471899</v>
      </c>
      <c r="D85" s="1">
        <v>3.0651340996168602E-2</v>
      </c>
      <c r="E85" s="1">
        <v>0.173913043478261</v>
      </c>
      <c r="F85" s="1">
        <v>5.2117261295929002E-2</v>
      </c>
      <c r="G85" s="1">
        <v>0.124260355029586</v>
      </c>
      <c r="H85" s="1">
        <v>0.55263157894736903</v>
      </c>
      <c r="I85" s="1">
        <v>0.202898547727135</v>
      </c>
    </row>
    <row r="86" spans="1:9" ht="15.75" customHeight="1">
      <c r="A86" s="1">
        <v>0.13294797687861301</v>
      </c>
      <c r="B86" s="1">
        <v>0.67647058823529405</v>
      </c>
      <c r="C86" s="1">
        <v>0.22222221947676701</v>
      </c>
      <c r="D86" s="1">
        <v>2.8340080971659899E-2</v>
      </c>
      <c r="E86" s="1">
        <v>0.16666666666666699</v>
      </c>
      <c r="F86" s="1">
        <v>4.8442904090228903E-2</v>
      </c>
      <c r="G86" s="1">
        <v>0.10404624277456601</v>
      </c>
      <c r="H86" s="1">
        <v>0.52941176470588203</v>
      </c>
      <c r="I86" s="1">
        <v>0.173913040732806</v>
      </c>
    </row>
    <row r="87" spans="1:9" ht="15.75" customHeight="1">
      <c r="A87" s="1">
        <v>0.16030534351145001</v>
      </c>
      <c r="B87" s="1">
        <v>0.6</v>
      </c>
      <c r="C87" s="1">
        <v>0.25301204486500201</v>
      </c>
      <c r="D87" s="1">
        <v>6.15384615384615E-2</v>
      </c>
      <c r="E87" s="1">
        <v>0.292682926829268</v>
      </c>
      <c r="F87" s="1">
        <v>0.10169491238329501</v>
      </c>
      <c r="G87" s="1">
        <v>0.15267175572519101</v>
      </c>
      <c r="H87" s="1">
        <v>0.57142857142857095</v>
      </c>
      <c r="I87" s="1">
        <v>0.24096385209391799</v>
      </c>
    </row>
    <row r="88" spans="1:9" ht="15.75" customHeight="1">
      <c r="A88" s="1">
        <v>7.9601990049751201E-2</v>
      </c>
      <c r="B88" s="1">
        <v>0.45714285714285702</v>
      </c>
      <c r="C88" s="1">
        <v>0.13559321781276901</v>
      </c>
      <c r="D88" s="1">
        <v>2.23642172523962E-2</v>
      </c>
      <c r="E88" s="1">
        <v>0.17948717948717999</v>
      </c>
      <c r="F88" s="1">
        <v>3.9772725302330898E-2</v>
      </c>
      <c r="G88" s="1">
        <v>7.9601990049751201E-2</v>
      </c>
      <c r="H88" s="1">
        <v>0.45714285714285702</v>
      </c>
      <c r="I88" s="1">
        <v>0.13559321781276901</v>
      </c>
    </row>
    <row r="89" spans="1:9" ht="15.75" customHeight="1">
      <c r="A89" s="1">
        <v>0.155688622754491</v>
      </c>
      <c r="B89" s="1">
        <v>0.60465116279069797</v>
      </c>
      <c r="C89" s="1">
        <v>0.24761904436235799</v>
      </c>
      <c r="D89" s="1">
        <v>3.7593984962405999E-2</v>
      </c>
      <c r="E89" s="1">
        <v>0.19607843137254899</v>
      </c>
      <c r="F89" s="1">
        <v>6.3091479949845403E-2</v>
      </c>
      <c r="G89" s="1">
        <v>0.14371257485029901</v>
      </c>
      <c r="H89" s="1">
        <v>0.55813953488372103</v>
      </c>
      <c r="I89" s="1">
        <v>0.22857142531473901</v>
      </c>
    </row>
    <row r="90" spans="1:9" ht="15.75" customHeight="1">
      <c r="A90" s="1">
        <v>7.0754716981132101E-2</v>
      </c>
      <c r="B90" s="1">
        <v>0.38461538461538503</v>
      </c>
      <c r="C90" s="1">
        <v>0.11952190972587701</v>
      </c>
      <c r="D90" s="1">
        <v>9.5846645367412102E-3</v>
      </c>
      <c r="E90" s="1">
        <v>6.9767441860465101E-2</v>
      </c>
      <c r="F90" s="1">
        <v>1.68539304603272E-2</v>
      </c>
      <c r="G90" s="1">
        <v>6.1320754716981098E-2</v>
      </c>
      <c r="H90" s="1">
        <v>0.33333333333333298</v>
      </c>
      <c r="I90" s="1">
        <v>0.10358565474579801</v>
      </c>
    </row>
    <row r="91" spans="1:9" ht="15.75" customHeight="1">
      <c r="A91" s="1">
        <v>0.14935064935064901</v>
      </c>
      <c r="B91" s="1">
        <v>0.65714285714285703</v>
      </c>
      <c r="C91" s="1">
        <v>0.243386240368411</v>
      </c>
      <c r="D91" s="1">
        <v>4.4843049327354299E-2</v>
      </c>
      <c r="E91" s="1">
        <v>0.238095238095238</v>
      </c>
      <c r="F91" s="1">
        <v>7.54716954457815E-2</v>
      </c>
      <c r="G91" s="1">
        <v>0.14935064935064901</v>
      </c>
      <c r="H91" s="1">
        <v>0.65714285714285703</v>
      </c>
      <c r="I91" s="1">
        <v>0.243386240368411</v>
      </c>
    </row>
    <row r="92" spans="1:9" ht="15.75" customHeight="1">
      <c r="A92" s="1">
        <v>0.14925373134328401</v>
      </c>
      <c r="B92" s="1">
        <v>0.66666666666666696</v>
      </c>
      <c r="C92" s="1">
        <v>0.24390243603509801</v>
      </c>
      <c r="D92" s="1">
        <v>6.6037735849056603E-2</v>
      </c>
      <c r="E92" s="1">
        <v>0.35</v>
      </c>
      <c r="F92" s="1">
        <v>0.111111108440413</v>
      </c>
      <c r="G92" s="1">
        <v>0.14925373134328401</v>
      </c>
      <c r="H92" s="1">
        <v>0.66666666666666696</v>
      </c>
      <c r="I92" s="1">
        <v>0.24390243603509801</v>
      </c>
    </row>
    <row r="93" spans="1:9" ht="15.75" customHeight="1">
      <c r="A93" s="1">
        <v>0.13125000000000001</v>
      </c>
      <c r="B93" s="1">
        <v>0.58333333333333304</v>
      </c>
      <c r="C93" s="1">
        <v>0.214285711286964</v>
      </c>
      <c r="D93" s="1">
        <v>2.3715415019762799E-2</v>
      </c>
      <c r="E93" s="1">
        <v>0.15384615384615399</v>
      </c>
      <c r="F93" s="1">
        <v>4.1095888096500402E-2</v>
      </c>
      <c r="G93" s="1">
        <v>0.10625</v>
      </c>
      <c r="H93" s="1">
        <v>0.47222222222222199</v>
      </c>
      <c r="I93" s="1">
        <v>0.17346938475635201</v>
      </c>
    </row>
    <row r="94" spans="1:9" ht="15.75" customHeight="1">
      <c r="A94" s="1">
        <v>0.11731843575419</v>
      </c>
      <c r="B94" s="1">
        <v>0.58333333333333304</v>
      </c>
      <c r="C94" s="1">
        <v>0.19534883442120099</v>
      </c>
      <c r="D94" s="1">
        <v>2.3178807947019899E-2</v>
      </c>
      <c r="E94" s="1">
        <v>0.17948717948717999</v>
      </c>
      <c r="F94" s="1">
        <v>4.1055716449291103E-2</v>
      </c>
      <c r="G94" s="1">
        <v>0.11731843575419</v>
      </c>
      <c r="H94" s="1">
        <v>0.58333333333333304</v>
      </c>
      <c r="I94" s="1">
        <v>0.19534883442120099</v>
      </c>
    </row>
    <row r="95" spans="1:9" ht="15.75" customHeight="1">
      <c r="A95" s="1">
        <v>0.12834224598930499</v>
      </c>
      <c r="B95" s="1">
        <v>0.61538461538461497</v>
      </c>
      <c r="C95" s="1">
        <v>0.212389377675229</v>
      </c>
      <c r="D95" s="1">
        <v>3.9344262295081998E-2</v>
      </c>
      <c r="E95" s="1">
        <v>0.27272727272727298</v>
      </c>
      <c r="F95" s="1">
        <v>6.8767906105861296E-2</v>
      </c>
      <c r="G95" s="1">
        <v>0.12299465240641699</v>
      </c>
      <c r="H95" s="1">
        <v>0.58974358974358998</v>
      </c>
      <c r="I95" s="1">
        <v>0.20353982015310501</v>
      </c>
    </row>
    <row r="96" spans="1:9" ht="15.75" customHeight="1">
      <c r="A96" s="1">
        <v>9.03954802259887E-2</v>
      </c>
      <c r="B96" s="1">
        <v>0.39024390243902402</v>
      </c>
      <c r="C96" s="1">
        <v>0.146788987771652</v>
      </c>
      <c r="D96" s="1">
        <v>2.1352313167259801E-2</v>
      </c>
      <c r="E96" s="1">
        <v>0.125</v>
      </c>
      <c r="F96" s="1">
        <v>3.6474161641522299E-2</v>
      </c>
      <c r="G96" s="1">
        <v>8.4745762711864403E-2</v>
      </c>
      <c r="H96" s="1">
        <v>0.36585365853658502</v>
      </c>
      <c r="I96" s="1">
        <v>0.137614675845047</v>
      </c>
    </row>
    <row r="97" spans="1:9" ht="15.75" customHeight="1">
      <c r="A97" s="1">
        <v>0.12230215827338101</v>
      </c>
      <c r="B97" s="1">
        <v>0.48571428571428599</v>
      </c>
      <c r="C97" s="1">
        <v>0.195402295636808</v>
      </c>
      <c r="D97" s="1">
        <v>2.9126213592233E-2</v>
      </c>
      <c r="E97" s="1">
        <v>0.157894736842105</v>
      </c>
      <c r="F97" s="1">
        <v>4.9180325239183198E-2</v>
      </c>
      <c r="G97" s="1">
        <v>0.12230215827338101</v>
      </c>
      <c r="H97" s="1">
        <v>0.48571428571428599</v>
      </c>
      <c r="I97" s="1">
        <v>0.195402295636808</v>
      </c>
    </row>
    <row r="98" spans="1:9" ht="15.75" customHeight="1">
      <c r="A98" s="1">
        <v>0.13186813186813201</v>
      </c>
      <c r="B98" s="1">
        <v>0.58536585365853699</v>
      </c>
      <c r="C98" s="1">
        <v>0.21524663377023501</v>
      </c>
      <c r="D98" s="1">
        <v>2.5735294117647099E-2</v>
      </c>
      <c r="E98" s="1">
        <v>0.15217391304347799</v>
      </c>
      <c r="F98" s="1">
        <v>4.4025154758118898E-2</v>
      </c>
      <c r="G98" s="1">
        <v>0.12637362637362601</v>
      </c>
      <c r="H98" s="1">
        <v>0.56097560975609795</v>
      </c>
      <c r="I98" s="1">
        <v>0.20627802390476399</v>
      </c>
    </row>
    <row r="99" spans="1:9" ht="15.75" customHeight="1">
      <c r="A99" s="1">
        <v>0.17791411042944799</v>
      </c>
      <c r="B99" s="1">
        <v>0.439393939393939</v>
      </c>
      <c r="C99" s="1">
        <v>0.25327510506740902</v>
      </c>
      <c r="D99" s="1">
        <v>2.78884462151394E-2</v>
      </c>
      <c r="E99" s="1">
        <v>9.0909090909090898E-2</v>
      </c>
      <c r="F99" s="1">
        <v>4.2682923236355197E-2</v>
      </c>
      <c r="G99" s="1">
        <v>0.14723926380368099</v>
      </c>
      <c r="H99" s="1">
        <v>0.36363636363636398</v>
      </c>
      <c r="I99" s="1">
        <v>0.20960698279666701</v>
      </c>
    </row>
    <row r="100" spans="1:9" ht="15.75" customHeight="1">
      <c r="A100" s="1">
        <v>9.8445595854922296E-2</v>
      </c>
      <c r="B100" s="1">
        <v>0.55882352941176505</v>
      </c>
      <c r="C100" s="1">
        <v>0.16740087851035301</v>
      </c>
      <c r="D100" s="1">
        <v>2.9702970297029702E-2</v>
      </c>
      <c r="E100" s="1">
        <v>0.23684210526315799</v>
      </c>
      <c r="F100" s="1">
        <v>5.2785921773290598E-2</v>
      </c>
      <c r="G100" s="1">
        <v>9.8445595854922296E-2</v>
      </c>
      <c r="H100" s="1">
        <v>0.55882352941176505</v>
      </c>
      <c r="I100" s="1">
        <v>0.16740087851035301</v>
      </c>
    </row>
    <row r="101" spans="1:9" ht="15.75" customHeight="1">
      <c r="A101" s="1">
        <v>0.16384180790960501</v>
      </c>
      <c r="B101" s="1">
        <v>0.453125</v>
      </c>
      <c r="C101" s="1">
        <v>0.24066389651417899</v>
      </c>
      <c r="D101" s="1">
        <v>3.9568345323740997E-2</v>
      </c>
      <c r="E101" s="1">
        <v>0.132530120481928</v>
      </c>
      <c r="F101" s="1">
        <v>6.0941824713745499E-2</v>
      </c>
      <c r="G101" s="1">
        <v>0.152542372881356</v>
      </c>
      <c r="H101" s="1">
        <v>0.421875</v>
      </c>
      <c r="I101" s="1">
        <v>0.22406638614073501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1"/>
  <sheetViews>
    <sheetView workbookViewId="0"/>
  </sheetViews>
  <sheetFormatPr baseColWidth="10" defaultColWidth="12.6640625" defaultRowHeight="15.75" customHeight="1"/>
  <sheetData>
    <row r="1" spans="1:2" ht="15.75" customHeight="1">
      <c r="A1" s="1" t="s">
        <v>147</v>
      </c>
      <c r="B1" s="1" t="s">
        <v>148</v>
      </c>
    </row>
    <row r="2" spans="1:2" ht="15.75" customHeight="1">
      <c r="A2" s="1">
        <v>0.89265550000000005</v>
      </c>
      <c r="B2" s="1">
        <f t="shared" ref="B2:B101" si="0">A2*10</f>
        <v>8.9265550000000005</v>
      </c>
    </row>
    <row r="3" spans="1:2" ht="15.75" customHeight="1">
      <c r="A3" s="1">
        <v>0.69722439999999997</v>
      </c>
      <c r="B3" s="1">
        <f t="shared" si="0"/>
        <v>6.9722439999999999</v>
      </c>
    </row>
    <row r="4" spans="1:2" ht="15.75" customHeight="1">
      <c r="A4" s="1">
        <v>0.63962989999999997</v>
      </c>
      <c r="B4" s="1">
        <f t="shared" si="0"/>
        <v>6.396299</v>
      </c>
    </row>
    <row r="5" spans="1:2" ht="15.75" customHeight="1">
      <c r="A5" s="1">
        <v>0.59205794</v>
      </c>
      <c r="B5" s="1">
        <f t="shared" si="0"/>
        <v>5.9205794000000003</v>
      </c>
    </row>
    <row r="6" spans="1:2" ht="15.75" customHeight="1">
      <c r="A6" s="1">
        <v>0.64029689999999995</v>
      </c>
      <c r="B6" s="1">
        <f t="shared" si="0"/>
        <v>6.4029689999999997</v>
      </c>
    </row>
    <row r="7" spans="1:2" ht="15.75" customHeight="1">
      <c r="A7" s="1">
        <v>0.735286</v>
      </c>
      <c r="B7" s="1">
        <f t="shared" si="0"/>
        <v>7.3528599999999997</v>
      </c>
    </row>
    <row r="8" spans="1:2" ht="15.75" customHeight="1">
      <c r="A8" s="1">
        <v>0.79145600000000005</v>
      </c>
      <c r="B8" s="1">
        <f t="shared" si="0"/>
        <v>7.9145600000000007</v>
      </c>
    </row>
    <row r="9" spans="1:2" ht="15.75" customHeight="1">
      <c r="A9" s="1">
        <v>0.82251459999999998</v>
      </c>
      <c r="B9" s="1">
        <f t="shared" si="0"/>
        <v>8.2251460000000005</v>
      </c>
    </row>
    <row r="10" spans="1:2" ht="15.75" customHeight="1">
      <c r="A10" s="1">
        <v>0.74661875</v>
      </c>
      <c r="B10" s="1">
        <f t="shared" si="0"/>
        <v>7.4661875000000002</v>
      </c>
    </row>
    <row r="11" spans="1:2" ht="15.75" customHeight="1">
      <c r="A11" s="1">
        <v>0.61447189999999996</v>
      </c>
      <c r="B11" s="1">
        <f t="shared" si="0"/>
        <v>6.1447189999999994</v>
      </c>
    </row>
    <row r="12" spans="1:2" ht="15.75" customHeight="1">
      <c r="A12" s="1">
        <v>0.64285504999999998</v>
      </c>
      <c r="B12" s="1">
        <f t="shared" si="0"/>
        <v>6.4285505000000001</v>
      </c>
    </row>
    <row r="13" spans="1:2" ht="15.75" customHeight="1">
      <c r="A13" s="1">
        <v>0.66423494000000005</v>
      </c>
      <c r="B13" s="1">
        <f t="shared" si="0"/>
        <v>6.6423494000000005</v>
      </c>
    </row>
    <row r="14" spans="1:2" ht="15.75" customHeight="1">
      <c r="A14" s="1">
        <v>0.67803539999999995</v>
      </c>
      <c r="B14" s="1">
        <f t="shared" si="0"/>
        <v>6.7803539999999991</v>
      </c>
    </row>
    <row r="15" spans="1:2" ht="15.75" customHeight="1">
      <c r="A15" s="1">
        <v>0.71040535000000005</v>
      </c>
      <c r="B15" s="1">
        <f t="shared" si="0"/>
        <v>7.1040535000000009</v>
      </c>
    </row>
    <row r="16" spans="1:2" ht="15.75" customHeight="1">
      <c r="A16" s="1">
        <v>0.70759799999999995</v>
      </c>
      <c r="B16" s="1">
        <f t="shared" si="0"/>
        <v>7.0759799999999995</v>
      </c>
    </row>
    <row r="17" spans="1:2" ht="15.75" customHeight="1">
      <c r="A17" s="1">
        <v>0.75912886999999996</v>
      </c>
      <c r="B17" s="1">
        <f t="shared" si="0"/>
        <v>7.5912886999999998</v>
      </c>
    </row>
    <row r="18" spans="1:2" ht="15.75" customHeight="1">
      <c r="A18" s="1">
        <v>0.78771709999999995</v>
      </c>
      <c r="B18" s="1">
        <f t="shared" si="0"/>
        <v>7.8771709999999997</v>
      </c>
    </row>
    <row r="19" spans="1:2" ht="15.75" customHeight="1">
      <c r="A19" s="1">
        <v>0.78460169999999996</v>
      </c>
      <c r="B19" s="1">
        <f t="shared" si="0"/>
        <v>7.8460169999999998</v>
      </c>
    </row>
    <row r="20" spans="1:2" ht="15.75" customHeight="1">
      <c r="A20" s="1">
        <v>0.70187575000000002</v>
      </c>
      <c r="B20" s="1">
        <f t="shared" si="0"/>
        <v>7.0187575000000004</v>
      </c>
    </row>
    <row r="21" spans="1:2" ht="15.75" customHeight="1">
      <c r="A21" s="1">
        <v>0.84309239999999996</v>
      </c>
      <c r="B21" s="1">
        <f t="shared" si="0"/>
        <v>8.4309239999999992</v>
      </c>
    </row>
    <row r="22" spans="1:2" ht="15.75" customHeight="1">
      <c r="A22" s="1">
        <v>0.81274634999999995</v>
      </c>
      <c r="B22" s="1">
        <f t="shared" si="0"/>
        <v>8.1274634999999993</v>
      </c>
    </row>
    <row r="23" spans="1:2" ht="15.75" customHeight="1">
      <c r="A23" s="1">
        <v>0.8012262</v>
      </c>
      <c r="B23" s="1">
        <f t="shared" si="0"/>
        <v>8.0122619999999998</v>
      </c>
    </row>
    <row r="24" spans="1:2" ht="15.75" customHeight="1">
      <c r="A24" s="1">
        <v>0.70985894999999999</v>
      </c>
      <c r="B24" s="1">
        <f t="shared" si="0"/>
        <v>7.0985895000000001</v>
      </c>
    </row>
    <row r="25" spans="1:2" ht="15.75" customHeight="1">
      <c r="A25" s="1">
        <v>0.61618304000000002</v>
      </c>
      <c r="B25" s="1">
        <f t="shared" si="0"/>
        <v>6.1618304000000004</v>
      </c>
    </row>
    <row r="26" spans="1:2" ht="15.75" customHeight="1">
      <c r="A26" s="1">
        <v>0.75728684999999996</v>
      </c>
      <c r="B26" s="1">
        <f t="shared" si="0"/>
        <v>7.5728684999999993</v>
      </c>
    </row>
    <row r="27" spans="1:2" ht="15.75" customHeight="1">
      <c r="A27" s="1">
        <v>0.78323659999999995</v>
      </c>
      <c r="B27" s="1">
        <f t="shared" si="0"/>
        <v>7.8323659999999995</v>
      </c>
    </row>
    <row r="28" spans="1:2" ht="15.75" customHeight="1">
      <c r="A28" s="1">
        <v>0.64466416999999998</v>
      </c>
      <c r="B28" s="1">
        <f t="shared" si="0"/>
        <v>6.4466416999999998</v>
      </c>
    </row>
    <row r="29" spans="1:2" ht="15.75" customHeight="1">
      <c r="A29" s="1">
        <v>0.81357449999999998</v>
      </c>
      <c r="B29" s="1">
        <f t="shared" si="0"/>
        <v>8.135745</v>
      </c>
    </row>
    <row r="30" spans="1:2" ht="15.75" customHeight="1">
      <c r="A30" s="1">
        <v>0.83119195999999995</v>
      </c>
      <c r="B30" s="1">
        <f t="shared" si="0"/>
        <v>8.3119195999999995</v>
      </c>
    </row>
    <row r="31" spans="1:2" ht="15.75" customHeight="1">
      <c r="A31" s="1">
        <v>0.79883990000000005</v>
      </c>
      <c r="B31" s="1">
        <f t="shared" si="0"/>
        <v>7.9883990000000002</v>
      </c>
    </row>
    <row r="32" spans="1:2" ht="15.75" customHeight="1">
      <c r="A32" s="1">
        <v>0.91017110000000001</v>
      </c>
      <c r="B32" s="1">
        <f t="shared" si="0"/>
        <v>9.1017109999999999</v>
      </c>
    </row>
    <row r="33" spans="1:2" ht="15.75" customHeight="1">
      <c r="A33" s="1">
        <v>0.79553450000000003</v>
      </c>
      <c r="B33" s="1">
        <f t="shared" si="0"/>
        <v>7.9553450000000003</v>
      </c>
    </row>
    <row r="34" spans="1:2" ht="15.75" customHeight="1">
      <c r="A34" s="1">
        <v>0.65969217000000002</v>
      </c>
      <c r="B34" s="1">
        <f t="shared" si="0"/>
        <v>6.5969217000000002</v>
      </c>
    </row>
    <row r="35" spans="1:2" ht="15.75" customHeight="1">
      <c r="A35" s="1">
        <v>0.5400876</v>
      </c>
      <c r="B35" s="1">
        <f t="shared" si="0"/>
        <v>5.4008760000000002</v>
      </c>
    </row>
    <row r="36" spans="1:2" ht="15.75" customHeight="1">
      <c r="A36" s="1">
        <v>0.75913889999999995</v>
      </c>
      <c r="B36" s="1">
        <f t="shared" si="0"/>
        <v>7.5913889999999995</v>
      </c>
    </row>
    <row r="37" spans="1:2" ht="15.75" customHeight="1">
      <c r="A37" s="1">
        <v>0.77199790000000001</v>
      </c>
      <c r="B37" s="1">
        <f t="shared" si="0"/>
        <v>7.7199790000000004</v>
      </c>
    </row>
    <row r="38" spans="1:2" ht="15.75" customHeight="1">
      <c r="A38" s="1">
        <v>0.73613035999999998</v>
      </c>
      <c r="B38" s="1">
        <f t="shared" si="0"/>
        <v>7.3613035999999994</v>
      </c>
    </row>
    <row r="39" spans="1:2" ht="15.75" customHeight="1">
      <c r="A39" s="1">
        <v>0.78679889999999997</v>
      </c>
      <c r="B39" s="1">
        <f t="shared" si="0"/>
        <v>7.8679889999999997</v>
      </c>
    </row>
    <row r="40" spans="1:2" ht="15.75" customHeight="1">
      <c r="A40" s="1">
        <v>0.72682077</v>
      </c>
      <c r="B40" s="1">
        <f t="shared" si="0"/>
        <v>7.2682076999999996</v>
      </c>
    </row>
    <row r="41" spans="1:2" ht="15.75" customHeight="1">
      <c r="A41" s="1">
        <v>0.50290990000000002</v>
      </c>
      <c r="B41" s="1">
        <f t="shared" si="0"/>
        <v>5.0290990000000004</v>
      </c>
    </row>
    <row r="42" spans="1:2" ht="15.75" customHeight="1">
      <c r="A42" s="1">
        <v>0.72402719999999998</v>
      </c>
      <c r="B42" s="1">
        <f t="shared" si="0"/>
        <v>7.240272</v>
      </c>
    </row>
    <row r="43" spans="1:2" ht="15.75" customHeight="1">
      <c r="A43" s="1">
        <v>0.72554039999999997</v>
      </c>
      <c r="B43" s="1">
        <f t="shared" si="0"/>
        <v>7.2554039999999995</v>
      </c>
    </row>
    <row r="44" spans="1:2" ht="15.75" customHeight="1">
      <c r="A44" s="1">
        <v>0.79753359999999995</v>
      </c>
      <c r="B44" s="1">
        <f t="shared" si="0"/>
        <v>7.9753359999999995</v>
      </c>
    </row>
    <row r="45" spans="1:2" ht="15.75" customHeight="1">
      <c r="A45" s="1">
        <v>0.66576820000000003</v>
      </c>
      <c r="B45" s="1">
        <f t="shared" si="0"/>
        <v>6.6576820000000003</v>
      </c>
    </row>
    <row r="46" spans="1:2" ht="15.75" customHeight="1">
      <c r="A46" s="1">
        <v>0.76132845999999998</v>
      </c>
      <c r="B46" s="1">
        <f t="shared" si="0"/>
        <v>7.6132846000000001</v>
      </c>
    </row>
    <row r="47" spans="1:2" ht="15.75" customHeight="1">
      <c r="A47" s="1">
        <v>0.85437816</v>
      </c>
      <c r="B47" s="1">
        <f t="shared" si="0"/>
        <v>8.5437815999999991</v>
      </c>
    </row>
    <row r="48" spans="1:2" ht="15.75" customHeight="1">
      <c r="A48" s="1">
        <v>0.67708259999999998</v>
      </c>
      <c r="B48" s="1">
        <f t="shared" si="0"/>
        <v>6.7708259999999996</v>
      </c>
    </row>
    <row r="49" spans="1:2" ht="15.75" customHeight="1">
      <c r="A49" s="1">
        <v>0.76770099999999997</v>
      </c>
      <c r="B49" s="1">
        <f t="shared" si="0"/>
        <v>7.6770099999999992</v>
      </c>
    </row>
    <row r="50" spans="1:2" ht="15.75" customHeight="1">
      <c r="A50" s="1">
        <v>0.76112089999999999</v>
      </c>
      <c r="B50" s="1">
        <f t="shared" si="0"/>
        <v>7.6112089999999997</v>
      </c>
    </row>
    <row r="51" spans="1:2" ht="15.75" customHeight="1">
      <c r="A51" s="1">
        <v>0.73854023000000002</v>
      </c>
      <c r="B51" s="1">
        <f t="shared" si="0"/>
        <v>7.3854023</v>
      </c>
    </row>
    <row r="52" spans="1:2" ht="15.75" customHeight="1">
      <c r="A52" s="1">
        <v>0.82240760000000002</v>
      </c>
      <c r="B52" s="1">
        <f t="shared" si="0"/>
        <v>8.2240760000000002</v>
      </c>
    </row>
    <row r="53" spans="1:2" ht="15.75" customHeight="1">
      <c r="A53" s="1">
        <v>0.70143275999999999</v>
      </c>
      <c r="B53" s="1">
        <f t="shared" si="0"/>
        <v>7.0143275999999997</v>
      </c>
    </row>
    <row r="54" spans="1:2" ht="15.75" customHeight="1">
      <c r="A54" s="1">
        <v>0.78249793999999995</v>
      </c>
      <c r="B54" s="1">
        <f t="shared" si="0"/>
        <v>7.8249793999999993</v>
      </c>
    </row>
    <row r="55" spans="1:2" ht="15.75" customHeight="1">
      <c r="A55" s="1">
        <v>0.54730177000000002</v>
      </c>
      <c r="B55" s="1">
        <f t="shared" si="0"/>
        <v>5.4730176999999998</v>
      </c>
    </row>
    <row r="56" spans="1:2" ht="15.75" customHeight="1">
      <c r="A56" s="1">
        <v>0.62920845000000003</v>
      </c>
      <c r="B56" s="1">
        <f t="shared" si="0"/>
        <v>6.2920845000000005</v>
      </c>
    </row>
    <row r="57" spans="1:2" ht="15.75" customHeight="1">
      <c r="A57" s="1">
        <v>0.86461220000000005</v>
      </c>
      <c r="B57" s="1">
        <f t="shared" si="0"/>
        <v>8.6461220000000001</v>
      </c>
    </row>
    <row r="58" spans="1:2" ht="15.75" customHeight="1">
      <c r="A58" s="1">
        <v>0.78246170000000004</v>
      </c>
      <c r="B58" s="1">
        <f t="shared" si="0"/>
        <v>7.8246169999999999</v>
      </c>
    </row>
    <row r="59" spans="1:2" ht="15.75" customHeight="1">
      <c r="A59" s="1">
        <v>0.56548244000000003</v>
      </c>
      <c r="B59" s="1">
        <f t="shared" si="0"/>
        <v>5.6548244000000008</v>
      </c>
    </row>
    <row r="60" spans="1:2" ht="15.75" customHeight="1">
      <c r="A60" s="1">
        <v>0.75678884999999996</v>
      </c>
      <c r="B60" s="1">
        <f t="shared" si="0"/>
        <v>7.5678884999999996</v>
      </c>
    </row>
    <row r="61" spans="1:2" ht="15.75" customHeight="1">
      <c r="A61" s="1">
        <v>0.76931380000000005</v>
      </c>
      <c r="B61" s="1">
        <f t="shared" si="0"/>
        <v>7.6931380000000003</v>
      </c>
    </row>
    <row r="62" spans="1:2" ht="15.75" customHeight="1">
      <c r="A62" s="1">
        <v>0.81146836</v>
      </c>
      <c r="B62" s="1">
        <f t="shared" si="0"/>
        <v>8.1146835999999993</v>
      </c>
    </row>
    <row r="63" spans="1:2" ht="15.75" customHeight="1">
      <c r="A63" s="1">
        <v>0.72979282999999995</v>
      </c>
      <c r="B63" s="1">
        <f t="shared" si="0"/>
        <v>7.2979282999999997</v>
      </c>
    </row>
    <row r="64" spans="1:2" ht="15.75" customHeight="1">
      <c r="A64" s="1">
        <v>0.78240556000000006</v>
      </c>
      <c r="B64" s="1">
        <f t="shared" si="0"/>
        <v>7.8240556000000003</v>
      </c>
    </row>
    <row r="65" spans="1:2" ht="15.75" customHeight="1">
      <c r="A65" s="1">
        <v>0.68943010000000005</v>
      </c>
      <c r="B65" s="1">
        <f t="shared" si="0"/>
        <v>6.8943010000000005</v>
      </c>
    </row>
    <row r="66" spans="1:2" ht="15.75" customHeight="1">
      <c r="A66" s="1">
        <v>0.73272884000000005</v>
      </c>
      <c r="B66" s="1">
        <f t="shared" si="0"/>
        <v>7.3272884000000005</v>
      </c>
    </row>
    <row r="67" spans="1:2" ht="15.75" customHeight="1">
      <c r="A67" s="1">
        <v>0.75768714999999998</v>
      </c>
      <c r="B67" s="1">
        <f t="shared" si="0"/>
        <v>7.5768714999999993</v>
      </c>
    </row>
    <row r="68" spans="1:2" ht="15.75" customHeight="1">
      <c r="A68" s="1">
        <v>0.78209006999999997</v>
      </c>
      <c r="B68" s="1">
        <f t="shared" si="0"/>
        <v>7.8209006999999993</v>
      </c>
    </row>
    <row r="69" spans="1:2" ht="15.75" customHeight="1">
      <c r="A69" s="1">
        <v>0.53974359999999999</v>
      </c>
      <c r="B69" s="1">
        <f t="shared" si="0"/>
        <v>5.3974359999999999</v>
      </c>
    </row>
    <row r="70" spans="1:2" ht="15.75" customHeight="1">
      <c r="A70" s="1">
        <v>0.53157980000000005</v>
      </c>
      <c r="B70" s="1">
        <f t="shared" si="0"/>
        <v>5.3157980000000009</v>
      </c>
    </row>
    <row r="71" spans="1:2" ht="15.75" customHeight="1">
      <c r="A71" s="1">
        <v>0.61816369999999998</v>
      </c>
      <c r="B71" s="1">
        <f t="shared" si="0"/>
        <v>6.1816370000000003</v>
      </c>
    </row>
    <row r="72" spans="1:2" ht="15.75" customHeight="1">
      <c r="A72" s="1">
        <v>0.68670390000000003</v>
      </c>
      <c r="B72" s="1">
        <f t="shared" si="0"/>
        <v>6.8670390000000001</v>
      </c>
    </row>
    <row r="73" spans="1:2" ht="15.75" customHeight="1">
      <c r="A73" s="1">
        <v>0.77025449999999995</v>
      </c>
      <c r="B73" s="1">
        <f t="shared" si="0"/>
        <v>7.7025449999999998</v>
      </c>
    </row>
    <row r="74" spans="1:2" ht="15.75" customHeight="1">
      <c r="A74" s="1">
        <v>0.72493019999999997</v>
      </c>
      <c r="B74" s="1">
        <f t="shared" si="0"/>
        <v>7.2493020000000001</v>
      </c>
    </row>
    <row r="75" spans="1:2" ht="15.75" customHeight="1">
      <c r="A75" s="1">
        <v>0.67375463000000002</v>
      </c>
      <c r="B75" s="1">
        <f t="shared" si="0"/>
        <v>6.7375463</v>
      </c>
    </row>
    <row r="76" spans="1:2" ht="15.75" customHeight="1">
      <c r="A76" s="1">
        <v>0.57458379999999998</v>
      </c>
      <c r="B76" s="1">
        <f t="shared" si="0"/>
        <v>5.745838</v>
      </c>
    </row>
    <row r="77" spans="1:2" ht="15.75" customHeight="1">
      <c r="A77" s="1">
        <v>0.68093513999999999</v>
      </c>
      <c r="B77" s="1">
        <f t="shared" si="0"/>
        <v>6.8093513999999997</v>
      </c>
    </row>
    <row r="78" spans="1:2" ht="15.75" customHeight="1">
      <c r="A78" s="1">
        <v>0.76610416000000003</v>
      </c>
      <c r="B78" s="1">
        <f t="shared" si="0"/>
        <v>7.6610416000000008</v>
      </c>
    </row>
    <row r="79" spans="1:2" ht="15.75" customHeight="1">
      <c r="A79" s="1">
        <v>0.78327659999999999</v>
      </c>
      <c r="B79" s="1">
        <f t="shared" si="0"/>
        <v>7.8327659999999995</v>
      </c>
    </row>
    <row r="80" spans="1:2" ht="15.75" customHeight="1">
      <c r="A80" s="1">
        <v>0.75422750000000005</v>
      </c>
      <c r="B80" s="1">
        <f t="shared" si="0"/>
        <v>7.5422750000000001</v>
      </c>
    </row>
    <row r="81" spans="1:2" ht="15.75" customHeight="1">
      <c r="A81" s="1">
        <v>0.69133809999999996</v>
      </c>
      <c r="B81" s="1">
        <f t="shared" si="0"/>
        <v>6.9133809999999993</v>
      </c>
    </row>
    <row r="82" spans="1:2" ht="15.75" customHeight="1">
      <c r="A82" s="1">
        <v>0.81322570000000005</v>
      </c>
      <c r="B82" s="1">
        <f t="shared" si="0"/>
        <v>8.132257000000001</v>
      </c>
    </row>
    <row r="83" spans="1:2" ht="15.75" customHeight="1">
      <c r="A83" s="1">
        <v>0.69785034999999995</v>
      </c>
      <c r="B83" s="1">
        <f t="shared" si="0"/>
        <v>6.9785034999999995</v>
      </c>
    </row>
    <row r="84" spans="1:2" ht="15.75" customHeight="1">
      <c r="A84" s="1">
        <v>0.84286505</v>
      </c>
      <c r="B84" s="1">
        <f t="shared" si="0"/>
        <v>8.4286504999999998</v>
      </c>
    </row>
    <row r="85" spans="1:2" ht="15.75" customHeight="1">
      <c r="A85" s="1">
        <v>0.76209269999999996</v>
      </c>
      <c r="B85" s="1">
        <f t="shared" si="0"/>
        <v>7.620927</v>
      </c>
    </row>
    <row r="86" spans="1:2" ht="15.75" customHeight="1">
      <c r="A86" s="1">
        <v>0.84149180000000001</v>
      </c>
      <c r="B86" s="1">
        <f t="shared" si="0"/>
        <v>8.4149180000000001</v>
      </c>
    </row>
    <row r="87" spans="1:2" ht="15.75" customHeight="1">
      <c r="A87" s="1">
        <v>0.78535502999999995</v>
      </c>
      <c r="B87" s="1">
        <f t="shared" si="0"/>
        <v>7.8535502999999993</v>
      </c>
    </row>
    <row r="88" spans="1:2" ht="15.75" customHeight="1">
      <c r="A88" s="1">
        <v>0.79324645000000005</v>
      </c>
      <c r="B88" s="1">
        <f t="shared" si="0"/>
        <v>7.9324645</v>
      </c>
    </row>
    <row r="89" spans="1:2" ht="15.75" customHeight="1">
      <c r="A89" s="1">
        <v>0.84021162999999999</v>
      </c>
      <c r="B89" s="1">
        <f t="shared" si="0"/>
        <v>8.4021162999999994</v>
      </c>
    </row>
    <row r="90" spans="1:2" ht="15.75" customHeight="1">
      <c r="A90" s="1">
        <v>0.70008165</v>
      </c>
      <c r="B90" s="1">
        <f t="shared" si="0"/>
        <v>7.0008165</v>
      </c>
    </row>
    <row r="91" spans="1:2" ht="15.75" customHeight="1">
      <c r="A91" s="1">
        <v>0.64658433000000004</v>
      </c>
      <c r="B91" s="1">
        <f t="shared" si="0"/>
        <v>6.4658433000000004</v>
      </c>
    </row>
    <row r="92" spans="1:2" ht="15.75" customHeight="1">
      <c r="A92" s="1">
        <v>0.86119133000000003</v>
      </c>
      <c r="B92" s="1">
        <f t="shared" si="0"/>
        <v>8.6119133000000012</v>
      </c>
    </row>
    <row r="93" spans="1:2" ht="15.75" customHeight="1">
      <c r="A93" s="1">
        <v>0.68708670000000005</v>
      </c>
      <c r="B93" s="1">
        <f t="shared" si="0"/>
        <v>6.8708670000000005</v>
      </c>
    </row>
    <row r="94" spans="1:2" ht="15.75" customHeight="1">
      <c r="A94" s="1">
        <v>0.79231070000000003</v>
      </c>
      <c r="B94" s="1">
        <f t="shared" si="0"/>
        <v>7.9231069999999999</v>
      </c>
    </row>
    <row r="95" spans="1:2" ht="15.75" customHeight="1">
      <c r="A95" s="1">
        <v>0.61671140000000002</v>
      </c>
      <c r="B95" s="1">
        <f t="shared" si="0"/>
        <v>6.1671139999999998</v>
      </c>
    </row>
    <row r="96" spans="1:2" ht="15.75" customHeight="1">
      <c r="A96" s="1">
        <v>0.66886467000000005</v>
      </c>
      <c r="B96" s="1">
        <f t="shared" si="0"/>
        <v>6.6886467000000005</v>
      </c>
    </row>
    <row r="97" spans="1:2" ht="15.75" customHeight="1">
      <c r="A97" s="1">
        <v>0.61499510000000002</v>
      </c>
      <c r="B97" s="1">
        <f t="shared" si="0"/>
        <v>6.1499509999999997</v>
      </c>
    </row>
    <row r="98" spans="1:2" ht="15.75" customHeight="1">
      <c r="A98" s="1">
        <v>0.75898014999999996</v>
      </c>
      <c r="B98" s="1">
        <f t="shared" si="0"/>
        <v>7.5898015000000001</v>
      </c>
    </row>
    <row r="99" spans="1:2" ht="15.75" customHeight="1">
      <c r="A99" s="1">
        <v>0.7149432</v>
      </c>
      <c r="B99" s="1">
        <f t="shared" si="0"/>
        <v>7.149432</v>
      </c>
    </row>
    <row r="100" spans="1:2" ht="15.75" customHeight="1">
      <c r="A100" s="1">
        <v>0.86616515999999999</v>
      </c>
      <c r="B100" s="1">
        <f t="shared" si="0"/>
        <v>8.661651599999999</v>
      </c>
    </row>
    <row r="101" spans="1:2" ht="15.75" customHeight="1">
      <c r="A101" s="1">
        <v>0.72867219999999999</v>
      </c>
      <c r="B101" s="1">
        <f t="shared" si="0"/>
        <v>7.2867220000000001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1"/>
  <sheetViews>
    <sheetView topLeftCell="A4" workbookViewId="0">
      <selection activeCell="B1" sqref="B1"/>
    </sheetView>
  </sheetViews>
  <sheetFormatPr baseColWidth="10" defaultColWidth="12.6640625" defaultRowHeight="15.75" customHeight="1"/>
  <sheetData>
    <row r="1" spans="1:2" ht="15.75" customHeight="1">
      <c r="A1" s="1" t="s">
        <v>147</v>
      </c>
      <c r="B1" s="1" t="s">
        <v>148</v>
      </c>
    </row>
    <row r="2" spans="1:2" ht="15.75" customHeight="1">
      <c r="A2" s="1">
        <v>0.88259697000000004</v>
      </c>
      <c r="B2" s="1">
        <f t="shared" ref="B2:B101" si="0">A2*10</f>
        <v>8.8259696999999999</v>
      </c>
    </row>
    <row r="3" spans="1:2" ht="15.75" customHeight="1">
      <c r="A3" s="1">
        <v>0.67638030000000005</v>
      </c>
      <c r="B3" s="1">
        <f t="shared" si="0"/>
        <v>6.7638030000000002</v>
      </c>
    </row>
    <row r="4" spans="1:2" ht="15.75" customHeight="1">
      <c r="A4" s="1">
        <v>0.75582000000000005</v>
      </c>
      <c r="B4" s="1">
        <f t="shared" si="0"/>
        <v>7.5582000000000003</v>
      </c>
    </row>
    <row r="5" spans="1:2" ht="15.75" customHeight="1">
      <c r="A5" s="1">
        <v>0.79470070000000004</v>
      </c>
      <c r="B5" s="1">
        <f t="shared" si="0"/>
        <v>7.9470070000000002</v>
      </c>
    </row>
    <row r="6" spans="1:2" ht="15.75" customHeight="1">
      <c r="A6" s="1">
        <v>0.79118180000000005</v>
      </c>
      <c r="B6" s="1">
        <f t="shared" si="0"/>
        <v>7.9118180000000002</v>
      </c>
    </row>
    <row r="7" spans="1:2" ht="15.75" customHeight="1">
      <c r="A7" s="1">
        <v>0.77898544000000003</v>
      </c>
      <c r="B7" s="1">
        <f t="shared" si="0"/>
        <v>7.7898544000000003</v>
      </c>
    </row>
    <row r="8" spans="1:2" ht="15.75" customHeight="1">
      <c r="A8" s="1">
        <v>0.77786080000000002</v>
      </c>
      <c r="B8" s="1">
        <f t="shared" si="0"/>
        <v>7.7786080000000002</v>
      </c>
    </row>
    <row r="9" spans="1:2" ht="15.75" customHeight="1">
      <c r="A9" s="1">
        <v>0.86658113999999997</v>
      </c>
      <c r="B9" s="1">
        <f t="shared" si="0"/>
        <v>8.6658113999999991</v>
      </c>
    </row>
    <row r="10" spans="1:2" ht="15.75" customHeight="1">
      <c r="A10" s="1">
        <v>0.72163840000000001</v>
      </c>
      <c r="B10" s="1">
        <f t="shared" si="0"/>
        <v>7.2163839999999997</v>
      </c>
    </row>
    <row r="11" spans="1:2" ht="15.75" customHeight="1">
      <c r="A11" s="1">
        <v>0.67879873999999996</v>
      </c>
      <c r="B11" s="1">
        <f t="shared" si="0"/>
        <v>6.7879873999999996</v>
      </c>
    </row>
    <row r="12" spans="1:2" ht="15.75" customHeight="1">
      <c r="A12" s="1">
        <v>0.75743764999999996</v>
      </c>
      <c r="B12" s="1">
        <f t="shared" si="0"/>
        <v>7.5743764999999996</v>
      </c>
    </row>
    <row r="13" spans="1:2" ht="15.75" customHeight="1">
      <c r="A13" s="1">
        <v>0.76735220000000004</v>
      </c>
      <c r="B13" s="1">
        <f t="shared" si="0"/>
        <v>7.6735220000000002</v>
      </c>
    </row>
    <row r="14" spans="1:2" ht="15.75" customHeight="1">
      <c r="A14" s="1">
        <v>0.50099015000000002</v>
      </c>
      <c r="B14" s="1">
        <f t="shared" si="0"/>
        <v>5.0099014999999998</v>
      </c>
    </row>
    <row r="15" spans="1:2" ht="15.75" customHeight="1">
      <c r="A15" s="1">
        <v>0.70872146000000003</v>
      </c>
      <c r="B15" s="1">
        <f t="shared" si="0"/>
        <v>7.0872146000000003</v>
      </c>
    </row>
    <row r="16" spans="1:2" ht="15.75" customHeight="1">
      <c r="A16" s="1">
        <v>0.70890350000000002</v>
      </c>
      <c r="B16" s="1">
        <f t="shared" si="0"/>
        <v>7.089035</v>
      </c>
    </row>
    <row r="17" spans="1:2" ht="15.75" customHeight="1">
      <c r="A17" s="1">
        <v>0.8450877</v>
      </c>
      <c r="B17" s="1">
        <f t="shared" si="0"/>
        <v>8.4508770000000002</v>
      </c>
    </row>
    <row r="18" spans="1:2" ht="15.75" customHeight="1">
      <c r="A18" s="1">
        <v>0.79335250000000002</v>
      </c>
      <c r="B18" s="1">
        <f t="shared" si="0"/>
        <v>7.9335250000000004</v>
      </c>
    </row>
    <row r="19" spans="1:2" ht="15.75" customHeight="1">
      <c r="A19" s="1">
        <v>0.81199359999999998</v>
      </c>
      <c r="B19" s="1">
        <f t="shared" si="0"/>
        <v>8.1199359999999992</v>
      </c>
    </row>
    <row r="20" spans="1:2" ht="15.75" customHeight="1">
      <c r="A20" s="1">
        <v>0.66348404000000005</v>
      </c>
      <c r="B20" s="1">
        <f t="shared" si="0"/>
        <v>6.6348404000000007</v>
      </c>
    </row>
    <row r="21" spans="1:2" ht="15.75" customHeight="1">
      <c r="A21" s="1">
        <v>0.85683430000000005</v>
      </c>
      <c r="B21" s="1">
        <f t="shared" si="0"/>
        <v>8.5683430000000005</v>
      </c>
    </row>
    <row r="22" spans="1:2" ht="15.75" customHeight="1">
      <c r="A22" s="1">
        <v>0.78237575000000004</v>
      </c>
      <c r="B22" s="1">
        <f t="shared" si="0"/>
        <v>7.8237575000000001</v>
      </c>
    </row>
    <row r="23" spans="1:2" ht="15.75" customHeight="1">
      <c r="A23" s="1">
        <v>0.81713230000000003</v>
      </c>
      <c r="B23" s="1">
        <f t="shared" si="0"/>
        <v>8.171323000000001</v>
      </c>
    </row>
    <row r="24" spans="1:2" ht="15.75" customHeight="1">
      <c r="A24" s="1">
        <v>0.6753749</v>
      </c>
      <c r="B24" s="1">
        <f t="shared" si="0"/>
        <v>6.753749</v>
      </c>
    </row>
    <row r="25" spans="1:2" ht="15.75" customHeight="1">
      <c r="A25" s="1">
        <v>0.87284863000000001</v>
      </c>
      <c r="B25" s="1">
        <f t="shared" si="0"/>
        <v>8.7284863000000001</v>
      </c>
    </row>
    <row r="26" spans="1:2" ht="15.75" customHeight="1">
      <c r="A26" s="1">
        <v>0.83905476000000001</v>
      </c>
      <c r="B26" s="1">
        <f t="shared" si="0"/>
        <v>8.3905475999999997</v>
      </c>
    </row>
    <row r="27" spans="1:2" ht="15.75" customHeight="1">
      <c r="A27" s="1">
        <v>0.81153909999999996</v>
      </c>
      <c r="B27" s="1">
        <f t="shared" si="0"/>
        <v>8.1153909999999989</v>
      </c>
    </row>
    <row r="28" spans="1:2" ht="15.75" customHeight="1">
      <c r="A28" s="1">
        <v>0.62386419999999998</v>
      </c>
      <c r="B28" s="1">
        <f t="shared" si="0"/>
        <v>6.2386419999999996</v>
      </c>
    </row>
    <row r="29" spans="1:2" ht="15.75" customHeight="1">
      <c r="A29" s="1">
        <v>0.84024169999999998</v>
      </c>
      <c r="B29" s="1">
        <f t="shared" si="0"/>
        <v>8.4024169999999998</v>
      </c>
    </row>
    <row r="30" spans="1:2" ht="15.75" customHeight="1">
      <c r="A30" s="1">
        <v>0.83177520000000005</v>
      </c>
      <c r="B30" s="1">
        <f t="shared" si="0"/>
        <v>8.3177520000000005</v>
      </c>
    </row>
    <row r="31" spans="1:2" ht="15.75" customHeight="1">
      <c r="A31" s="1">
        <v>0.83035915999999999</v>
      </c>
      <c r="B31" s="1">
        <f t="shared" si="0"/>
        <v>8.3035916000000007</v>
      </c>
    </row>
    <row r="32" spans="1:2" ht="15.75" customHeight="1">
      <c r="A32" s="1">
        <v>0.81743429999999995</v>
      </c>
      <c r="B32" s="1">
        <f t="shared" si="0"/>
        <v>8.1743430000000004</v>
      </c>
    </row>
    <row r="33" spans="1:2" ht="15.75" customHeight="1">
      <c r="A33" s="1">
        <v>0.77728969999999997</v>
      </c>
      <c r="B33" s="1">
        <f t="shared" si="0"/>
        <v>7.7728969999999995</v>
      </c>
    </row>
    <row r="34" spans="1:2" ht="15.75" customHeight="1">
      <c r="A34" s="1">
        <v>0.6717301</v>
      </c>
      <c r="B34" s="1">
        <f t="shared" si="0"/>
        <v>6.717301</v>
      </c>
    </row>
    <row r="35" spans="1:2" ht="15.75" customHeight="1">
      <c r="A35" s="1">
        <v>0.68012344999999996</v>
      </c>
      <c r="B35" s="1">
        <f t="shared" si="0"/>
        <v>6.8012344999999996</v>
      </c>
    </row>
    <row r="36" spans="1:2" ht="15.75" customHeight="1">
      <c r="A36" s="1">
        <v>0.78637164999999998</v>
      </c>
      <c r="B36" s="1">
        <f t="shared" si="0"/>
        <v>7.8637164999999998</v>
      </c>
    </row>
    <row r="37" spans="1:2" ht="15.75" customHeight="1">
      <c r="A37" s="1">
        <v>0.7674221</v>
      </c>
      <c r="B37" s="1">
        <f t="shared" si="0"/>
        <v>7.6742210000000002</v>
      </c>
    </row>
    <row r="38" spans="1:2" ht="15.75" customHeight="1">
      <c r="A38" s="1">
        <v>0.82792633999999998</v>
      </c>
      <c r="B38" s="1">
        <f t="shared" si="0"/>
        <v>8.2792633999999996</v>
      </c>
    </row>
    <row r="39" spans="1:2" ht="15.75" customHeight="1">
      <c r="A39" s="1">
        <v>0.75362850000000003</v>
      </c>
      <c r="B39" s="1">
        <f t="shared" si="0"/>
        <v>7.5362850000000003</v>
      </c>
    </row>
    <row r="40" spans="1:2" ht="15.75" customHeight="1">
      <c r="A40" s="1">
        <v>0.65132299999999999</v>
      </c>
      <c r="B40" s="1">
        <f t="shared" si="0"/>
        <v>6.5132300000000001</v>
      </c>
    </row>
    <row r="41" spans="1:2" ht="15.75" customHeight="1">
      <c r="A41" s="1">
        <v>0.66731430000000003</v>
      </c>
      <c r="B41" s="1">
        <f t="shared" si="0"/>
        <v>6.6731430000000005</v>
      </c>
    </row>
    <row r="42" spans="1:2" ht="15.75" customHeight="1">
      <c r="A42" s="1">
        <v>0.82943840000000002</v>
      </c>
      <c r="B42" s="1">
        <f t="shared" si="0"/>
        <v>8.2943840000000009</v>
      </c>
    </row>
    <row r="43" spans="1:2" ht="15.75" customHeight="1">
      <c r="A43" s="1">
        <v>0.84271850000000004</v>
      </c>
      <c r="B43" s="1">
        <f t="shared" si="0"/>
        <v>8.4271849999999997</v>
      </c>
    </row>
    <row r="44" spans="1:2" ht="15.75" customHeight="1">
      <c r="A44" s="1">
        <v>0.85678339999999997</v>
      </c>
      <c r="B44" s="1">
        <f t="shared" si="0"/>
        <v>8.5678339999999995</v>
      </c>
    </row>
    <row r="45" spans="1:2" ht="15.75" customHeight="1">
      <c r="A45" s="1">
        <v>0.65117720000000001</v>
      </c>
      <c r="B45" s="1">
        <f t="shared" si="0"/>
        <v>6.5117720000000006</v>
      </c>
    </row>
    <row r="46" spans="1:2" ht="15.75" customHeight="1">
      <c r="A46" s="1">
        <v>0.79460039999999998</v>
      </c>
      <c r="B46" s="1">
        <f t="shared" si="0"/>
        <v>7.9460040000000003</v>
      </c>
    </row>
    <row r="47" spans="1:2" ht="15.75" customHeight="1">
      <c r="A47" s="1">
        <v>0.80527400000000005</v>
      </c>
      <c r="B47" s="1">
        <f t="shared" si="0"/>
        <v>8.05274</v>
      </c>
    </row>
    <row r="48" spans="1:2" ht="15.75" customHeight="1">
      <c r="A48" s="1">
        <v>0.72661569999999998</v>
      </c>
      <c r="B48" s="1">
        <f t="shared" si="0"/>
        <v>7.2661569999999998</v>
      </c>
    </row>
    <row r="49" spans="1:2" ht="15.75" customHeight="1">
      <c r="A49" s="1">
        <v>0.82669899999999996</v>
      </c>
      <c r="B49" s="1">
        <f t="shared" si="0"/>
        <v>8.2669899999999998</v>
      </c>
    </row>
    <row r="50" spans="1:2" ht="15.75" customHeight="1">
      <c r="A50" s="1">
        <v>0.7504383</v>
      </c>
      <c r="B50" s="1">
        <f t="shared" si="0"/>
        <v>7.5043829999999998</v>
      </c>
    </row>
    <row r="51" spans="1:2" ht="15.75" customHeight="1">
      <c r="A51" s="1">
        <v>0.68230480000000004</v>
      </c>
      <c r="B51" s="1">
        <f t="shared" si="0"/>
        <v>6.823048</v>
      </c>
    </row>
    <row r="52" spans="1:2" ht="15.75" customHeight="1">
      <c r="A52" s="1">
        <v>0.87451049999999997</v>
      </c>
      <c r="B52" s="1">
        <f t="shared" si="0"/>
        <v>8.7451049999999988</v>
      </c>
    </row>
    <row r="53" spans="1:2" ht="15.75" customHeight="1">
      <c r="A53" s="1">
        <v>0.71963630000000001</v>
      </c>
      <c r="B53" s="1">
        <f t="shared" si="0"/>
        <v>7.1963629999999998</v>
      </c>
    </row>
    <row r="54" spans="1:2" ht="15.75" customHeight="1">
      <c r="A54" s="1">
        <v>0.79547029999999996</v>
      </c>
      <c r="B54" s="1">
        <f t="shared" si="0"/>
        <v>7.9547029999999994</v>
      </c>
    </row>
    <row r="55" spans="1:2" ht="15.75" customHeight="1">
      <c r="A55" s="1">
        <v>0.69090854999999995</v>
      </c>
      <c r="B55" s="1">
        <f t="shared" si="0"/>
        <v>6.9090854999999998</v>
      </c>
    </row>
    <row r="56" spans="1:2" ht="15.75" customHeight="1">
      <c r="A56" s="1">
        <v>0.62644409999999995</v>
      </c>
      <c r="B56" s="1">
        <f t="shared" si="0"/>
        <v>6.2644409999999997</v>
      </c>
    </row>
    <row r="57" spans="1:2" ht="15.75" customHeight="1">
      <c r="A57" s="1">
        <v>0.87971884</v>
      </c>
      <c r="B57" s="1">
        <f t="shared" si="0"/>
        <v>8.7971883999999996</v>
      </c>
    </row>
    <row r="58" spans="1:2" ht="15.75" customHeight="1">
      <c r="A58" s="1">
        <v>0.8478521</v>
      </c>
      <c r="B58" s="1">
        <f t="shared" si="0"/>
        <v>8.4785210000000006</v>
      </c>
    </row>
    <row r="59" spans="1:2" ht="15.75" customHeight="1">
      <c r="A59" s="1">
        <v>0.62237790000000004</v>
      </c>
      <c r="B59" s="1">
        <f t="shared" si="0"/>
        <v>6.2237790000000004</v>
      </c>
    </row>
    <row r="60" spans="1:2" ht="15.75" customHeight="1">
      <c r="A60" s="1">
        <v>0.80400466999999998</v>
      </c>
      <c r="B60" s="1">
        <f t="shared" si="0"/>
        <v>8.0400466999999995</v>
      </c>
    </row>
    <row r="61" spans="1:2" ht="15.75" customHeight="1">
      <c r="A61" s="1">
        <v>0.85781956000000004</v>
      </c>
      <c r="B61" s="1">
        <f t="shared" si="0"/>
        <v>8.5781956000000008</v>
      </c>
    </row>
    <row r="62" spans="1:2" ht="15.75" customHeight="1">
      <c r="A62" s="1">
        <v>0.77535980000000004</v>
      </c>
      <c r="B62" s="1">
        <f t="shared" si="0"/>
        <v>7.7535980000000002</v>
      </c>
    </row>
    <row r="63" spans="1:2" ht="15.75" customHeight="1">
      <c r="A63" s="1">
        <v>0.68842389999999998</v>
      </c>
      <c r="B63" s="1">
        <f t="shared" si="0"/>
        <v>6.884239</v>
      </c>
    </row>
    <row r="64" spans="1:2" ht="15.75" customHeight="1">
      <c r="A64" s="1">
        <v>0.81466996999999997</v>
      </c>
      <c r="B64" s="1">
        <f t="shared" si="0"/>
        <v>8.1466996999999992</v>
      </c>
    </row>
    <row r="65" spans="1:2" ht="15.75" customHeight="1">
      <c r="A65" s="1">
        <v>0.7453168</v>
      </c>
      <c r="B65" s="1">
        <f t="shared" si="0"/>
        <v>7.4531679999999998</v>
      </c>
    </row>
    <row r="66" spans="1:2" ht="15.75" customHeight="1">
      <c r="A66" s="1">
        <v>0.78706807000000001</v>
      </c>
      <c r="B66" s="1">
        <f t="shared" si="0"/>
        <v>7.8706807000000003</v>
      </c>
    </row>
    <row r="67" spans="1:2" ht="15.75" customHeight="1">
      <c r="A67" s="1">
        <v>0.80358784999999999</v>
      </c>
      <c r="B67" s="1">
        <f t="shared" si="0"/>
        <v>8.035878499999999</v>
      </c>
    </row>
    <row r="68" spans="1:2" ht="15.75" customHeight="1">
      <c r="A68" s="1">
        <v>0.85142269999999998</v>
      </c>
      <c r="B68" s="1">
        <f t="shared" si="0"/>
        <v>8.514227</v>
      </c>
    </row>
    <row r="69" spans="1:2" ht="15.75" customHeight="1">
      <c r="A69" s="1">
        <v>0.54398405999999999</v>
      </c>
      <c r="B69" s="1">
        <f t="shared" si="0"/>
        <v>5.4398406000000001</v>
      </c>
    </row>
    <row r="70" spans="1:2" ht="15.75" customHeight="1">
      <c r="A70" s="1">
        <v>0.80616032999999998</v>
      </c>
      <c r="B70" s="1">
        <f t="shared" si="0"/>
        <v>8.0616032999999998</v>
      </c>
    </row>
    <row r="71" spans="1:2" ht="15.75" customHeight="1">
      <c r="A71" s="1">
        <v>0.64074545999999999</v>
      </c>
      <c r="B71" s="1">
        <f t="shared" si="0"/>
        <v>6.4074545999999994</v>
      </c>
    </row>
    <row r="72" spans="1:2" ht="15.75" customHeight="1">
      <c r="A72" s="1">
        <v>0.77761829999999998</v>
      </c>
      <c r="B72" s="1">
        <f t="shared" si="0"/>
        <v>7.7761829999999996</v>
      </c>
    </row>
    <row r="73" spans="1:2" ht="15.75" customHeight="1">
      <c r="A73" s="1">
        <v>0.69813603000000002</v>
      </c>
      <c r="B73" s="1">
        <f t="shared" si="0"/>
        <v>6.9813603000000004</v>
      </c>
    </row>
    <row r="74" spans="1:2" ht="15.75" customHeight="1">
      <c r="A74" s="1">
        <v>0.77597490000000002</v>
      </c>
      <c r="B74" s="1">
        <f t="shared" si="0"/>
        <v>7.7597490000000002</v>
      </c>
    </row>
    <row r="75" spans="1:2" ht="15.75" customHeight="1">
      <c r="A75" s="1">
        <v>0.73242160000000001</v>
      </c>
      <c r="B75" s="1">
        <f t="shared" si="0"/>
        <v>7.3242159999999998</v>
      </c>
    </row>
    <row r="76" spans="1:2" ht="15.75" customHeight="1">
      <c r="A76" s="1">
        <v>0.79571955999999999</v>
      </c>
      <c r="B76" s="1">
        <f t="shared" si="0"/>
        <v>7.9571956000000004</v>
      </c>
    </row>
    <row r="77" spans="1:2" ht="15.75" customHeight="1">
      <c r="A77" s="1">
        <v>0.71449300000000004</v>
      </c>
      <c r="B77" s="1">
        <f t="shared" si="0"/>
        <v>7.1449300000000004</v>
      </c>
    </row>
    <row r="78" spans="1:2" ht="15.75" customHeight="1">
      <c r="A78" s="1">
        <v>0.88069509999999995</v>
      </c>
      <c r="B78" s="1">
        <f t="shared" si="0"/>
        <v>8.8069509999999998</v>
      </c>
    </row>
    <row r="79" spans="1:2" ht="15.75" customHeight="1">
      <c r="A79" s="1">
        <v>0.79291593999999999</v>
      </c>
      <c r="B79" s="1">
        <f t="shared" si="0"/>
        <v>7.9291593999999996</v>
      </c>
    </row>
    <row r="80" spans="1:2" ht="15.75" customHeight="1">
      <c r="A80" s="1">
        <v>0.77460235</v>
      </c>
      <c r="B80" s="1">
        <f t="shared" si="0"/>
        <v>7.7460234999999997</v>
      </c>
    </row>
    <row r="81" spans="1:2" ht="15.75" customHeight="1">
      <c r="A81" s="1">
        <v>0.79266970000000003</v>
      </c>
      <c r="B81" s="1">
        <f t="shared" si="0"/>
        <v>7.9266970000000008</v>
      </c>
    </row>
    <row r="82" spans="1:2" ht="15.75" customHeight="1">
      <c r="A82" s="1">
        <v>0.93279230000000002</v>
      </c>
      <c r="B82" s="1">
        <f t="shared" si="0"/>
        <v>9.3279230000000002</v>
      </c>
    </row>
    <row r="83" spans="1:2" ht="15.75" customHeight="1">
      <c r="A83" s="1">
        <v>0.80050869999999996</v>
      </c>
      <c r="B83" s="1">
        <f t="shared" si="0"/>
        <v>8.0050869999999996</v>
      </c>
    </row>
    <row r="84" spans="1:2" ht="15.75" customHeight="1">
      <c r="A84" s="1">
        <v>0.80552197000000003</v>
      </c>
      <c r="B84" s="1">
        <f t="shared" si="0"/>
        <v>8.0552197000000003</v>
      </c>
    </row>
    <row r="85" spans="1:2" ht="15.75" customHeight="1">
      <c r="A85" s="1">
        <v>0.78747310000000004</v>
      </c>
      <c r="B85" s="1">
        <f t="shared" si="0"/>
        <v>7.8747310000000006</v>
      </c>
    </row>
    <row r="86" spans="1:2" ht="15.75" customHeight="1">
      <c r="A86" s="1">
        <v>0.8339472</v>
      </c>
      <c r="B86" s="1">
        <f t="shared" si="0"/>
        <v>8.3394720000000007</v>
      </c>
    </row>
    <row r="87" spans="1:2" ht="15.75" customHeight="1">
      <c r="A87" s="1">
        <v>0.82164689999999996</v>
      </c>
      <c r="B87" s="1">
        <f t="shared" si="0"/>
        <v>8.216469</v>
      </c>
    </row>
    <row r="88" spans="1:2" ht="15.75" customHeight="1">
      <c r="A88" s="1">
        <v>0.82328020000000002</v>
      </c>
      <c r="B88" s="1">
        <f t="shared" si="0"/>
        <v>8.2328019999999995</v>
      </c>
    </row>
    <row r="89" spans="1:2" ht="15.75" customHeight="1">
      <c r="A89" s="1">
        <v>0.82672069999999998</v>
      </c>
      <c r="B89" s="1">
        <f t="shared" si="0"/>
        <v>8.2672069999999991</v>
      </c>
    </row>
    <row r="90" spans="1:2" ht="15.75" customHeight="1">
      <c r="A90" s="1">
        <v>0.73569244</v>
      </c>
      <c r="B90" s="1">
        <f t="shared" si="0"/>
        <v>7.3569244000000005</v>
      </c>
    </row>
    <row r="91" spans="1:2" ht="15.75" customHeight="1">
      <c r="A91" s="1">
        <v>0.67632829999999999</v>
      </c>
      <c r="B91" s="1">
        <f t="shared" si="0"/>
        <v>6.7632829999999995</v>
      </c>
    </row>
    <row r="92" spans="1:2" ht="15.75" customHeight="1">
      <c r="A92" s="1">
        <v>0.91984533999999996</v>
      </c>
      <c r="B92" s="1">
        <f t="shared" si="0"/>
        <v>9.1984534</v>
      </c>
    </row>
    <row r="93" spans="1:2" ht="15.75" customHeight="1">
      <c r="A93" s="1">
        <v>0.77445584999999995</v>
      </c>
      <c r="B93" s="1">
        <f t="shared" si="0"/>
        <v>7.7445584999999992</v>
      </c>
    </row>
    <row r="94" spans="1:2" ht="15.75" customHeight="1">
      <c r="A94" s="1">
        <v>0.80435484999999995</v>
      </c>
      <c r="B94" s="1">
        <f t="shared" si="0"/>
        <v>8.0435485</v>
      </c>
    </row>
    <row r="95" spans="1:2" ht="15.75" customHeight="1">
      <c r="A95" s="1">
        <v>0.72890699999999997</v>
      </c>
      <c r="B95" s="1">
        <f t="shared" si="0"/>
        <v>7.2890699999999997</v>
      </c>
    </row>
    <row r="96" spans="1:2" ht="15.75" customHeight="1">
      <c r="A96" s="1">
        <v>0.74247770000000002</v>
      </c>
      <c r="B96" s="1">
        <f t="shared" si="0"/>
        <v>7.4247770000000006</v>
      </c>
    </row>
    <row r="97" spans="1:2" ht="15.75" customHeight="1">
      <c r="A97" s="1">
        <v>0.78029409999999999</v>
      </c>
      <c r="B97" s="1">
        <f t="shared" si="0"/>
        <v>7.8029409999999997</v>
      </c>
    </row>
    <row r="98" spans="1:2" ht="15.75" customHeight="1">
      <c r="A98" s="1">
        <v>0.84600410000000004</v>
      </c>
      <c r="B98" s="1">
        <f t="shared" si="0"/>
        <v>8.4600410000000004</v>
      </c>
    </row>
    <row r="99" spans="1:2" ht="15.75" customHeight="1">
      <c r="A99" s="1">
        <v>0.63518770000000002</v>
      </c>
      <c r="B99" s="1">
        <f t="shared" si="0"/>
        <v>6.351877</v>
      </c>
    </row>
    <row r="100" spans="1:2" ht="15.75" customHeight="1">
      <c r="A100" s="1">
        <v>0.86315109999999995</v>
      </c>
      <c r="B100" s="1">
        <f t="shared" si="0"/>
        <v>8.6315109999999997</v>
      </c>
    </row>
    <row r="101" spans="1:2" ht="15.75" customHeight="1">
      <c r="A101" s="1">
        <v>0.78094110000000005</v>
      </c>
      <c r="B101" s="1">
        <f t="shared" si="0"/>
        <v>7.8094110000000008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8"/>
  <sheetViews>
    <sheetView workbookViewId="0">
      <selection activeCell="N4" sqref="N4"/>
    </sheetView>
  </sheetViews>
  <sheetFormatPr baseColWidth="10" defaultColWidth="12.6640625" defaultRowHeight="15.75" customHeight="1"/>
  <cols>
    <col min="15" max="16" width="18.6640625" customWidth="1"/>
  </cols>
  <sheetData>
    <row r="1" spans="1:28" ht="15.75" customHeight="1">
      <c r="A1" s="1"/>
      <c r="B1" s="4" t="s">
        <v>14</v>
      </c>
      <c r="C1" s="4" t="s">
        <v>0</v>
      </c>
      <c r="D1" s="5" t="s">
        <v>1</v>
      </c>
      <c r="E1" s="5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4"/>
    </row>
    <row r="2" spans="1:28" ht="15.75" customHeight="1">
      <c r="A2" s="4" t="s">
        <v>15</v>
      </c>
      <c r="B2" s="16">
        <v>0</v>
      </c>
      <c r="C2" s="15">
        <f>'All Results'!A102</f>
        <v>3.1368333333333336</v>
      </c>
      <c r="D2" s="15">
        <f>'All Results'!B102</f>
        <v>2.5036666666666663</v>
      </c>
      <c r="E2" s="15">
        <f>'All Results'!C102</f>
        <v>2.294</v>
      </c>
      <c r="F2" s="15">
        <f>'All Results'!D102</f>
        <v>2.9218333333333337</v>
      </c>
      <c r="G2" s="15">
        <f>'All Results'!E102</f>
        <v>1.770833333333333</v>
      </c>
      <c r="H2" s="15">
        <f>'All Results'!F102</f>
        <v>1.4303333333333326</v>
      </c>
      <c r="I2" s="15">
        <f>'All Results'!G102</f>
        <v>2.2968333333333333</v>
      </c>
      <c r="J2" s="15">
        <f>'All Results'!H102</f>
        <v>1.8379999999999992</v>
      </c>
      <c r="K2" s="15">
        <f>'All Results'!I102</f>
        <v>1.7858333333333325</v>
      </c>
      <c r="L2" s="15" t="e">
        <f>'All Results'!J102</f>
        <v>#REF!</v>
      </c>
      <c r="M2" s="15">
        <f>'All Results'!K102</f>
        <v>1.8222499999999999</v>
      </c>
      <c r="N2" s="15">
        <f>'All Results'!L102</f>
        <v>2.0264999999999991</v>
      </c>
      <c r="O2" s="15">
        <f>'All Results'!M102</f>
        <v>0.62868325033333339</v>
      </c>
      <c r="P2" s="15">
        <f>'All Results'!N102</f>
        <v>1.0328472453333333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4" t="s">
        <v>16</v>
      </c>
      <c r="B3" s="16">
        <f>MIN(Drs!G2:'Drs'!G101)</f>
        <v>2.6</v>
      </c>
      <c r="C3" s="16">
        <f>MIN(GPT4_evals!A2:'GPT4_evals'!A101)</f>
        <v>9</v>
      </c>
      <c r="D3" s="13">
        <f>MIN(GPT4_evals!H2:'GPT4_evals'!H101)</f>
        <v>5.8</v>
      </c>
      <c r="E3" s="13">
        <f>MIN(GPT4_evals!O2:'GPT4_evals'!O101)</f>
        <v>4.5999999999999996</v>
      </c>
      <c r="F3" s="16">
        <f>MIN(Misteral_eval!A2:'Misteral_eval'!A101)</f>
        <v>9</v>
      </c>
      <c r="G3" s="13">
        <f>MIN(Misteral_eval!H2:'Misteral_eval'!H101)</f>
        <v>7.2</v>
      </c>
      <c r="H3" s="16">
        <f>MIN(Misteral_eval!O2:'Misteral_eval'!O101)</f>
        <v>6</v>
      </c>
      <c r="I3" s="16">
        <f>MIN(Claude!A2     : Claude!A101)</f>
        <v>8</v>
      </c>
      <c r="J3" s="13">
        <f>MIN(Claude!H2     : Claude!H101)</f>
        <v>4.8</v>
      </c>
      <c r="K3" s="13">
        <f>MIN(Claude!O2     : Claude!O101)</f>
        <v>5.6</v>
      </c>
      <c r="L3" s="16" t="e">
        <f>MIN(Gemini!A2:Gemini!#REF!)</f>
        <v>#REF!</v>
      </c>
      <c r="M3" s="13">
        <f>MIN(Gemini!H2:'Gemini'!H101)</f>
        <v>6.25</v>
      </c>
      <c r="N3" s="16">
        <f>MIN(Gemini!O2:'Gemini'!O101)</f>
        <v>6</v>
      </c>
      <c r="O3" s="15">
        <f>MIN('Semantic-mini-MiniLM-L6-v2'!B2:'Semantic-mini-MiniLM-L6-v2'!B101)</f>
        <v>5.0290990000000004</v>
      </c>
      <c r="P3" s="15">
        <f>MIN('Seamantic large mpnet-base-v2'!B2:'Seamantic large mpnet-base-v2'!B101)</f>
        <v>5.0099014999999998</v>
      </c>
      <c r="Q3" s="1">
        <f>'All Results'!O102</f>
        <v>0</v>
      </c>
    </row>
    <row r="4" spans="1:28" ht="15.75" customHeight="1">
      <c r="A4" s="4" t="s">
        <v>17</v>
      </c>
      <c r="B4" s="16">
        <f>MAX(Drs!G2:'Drs'!G101)</f>
        <v>10</v>
      </c>
      <c r="C4" s="16">
        <f>MAX(GPT4_evals!A2:'GPT4_evals'!A101)</f>
        <v>10</v>
      </c>
      <c r="D4" s="16">
        <f>MAX(GPT4_evals!H2:'GPT4_evals'!H101)</f>
        <v>10</v>
      </c>
      <c r="E4" s="16">
        <f>MAX(GPT4_evals!O2:'GPT4_evals'!O101)</f>
        <v>10</v>
      </c>
      <c r="F4" s="16">
        <f>MAX(Misteral_eval!A2:'Misteral_eval'!A101)</f>
        <v>10</v>
      </c>
      <c r="G4" s="13">
        <f>MAX(Misteral_eval!H2:'Misteral_eval'!H101)</f>
        <v>9.8000000000000007</v>
      </c>
      <c r="H4" s="13">
        <f>MAX(Misteral_eval!O2:'Misteral_eval'!O101)</f>
        <v>9.25</v>
      </c>
      <c r="I4" s="16">
        <f>MAX(Claude!A2     : Claude!A101)</f>
        <v>10</v>
      </c>
      <c r="J4" s="13">
        <f>MAX(Claude!H2     : Claude!H101)</f>
        <v>9.6</v>
      </c>
      <c r="K4" s="13">
        <f>MAX(Claude!O2     : Claude!O101)</f>
        <v>9.6</v>
      </c>
      <c r="L4" s="16" t="e">
        <f>MAX(Gemini!A2:Gemini!#REF!)</f>
        <v>#REF!</v>
      </c>
      <c r="M4" s="16">
        <f>MAX(Gemini!H2:'Gemini'!H101)</f>
        <v>10</v>
      </c>
      <c r="N4" s="16">
        <f>MAX(Gemini!O2:'Gemini'!O101)</f>
        <v>10</v>
      </c>
      <c r="O4" s="15">
        <f>MAX('Semantic-mini-MiniLM-L6-v2'!B2:'Semantic-mini-MiniLM-L6-v2'!B101)</f>
        <v>9.1017109999999999</v>
      </c>
      <c r="P4" s="15">
        <f>MAX('Seamantic large mpnet-base-v2'!B2:'Seamantic large mpnet-base-v2'!B101)</f>
        <v>9.3279230000000002</v>
      </c>
    </row>
    <row r="5" spans="1:28" ht="15.75" customHeight="1">
      <c r="A5" s="4" t="s">
        <v>18</v>
      </c>
      <c r="B5" s="15">
        <f>AVERAGE(Drs!G2:'Drs'!G101)</f>
        <v>6.6731666666666634</v>
      </c>
      <c r="C5" s="13">
        <f>AVERAGE(GPT4_evals!A2:'GPT4_evals'!A101)</f>
        <v>9.81</v>
      </c>
      <c r="D5" s="15">
        <f>AVERAGE(GPT4_evals!H2:'GPT4_evals'!H101)</f>
        <v>9.1768333333333381</v>
      </c>
      <c r="E5" s="15">
        <f>AVERAGE(GPT4_evals!O2:'GPT4_evals'!O101)</f>
        <v>8.9671666666666638</v>
      </c>
      <c r="F5" s="15">
        <f>AVERAGE(Misteral_eval!A2:'Misteral_eval'!A101)</f>
        <v>9.5950000000000006</v>
      </c>
      <c r="G5" s="15">
        <f>AVERAGE(Misteral_eval!H2:'Misteral_eval'!H101)</f>
        <v>8.4439999999999991</v>
      </c>
      <c r="H5" s="15">
        <f>AVERAGE(Misteral_eval!O2:'Misteral_eval'!O101)</f>
        <v>8.1035000000000004</v>
      </c>
      <c r="I5" s="14">
        <f>AVERAGE(Claude!A2     : Claude!A101)</f>
        <v>8.9700000000000006</v>
      </c>
      <c r="J5" s="15">
        <f>AVERAGE(Claude!H2     : Claude!H101)</f>
        <v>8.5111666666666697</v>
      </c>
      <c r="K5" s="15">
        <f>AVERAGE(Claude!O2     : Claude!O101)</f>
        <v>8.459000000000005</v>
      </c>
      <c r="L5" s="15" t="e">
        <f>AVERAGE(Gemini!A2:Gemini!#REF!)</f>
        <v>#REF!</v>
      </c>
      <c r="M5" s="15">
        <f>AVERAGE(Gemini!H2:'Gemini'!H101)</f>
        <v>8.4954166666666673</v>
      </c>
      <c r="N5" s="15">
        <f>AVERAGE(Gemini!O2:'Gemini'!O101)</f>
        <v>8.6996666666666691</v>
      </c>
      <c r="O5" s="15">
        <f>AVERAGE('Semantic-mini-MiniLM-L6-v2'!B2:'Semantic-mini-MiniLM-L6-v2'!B101)</f>
        <v>7.3018499170000011</v>
      </c>
      <c r="P5" s="15">
        <f>AVERAGE('Seamantic large mpnet-base-v2'!B2:'Seamantic large mpnet-base-v2'!B101)</f>
        <v>7.7060139120000004</v>
      </c>
    </row>
    <row r="6" spans="1:28" ht="15.75" customHeight="1">
      <c r="A6" s="4" t="s">
        <v>19</v>
      </c>
      <c r="B6" s="15">
        <f>STDEV(Drs!G2:'Drs'!G101)</f>
        <v>1.7038065506580049</v>
      </c>
      <c r="C6" s="15">
        <f>STDEV(GPT4_evals!A2:'GPT4_evals'!A101)</f>
        <v>0.29966311050574773</v>
      </c>
      <c r="D6" s="15">
        <f>STDEV(GPT4_evals!H2:'GPT4_evals'!H101)</f>
        <v>0.77896336406722166</v>
      </c>
      <c r="E6" s="15">
        <f>STDEV(GPT4_evals!O2:'GPT4_evals'!O101)</f>
        <v>1.0182963011336046</v>
      </c>
      <c r="F6" s="15">
        <f>STDEV(Misteral_eval!A2:'Misteral_eval'!A101)</f>
        <v>0.33855754624762391</v>
      </c>
      <c r="G6" s="15">
        <f>STDEV(Misteral_eval!H2:'Misteral_eval'!H101)</f>
        <v>0.42742357105207601</v>
      </c>
      <c r="H6" s="15">
        <f>STDEV(Misteral_eval!O2:'Misteral_eval'!O101)</f>
        <v>0.60915801303806594</v>
      </c>
      <c r="I6" s="15">
        <f>STDEV(Claude!A2     : Claude!A101)</f>
        <v>0.22270150335361361</v>
      </c>
      <c r="J6" s="15">
        <f>STDEV(Claude!H2     : Claude!H101)</f>
        <v>0.83259918840324498</v>
      </c>
      <c r="K6" s="15">
        <f>STDEV(Claude!O2     : Claude!O101)</f>
        <v>0.97183518991830431</v>
      </c>
      <c r="L6" s="15" t="e">
        <f>STDEV(Gemini!A2:Gemini!#REF!)</f>
        <v>#REF!</v>
      </c>
      <c r="M6" s="15">
        <f>STDEV(Gemini!H2:'Gemini'!H101)</f>
        <v>0.81755206505057676</v>
      </c>
      <c r="N6" s="15">
        <f>STDEV(Gemini!O2:'Gemini'!O101)</f>
        <v>0.86958192671692947</v>
      </c>
      <c r="O6" s="15">
        <f>STDEV('Semantic-mini-MiniLM-L6-v2'!B2:'Semantic-mini-MiniLM-L6-v2'!B101)</f>
        <v>0.85886061116322399</v>
      </c>
      <c r="P6" s="15">
        <f>STDEV('Seamantic large mpnet-base-v2'!B2:'Seamantic large mpnet-base-v2'!B101)</f>
        <v>0.78910473525411073</v>
      </c>
    </row>
    <row r="7" spans="1:28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28" ht="15.75" customHeight="1">
      <c r="A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84C8-2FD2-9643-9EE2-92979195899B}">
  <dimension ref="A1:Z1000"/>
  <sheetViews>
    <sheetView workbookViewId="0">
      <selection activeCell="L15" sqref="L11:L15"/>
    </sheetView>
  </sheetViews>
  <sheetFormatPr baseColWidth="10" defaultRowHeight="13"/>
  <sheetData>
    <row r="1" spans="1:26">
      <c r="A1" s="17" t="s">
        <v>130</v>
      </c>
      <c r="B1" s="17"/>
      <c r="C1" s="17" t="s">
        <v>133</v>
      </c>
      <c r="D1" s="17"/>
      <c r="E1" s="17"/>
      <c r="F1" s="17"/>
      <c r="G1" s="17"/>
      <c r="H1" s="17" t="s">
        <v>129</v>
      </c>
      <c r="I1" s="17"/>
      <c r="J1" s="17" t="s">
        <v>134</v>
      </c>
      <c r="K1" s="17"/>
      <c r="L1" s="17"/>
      <c r="M1" s="17"/>
      <c r="N1" s="17"/>
      <c r="O1" s="17" t="s">
        <v>129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17">
        <v>9</v>
      </c>
      <c r="B2" s="17"/>
      <c r="C2" s="17">
        <v>10</v>
      </c>
      <c r="D2" s="17">
        <v>10</v>
      </c>
      <c r="E2" s="17">
        <v>10</v>
      </c>
      <c r="F2" s="17">
        <v>10</v>
      </c>
      <c r="G2" s="17">
        <v>10</v>
      </c>
      <c r="H2" s="17">
        <v>10</v>
      </c>
      <c r="I2" s="17"/>
      <c r="J2" s="17">
        <v>7</v>
      </c>
      <c r="K2" s="17">
        <v>7</v>
      </c>
      <c r="L2" s="17">
        <v>6</v>
      </c>
      <c r="M2" s="17">
        <v>8</v>
      </c>
      <c r="N2" s="17">
        <v>7</v>
      </c>
      <c r="O2" s="17">
        <v>7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7">
        <v>8</v>
      </c>
      <c r="B3" s="17"/>
      <c r="C3" s="17">
        <v>9</v>
      </c>
      <c r="D3" s="17">
        <v>9</v>
      </c>
      <c r="E3" s="17">
        <v>10</v>
      </c>
      <c r="F3" s="17">
        <v>8</v>
      </c>
      <c r="G3" s="17">
        <v>8</v>
      </c>
      <c r="H3" s="17">
        <v>8.8000000000000007</v>
      </c>
      <c r="I3" s="17"/>
      <c r="J3" s="17">
        <v>5</v>
      </c>
      <c r="K3" s="17">
        <v>8</v>
      </c>
      <c r="L3" s="17">
        <v>7</v>
      </c>
      <c r="M3" s="17">
        <v>10</v>
      </c>
      <c r="N3" s="17">
        <v>7</v>
      </c>
      <c r="O3" s="17">
        <v>7.4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17">
        <v>8</v>
      </c>
      <c r="B4" s="17"/>
      <c r="C4" s="17">
        <v>8</v>
      </c>
      <c r="D4" s="17">
        <v>9</v>
      </c>
      <c r="E4" s="17">
        <v>10</v>
      </c>
      <c r="F4" s="17">
        <v>9</v>
      </c>
      <c r="G4" s="17">
        <v>7</v>
      </c>
      <c r="H4" s="17">
        <v>8.6</v>
      </c>
      <c r="I4" s="17"/>
      <c r="J4" s="17">
        <v>7</v>
      </c>
      <c r="K4" s="17">
        <v>7</v>
      </c>
      <c r="L4" s="17">
        <v>8</v>
      </c>
      <c r="M4" s="17">
        <v>8</v>
      </c>
      <c r="N4" s="17">
        <v>7</v>
      </c>
      <c r="O4" s="17">
        <v>7.4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17">
        <v>9</v>
      </c>
      <c r="B5" s="17"/>
      <c r="C5" s="17">
        <v>9</v>
      </c>
      <c r="D5" s="17">
        <v>7</v>
      </c>
      <c r="E5" s="17">
        <v>8</v>
      </c>
      <c r="F5" s="17">
        <v>6</v>
      </c>
      <c r="G5" s="17">
        <v>7</v>
      </c>
      <c r="H5" s="17">
        <v>7.4</v>
      </c>
      <c r="I5" s="17"/>
      <c r="J5" s="17">
        <v>5</v>
      </c>
      <c r="K5" s="17">
        <v>6</v>
      </c>
      <c r="L5" s="17">
        <v>5</v>
      </c>
      <c r="M5" s="17">
        <v>5</v>
      </c>
      <c r="N5" s="17">
        <v>4</v>
      </c>
      <c r="O5" s="17">
        <v>5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17">
        <v>10</v>
      </c>
      <c r="B6" s="17"/>
      <c r="C6" s="17">
        <v>10</v>
      </c>
      <c r="D6" s="17">
        <v>8</v>
      </c>
      <c r="E6" s="17">
        <v>7</v>
      </c>
      <c r="F6" s="17">
        <v>8</v>
      </c>
      <c r="G6" s="17">
        <v>7</v>
      </c>
      <c r="H6" s="17">
        <v>8</v>
      </c>
      <c r="I6" s="17"/>
      <c r="J6" s="17">
        <v>8</v>
      </c>
      <c r="K6" s="17">
        <v>9</v>
      </c>
      <c r="L6" s="17">
        <v>9</v>
      </c>
      <c r="M6" s="17">
        <v>9</v>
      </c>
      <c r="N6" s="17">
        <v>9</v>
      </c>
      <c r="O6" s="17">
        <v>8.8000000000000007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17">
        <v>9</v>
      </c>
      <c r="B7" s="17"/>
      <c r="C7" s="17">
        <v>8</v>
      </c>
      <c r="D7" s="17">
        <v>8</v>
      </c>
      <c r="E7" s="17">
        <v>10</v>
      </c>
      <c r="F7" s="17">
        <v>8</v>
      </c>
      <c r="G7" s="17">
        <v>8</v>
      </c>
      <c r="H7" s="17">
        <v>8.4</v>
      </c>
      <c r="I7" s="17"/>
      <c r="J7" s="17">
        <v>5</v>
      </c>
      <c r="K7" s="17">
        <v>8</v>
      </c>
      <c r="L7" s="17">
        <v>7</v>
      </c>
      <c r="M7" s="17">
        <v>8</v>
      </c>
      <c r="N7" s="17">
        <v>7</v>
      </c>
      <c r="O7" s="17">
        <v>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17">
        <v>8</v>
      </c>
      <c r="B8" s="17"/>
      <c r="C8" s="17">
        <v>8</v>
      </c>
      <c r="D8" s="17">
        <v>7</v>
      </c>
      <c r="E8" s="17" t="s">
        <v>30</v>
      </c>
      <c r="F8" s="17">
        <v>6</v>
      </c>
      <c r="G8" s="17">
        <v>9</v>
      </c>
      <c r="H8" s="17">
        <v>7.5</v>
      </c>
      <c r="I8" s="17"/>
      <c r="J8" s="17">
        <v>7</v>
      </c>
      <c r="K8" s="17">
        <v>8</v>
      </c>
      <c r="L8" s="17">
        <v>10</v>
      </c>
      <c r="M8" s="17">
        <v>10</v>
      </c>
      <c r="N8" s="17">
        <v>9</v>
      </c>
      <c r="O8" s="17">
        <v>8.8000000000000007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17">
        <v>9</v>
      </c>
      <c r="B9" s="17"/>
      <c r="C9" s="17">
        <v>8</v>
      </c>
      <c r="D9" s="17">
        <v>9</v>
      </c>
      <c r="E9" s="17">
        <v>10</v>
      </c>
      <c r="F9" s="17">
        <v>8</v>
      </c>
      <c r="G9" s="17">
        <v>9</v>
      </c>
      <c r="H9" s="17">
        <v>8.8000000000000007</v>
      </c>
      <c r="I9" s="17"/>
      <c r="J9" s="17">
        <v>2</v>
      </c>
      <c r="K9" s="17">
        <v>3</v>
      </c>
      <c r="L9" s="17">
        <v>2</v>
      </c>
      <c r="M9" s="17">
        <v>6</v>
      </c>
      <c r="N9" s="17">
        <v>4</v>
      </c>
      <c r="O9" s="17">
        <v>3.4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17">
        <v>9</v>
      </c>
      <c r="B10" s="17"/>
      <c r="C10" s="17">
        <v>8</v>
      </c>
      <c r="D10" s="17">
        <v>9</v>
      </c>
      <c r="E10" s="17">
        <v>10</v>
      </c>
      <c r="F10" s="17">
        <v>8</v>
      </c>
      <c r="G10" s="17">
        <v>9</v>
      </c>
      <c r="H10" s="17">
        <v>8.8000000000000007</v>
      </c>
      <c r="I10" s="17"/>
      <c r="J10" s="17">
        <v>6</v>
      </c>
      <c r="K10" s="17">
        <v>6</v>
      </c>
      <c r="L10" s="17">
        <v>8</v>
      </c>
      <c r="M10" s="17">
        <v>5</v>
      </c>
      <c r="N10" s="17">
        <v>7</v>
      </c>
      <c r="O10" s="17">
        <v>6.4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17">
        <v>9</v>
      </c>
      <c r="B11" s="17"/>
      <c r="C11" s="17">
        <v>9.5</v>
      </c>
      <c r="D11" s="17">
        <v>8</v>
      </c>
      <c r="E11" s="17" t="s">
        <v>30</v>
      </c>
      <c r="F11" s="17">
        <v>7</v>
      </c>
      <c r="G11" s="17">
        <v>9</v>
      </c>
      <c r="H11" s="17">
        <v>8.375</v>
      </c>
      <c r="I11" s="17"/>
      <c r="J11" s="17">
        <v>3</v>
      </c>
      <c r="K11" s="17">
        <v>8</v>
      </c>
      <c r="L11" s="17">
        <v>6</v>
      </c>
      <c r="M11" s="17">
        <v>10</v>
      </c>
      <c r="N11" s="17">
        <v>7</v>
      </c>
      <c r="O11" s="17">
        <v>6.8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17">
        <v>9</v>
      </c>
      <c r="B12" s="17"/>
      <c r="C12" s="17">
        <v>10</v>
      </c>
      <c r="D12" s="17">
        <v>10</v>
      </c>
      <c r="E12" s="17" t="s">
        <v>30</v>
      </c>
      <c r="F12" s="17">
        <v>8</v>
      </c>
      <c r="G12" s="17">
        <v>8</v>
      </c>
      <c r="H12" s="17">
        <v>9</v>
      </c>
      <c r="I12" s="17"/>
      <c r="J12" s="17">
        <v>6</v>
      </c>
      <c r="K12" s="17">
        <v>8</v>
      </c>
      <c r="L12" s="17">
        <v>8</v>
      </c>
      <c r="M12" s="17">
        <v>9</v>
      </c>
      <c r="N12" s="17">
        <v>7</v>
      </c>
      <c r="O12" s="17">
        <v>7.6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7">
        <v>8</v>
      </c>
      <c r="B13" s="17"/>
      <c r="C13" s="17">
        <v>10</v>
      </c>
      <c r="D13" s="17">
        <v>10</v>
      </c>
      <c r="E13" s="17">
        <v>10</v>
      </c>
      <c r="F13" s="17">
        <v>7</v>
      </c>
      <c r="G13" s="17">
        <v>10</v>
      </c>
      <c r="H13" s="17">
        <v>9.4</v>
      </c>
      <c r="I13" s="17"/>
      <c r="J13" s="17">
        <v>5</v>
      </c>
      <c r="K13" s="17">
        <v>8</v>
      </c>
      <c r="L13" s="17">
        <v>8</v>
      </c>
      <c r="M13" s="17">
        <v>8</v>
      </c>
      <c r="N13" s="17">
        <v>8</v>
      </c>
      <c r="O13" s="17">
        <v>7.4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17">
        <v>8</v>
      </c>
      <c r="B14" s="17"/>
      <c r="C14" s="17">
        <v>8</v>
      </c>
      <c r="D14" s="17">
        <v>7</v>
      </c>
      <c r="E14" s="17" t="s">
        <v>30</v>
      </c>
      <c r="F14" s="17">
        <v>8</v>
      </c>
      <c r="G14" s="17">
        <v>9</v>
      </c>
      <c r="H14" s="17">
        <v>8</v>
      </c>
      <c r="I14" s="17"/>
      <c r="J14" s="17">
        <v>5</v>
      </c>
      <c r="K14" s="17">
        <v>7</v>
      </c>
      <c r="L14" s="17">
        <v>8</v>
      </c>
      <c r="M14" s="17">
        <v>9</v>
      </c>
      <c r="N14" s="17">
        <v>6</v>
      </c>
      <c r="O14" s="17">
        <v>7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7">
        <v>9</v>
      </c>
      <c r="B15" s="17"/>
      <c r="C15" s="17">
        <v>9</v>
      </c>
      <c r="D15" s="17">
        <v>8</v>
      </c>
      <c r="E15" s="17" t="s">
        <v>30</v>
      </c>
      <c r="F15" s="17">
        <v>7</v>
      </c>
      <c r="G15" s="17">
        <v>8</v>
      </c>
      <c r="H15" s="17">
        <v>8</v>
      </c>
      <c r="I15" s="17"/>
      <c r="J15" s="17">
        <v>4</v>
      </c>
      <c r="K15" s="17">
        <v>6</v>
      </c>
      <c r="L15" s="17">
        <v>5</v>
      </c>
      <c r="M15" s="17">
        <v>9</v>
      </c>
      <c r="N15" s="17">
        <v>5</v>
      </c>
      <c r="O15" s="17">
        <v>5.8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7">
        <v>8</v>
      </c>
      <c r="B16" s="17"/>
      <c r="C16" s="17">
        <v>9</v>
      </c>
      <c r="D16" s="17">
        <v>7</v>
      </c>
      <c r="E16" s="17">
        <v>10</v>
      </c>
      <c r="F16" s="17">
        <v>8</v>
      </c>
      <c r="G16" s="17">
        <v>9</v>
      </c>
      <c r="H16" s="17">
        <v>8.6</v>
      </c>
      <c r="I16" s="17"/>
      <c r="J16" s="17">
        <v>5</v>
      </c>
      <c r="K16" s="17">
        <v>8</v>
      </c>
      <c r="L16" s="17">
        <v>7</v>
      </c>
      <c r="M16" s="17">
        <v>9</v>
      </c>
      <c r="N16" s="17">
        <v>7</v>
      </c>
      <c r="O16" s="17">
        <v>7.2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>
        <v>8</v>
      </c>
      <c r="B17" s="17"/>
      <c r="C17" s="17">
        <v>8</v>
      </c>
      <c r="D17" s="17">
        <v>9</v>
      </c>
      <c r="E17" s="17">
        <v>10</v>
      </c>
      <c r="F17" s="17">
        <v>8</v>
      </c>
      <c r="G17" s="17">
        <v>9</v>
      </c>
      <c r="H17" s="17">
        <v>8.8000000000000007</v>
      </c>
      <c r="I17" s="17"/>
      <c r="J17" s="17">
        <v>5</v>
      </c>
      <c r="K17" s="17">
        <v>8</v>
      </c>
      <c r="L17" s="17">
        <v>4</v>
      </c>
      <c r="M17" s="17">
        <v>9</v>
      </c>
      <c r="N17" s="17">
        <v>7</v>
      </c>
      <c r="O17" s="17">
        <v>6.6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>
        <v>9</v>
      </c>
      <c r="B18" s="17"/>
      <c r="C18" s="17">
        <v>9</v>
      </c>
      <c r="D18" s="17">
        <v>9</v>
      </c>
      <c r="E18" s="17">
        <v>10</v>
      </c>
      <c r="F18" s="17">
        <v>7</v>
      </c>
      <c r="G18" s="17">
        <v>8</v>
      </c>
      <c r="H18" s="17">
        <v>8.6</v>
      </c>
      <c r="I18" s="17"/>
      <c r="J18" s="17">
        <v>5</v>
      </c>
      <c r="K18" s="17">
        <v>7</v>
      </c>
      <c r="L18" s="17">
        <v>5</v>
      </c>
      <c r="M18" s="17">
        <v>10</v>
      </c>
      <c r="N18" s="17">
        <v>8</v>
      </c>
      <c r="O18" s="17">
        <v>7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>
        <v>9</v>
      </c>
      <c r="B19" s="17"/>
      <c r="C19" s="17">
        <v>10</v>
      </c>
      <c r="D19" s="17">
        <v>8</v>
      </c>
      <c r="E19" s="17" t="s">
        <v>30</v>
      </c>
      <c r="F19" s="17">
        <v>6</v>
      </c>
      <c r="G19" s="17">
        <v>9</v>
      </c>
      <c r="H19" s="17">
        <v>8.25</v>
      </c>
      <c r="I19" s="17"/>
      <c r="J19" s="17">
        <v>6</v>
      </c>
      <c r="K19" s="17">
        <v>8</v>
      </c>
      <c r="L19" s="17">
        <v>7</v>
      </c>
      <c r="M19" s="17">
        <v>9</v>
      </c>
      <c r="N19" s="17">
        <v>8</v>
      </c>
      <c r="O19" s="17">
        <v>7.6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>
        <v>8</v>
      </c>
      <c r="B20" s="17"/>
      <c r="C20" s="17">
        <v>10</v>
      </c>
      <c r="D20" s="17">
        <v>8</v>
      </c>
      <c r="E20" s="17" t="s">
        <v>30</v>
      </c>
      <c r="F20" s="17">
        <v>8</v>
      </c>
      <c r="G20" s="17">
        <v>8</v>
      </c>
      <c r="H20" s="17">
        <v>8.5</v>
      </c>
      <c r="I20" s="17"/>
      <c r="J20" s="17">
        <v>8</v>
      </c>
      <c r="K20" s="17">
        <v>8</v>
      </c>
      <c r="L20" s="17">
        <v>8</v>
      </c>
      <c r="M20" s="17">
        <v>10</v>
      </c>
      <c r="N20" s="17">
        <v>9</v>
      </c>
      <c r="O20" s="17">
        <v>8.6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7">
        <v>9</v>
      </c>
      <c r="B21" s="17"/>
      <c r="C21" s="17">
        <v>9</v>
      </c>
      <c r="D21" s="17">
        <v>8</v>
      </c>
      <c r="E21" s="17" t="s">
        <v>30</v>
      </c>
      <c r="F21" s="17">
        <v>5</v>
      </c>
      <c r="G21" s="17">
        <v>7</v>
      </c>
      <c r="H21" s="17">
        <v>7.25</v>
      </c>
      <c r="I21" s="17"/>
      <c r="J21" s="17">
        <v>6</v>
      </c>
      <c r="K21" s="17">
        <v>9</v>
      </c>
      <c r="L21" s="17">
        <v>7</v>
      </c>
      <c r="M21" s="17">
        <v>8</v>
      </c>
      <c r="N21" s="17">
        <v>8</v>
      </c>
      <c r="O21" s="17">
        <v>7.6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7">
        <v>10</v>
      </c>
      <c r="B22" s="17"/>
      <c r="C22" s="17">
        <v>10</v>
      </c>
      <c r="D22" s="17">
        <v>10</v>
      </c>
      <c r="E22" s="17" t="s">
        <v>30</v>
      </c>
      <c r="F22" s="17">
        <v>0</v>
      </c>
      <c r="G22" s="17">
        <v>5</v>
      </c>
      <c r="H22" s="17">
        <v>6.25</v>
      </c>
      <c r="I22" s="17"/>
      <c r="J22" s="17">
        <v>8</v>
      </c>
      <c r="K22" s="17">
        <v>9</v>
      </c>
      <c r="L22" s="17">
        <v>9</v>
      </c>
      <c r="M22" s="17">
        <v>9</v>
      </c>
      <c r="N22" s="17">
        <v>9</v>
      </c>
      <c r="O22" s="17">
        <v>8.8000000000000007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7">
        <v>9</v>
      </c>
      <c r="B23" s="17"/>
      <c r="C23" s="17">
        <v>10</v>
      </c>
      <c r="D23" s="17">
        <v>8</v>
      </c>
      <c r="E23" s="17" t="s">
        <v>30</v>
      </c>
      <c r="F23" s="17">
        <v>7</v>
      </c>
      <c r="G23" s="17">
        <v>9</v>
      </c>
      <c r="H23" s="17">
        <v>8.5</v>
      </c>
      <c r="I23" s="17"/>
      <c r="J23" s="17">
        <v>4</v>
      </c>
      <c r="K23" s="17">
        <v>7</v>
      </c>
      <c r="L23" s="17">
        <v>6</v>
      </c>
      <c r="M23" s="17">
        <v>9</v>
      </c>
      <c r="N23" s="17">
        <v>5</v>
      </c>
      <c r="O23" s="17">
        <v>6.2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7">
        <v>9</v>
      </c>
      <c r="B24" s="17"/>
      <c r="C24" s="17">
        <v>10</v>
      </c>
      <c r="D24" s="17">
        <v>10</v>
      </c>
      <c r="E24" s="17" t="s">
        <v>30</v>
      </c>
      <c r="F24" s="17">
        <v>8</v>
      </c>
      <c r="G24" s="17">
        <v>9</v>
      </c>
      <c r="H24" s="17">
        <v>9.25</v>
      </c>
      <c r="I24" s="17"/>
      <c r="J24" s="17">
        <v>9</v>
      </c>
      <c r="K24" s="17">
        <v>8</v>
      </c>
      <c r="L24" s="17">
        <v>10</v>
      </c>
      <c r="M24" s="17">
        <v>10</v>
      </c>
      <c r="N24" s="17">
        <v>8</v>
      </c>
      <c r="O24" s="17">
        <v>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7">
        <v>8</v>
      </c>
      <c r="B25" s="17"/>
      <c r="C25" s="17">
        <v>10</v>
      </c>
      <c r="D25" s="17">
        <v>10</v>
      </c>
      <c r="E25" s="17">
        <v>10</v>
      </c>
      <c r="F25" s="17">
        <v>10</v>
      </c>
      <c r="G25" s="17">
        <v>10</v>
      </c>
      <c r="H25" s="17">
        <v>10</v>
      </c>
      <c r="I25" s="17"/>
      <c r="J25" s="17">
        <v>6</v>
      </c>
      <c r="K25" s="17">
        <v>8</v>
      </c>
      <c r="L25" s="17">
        <v>8</v>
      </c>
      <c r="M25" s="17">
        <v>9</v>
      </c>
      <c r="N25" s="17">
        <v>8</v>
      </c>
      <c r="O25" s="17">
        <v>7.8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7">
        <v>9</v>
      </c>
      <c r="B26" s="17"/>
      <c r="C26" s="17">
        <v>10</v>
      </c>
      <c r="D26" s="17">
        <v>7</v>
      </c>
      <c r="E26" s="17" t="s">
        <v>30</v>
      </c>
      <c r="F26" s="17" t="s">
        <v>30</v>
      </c>
      <c r="G26" s="17">
        <v>8</v>
      </c>
      <c r="H26" s="17">
        <v>8.3333333330000006</v>
      </c>
      <c r="I26" s="17"/>
      <c r="J26" s="17">
        <v>5</v>
      </c>
      <c r="K26" s="17">
        <v>7</v>
      </c>
      <c r="L26" s="17">
        <v>9</v>
      </c>
      <c r="M26" s="17">
        <v>8</v>
      </c>
      <c r="N26" s="17">
        <v>7</v>
      </c>
      <c r="O26" s="17">
        <v>7.2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7">
        <v>8</v>
      </c>
      <c r="B27" s="17"/>
      <c r="C27" s="17">
        <v>10</v>
      </c>
      <c r="D27" s="17">
        <v>9</v>
      </c>
      <c r="E27" s="17" t="s">
        <v>30</v>
      </c>
      <c r="F27" s="17" t="s">
        <v>30</v>
      </c>
      <c r="G27" s="17">
        <v>8</v>
      </c>
      <c r="H27" s="17">
        <v>9</v>
      </c>
      <c r="I27" s="17"/>
      <c r="J27" s="17">
        <v>7</v>
      </c>
      <c r="K27" s="17">
        <v>7</v>
      </c>
      <c r="L27" s="17">
        <v>5</v>
      </c>
      <c r="M27" s="17">
        <v>9</v>
      </c>
      <c r="N27" s="17">
        <v>9</v>
      </c>
      <c r="O27" s="17">
        <v>7.4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17">
        <v>9</v>
      </c>
      <c r="B28" s="17"/>
      <c r="C28" s="17">
        <v>9</v>
      </c>
      <c r="D28" s="17">
        <v>8</v>
      </c>
      <c r="E28" s="17">
        <v>7</v>
      </c>
      <c r="F28" s="17">
        <v>7</v>
      </c>
      <c r="G28" s="17">
        <v>8</v>
      </c>
      <c r="H28" s="17">
        <v>7.8</v>
      </c>
      <c r="I28" s="17"/>
      <c r="J28" s="17">
        <v>4</v>
      </c>
      <c r="K28" s="17">
        <v>9</v>
      </c>
      <c r="L28" s="17">
        <v>7</v>
      </c>
      <c r="M28" s="17">
        <v>7</v>
      </c>
      <c r="N28" s="17">
        <v>6</v>
      </c>
      <c r="O28" s="17">
        <v>6.6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7">
        <v>9</v>
      </c>
      <c r="B29" s="17"/>
      <c r="C29" s="17">
        <v>10</v>
      </c>
      <c r="D29" s="17">
        <v>8</v>
      </c>
      <c r="E29" s="17" t="s">
        <v>30</v>
      </c>
      <c r="F29" s="17">
        <v>8</v>
      </c>
      <c r="G29" s="17">
        <v>9</v>
      </c>
      <c r="H29" s="17">
        <v>8.75</v>
      </c>
      <c r="I29" s="17"/>
      <c r="J29" s="17">
        <v>6</v>
      </c>
      <c r="K29" s="17">
        <v>6</v>
      </c>
      <c r="L29" s="17">
        <v>5</v>
      </c>
      <c r="M29" s="17">
        <v>8</v>
      </c>
      <c r="N29" s="17">
        <v>7</v>
      </c>
      <c r="O29" s="17">
        <v>6.4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7">
        <v>9</v>
      </c>
      <c r="B30" s="17"/>
      <c r="C30" s="17">
        <v>10</v>
      </c>
      <c r="D30" s="17">
        <v>10</v>
      </c>
      <c r="E30" s="17">
        <v>10</v>
      </c>
      <c r="F30" s="17">
        <v>7</v>
      </c>
      <c r="G30" s="17">
        <v>8</v>
      </c>
      <c r="H30" s="17">
        <v>9</v>
      </c>
      <c r="I30" s="17"/>
      <c r="J30" s="17">
        <v>3</v>
      </c>
      <c r="K30" s="17">
        <v>8</v>
      </c>
      <c r="L30" s="17">
        <v>5</v>
      </c>
      <c r="M30" s="17">
        <v>8</v>
      </c>
      <c r="N30" s="17">
        <v>4</v>
      </c>
      <c r="O30" s="17">
        <v>5.6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17">
        <v>9</v>
      </c>
      <c r="B31" s="17"/>
      <c r="C31" s="17">
        <v>9</v>
      </c>
      <c r="D31" s="17">
        <v>8</v>
      </c>
      <c r="E31" s="17">
        <v>5</v>
      </c>
      <c r="F31" s="17">
        <v>7</v>
      </c>
      <c r="G31" s="17">
        <v>9</v>
      </c>
      <c r="H31" s="17">
        <v>7.6</v>
      </c>
      <c r="I31" s="17"/>
      <c r="J31" s="17">
        <v>7</v>
      </c>
      <c r="K31" s="17">
        <v>8</v>
      </c>
      <c r="L31" s="17">
        <v>9</v>
      </c>
      <c r="M31" s="17">
        <v>9</v>
      </c>
      <c r="N31" s="17">
        <v>8</v>
      </c>
      <c r="O31" s="17">
        <v>8.1999999999999993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17">
        <v>8</v>
      </c>
      <c r="B32" s="17"/>
      <c r="C32" s="17">
        <v>9</v>
      </c>
      <c r="D32" s="17">
        <v>9</v>
      </c>
      <c r="E32" s="17">
        <v>10</v>
      </c>
      <c r="F32" s="17">
        <v>8</v>
      </c>
      <c r="G32" s="17">
        <v>9</v>
      </c>
      <c r="H32" s="17">
        <v>9</v>
      </c>
      <c r="I32" s="17"/>
      <c r="J32" s="17">
        <v>7</v>
      </c>
      <c r="K32" s="17">
        <v>8</v>
      </c>
      <c r="L32" s="17">
        <v>8</v>
      </c>
      <c r="M32" s="17">
        <v>9</v>
      </c>
      <c r="N32" s="17">
        <v>8</v>
      </c>
      <c r="O32" s="17">
        <v>8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17">
        <v>9</v>
      </c>
      <c r="B33" s="17"/>
      <c r="C33" s="17">
        <v>8</v>
      </c>
      <c r="D33" s="17">
        <v>8</v>
      </c>
      <c r="E33" s="17">
        <v>10</v>
      </c>
      <c r="F33" s="17">
        <v>9</v>
      </c>
      <c r="G33" s="17">
        <v>9</v>
      </c>
      <c r="H33" s="17">
        <v>8.8000000000000007</v>
      </c>
      <c r="I33" s="17"/>
      <c r="J33" s="17">
        <v>5</v>
      </c>
      <c r="K33" s="17">
        <v>7</v>
      </c>
      <c r="L33" s="17">
        <v>6</v>
      </c>
      <c r="M33" s="17">
        <v>9</v>
      </c>
      <c r="N33" s="17">
        <v>7</v>
      </c>
      <c r="O33" s="17">
        <v>6.8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17">
        <v>9</v>
      </c>
      <c r="B34" s="17"/>
      <c r="C34" s="17">
        <v>9</v>
      </c>
      <c r="D34" s="17">
        <v>7</v>
      </c>
      <c r="E34" s="17" t="s">
        <v>30</v>
      </c>
      <c r="F34" s="17">
        <v>8</v>
      </c>
      <c r="G34" s="17">
        <v>8</v>
      </c>
      <c r="H34" s="17">
        <v>8</v>
      </c>
      <c r="I34" s="17"/>
      <c r="J34" s="17">
        <v>7</v>
      </c>
      <c r="K34" s="17">
        <v>7</v>
      </c>
      <c r="L34" s="17">
        <v>5</v>
      </c>
      <c r="M34" s="17">
        <v>10</v>
      </c>
      <c r="N34" s="17">
        <v>8</v>
      </c>
      <c r="O34" s="17">
        <v>7.4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17">
        <v>7</v>
      </c>
      <c r="B35" s="17"/>
      <c r="C35" s="17">
        <v>10</v>
      </c>
      <c r="D35" s="17">
        <v>9</v>
      </c>
      <c r="E35" s="17">
        <v>8</v>
      </c>
      <c r="F35" s="17">
        <v>7</v>
      </c>
      <c r="G35" s="17">
        <v>10</v>
      </c>
      <c r="H35" s="17">
        <v>8.8000000000000007</v>
      </c>
      <c r="I35" s="17"/>
      <c r="J35" s="17">
        <v>6</v>
      </c>
      <c r="K35" s="17">
        <v>7</v>
      </c>
      <c r="L35" s="17">
        <v>5</v>
      </c>
      <c r="M35" s="17">
        <v>8</v>
      </c>
      <c r="N35" s="17">
        <v>7</v>
      </c>
      <c r="O35" s="17">
        <v>6.6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17">
        <v>9</v>
      </c>
      <c r="B36" s="17"/>
      <c r="C36" s="17">
        <v>9</v>
      </c>
      <c r="D36" s="17">
        <v>10</v>
      </c>
      <c r="E36" s="17">
        <v>8</v>
      </c>
      <c r="F36" s="17">
        <v>7</v>
      </c>
      <c r="G36" s="17">
        <v>9</v>
      </c>
      <c r="H36" s="17">
        <v>8.6</v>
      </c>
      <c r="I36" s="17"/>
      <c r="J36" s="17">
        <v>7</v>
      </c>
      <c r="K36" s="17">
        <v>8</v>
      </c>
      <c r="L36" s="17">
        <v>9</v>
      </c>
      <c r="M36" s="17">
        <v>10</v>
      </c>
      <c r="N36" s="17">
        <v>10</v>
      </c>
      <c r="O36" s="17">
        <v>8.8000000000000007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17">
        <v>8</v>
      </c>
      <c r="B37" s="17"/>
      <c r="C37" s="17">
        <v>10</v>
      </c>
      <c r="D37" s="17">
        <v>10</v>
      </c>
      <c r="E37" s="17" t="s">
        <v>30</v>
      </c>
      <c r="F37" s="17">
        <v>7</v>
      </c>
      <c r="G37" s="17">
        <v>8</v>
      </c>
      <c r="H37" s="17">
        <v>8.75</v>
      </c>
      <c r="I37" s="17"/>
      <c r="J37" s="17">
        <v>7</v>
      </c>
      <c r="K37" s="17">
        <v>9</v>
      </c>
      <c r="L37" s="17">
        <v>9</v>
      </c>
      <c r="M37" s="17">
        <v>10</v>
      </c>
      <c r="N37" s="17">
        <v>8</v>
      </c>
      <c r="O37" s="17">
        <v>8.6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17">
        <v>8</v>
      </c>
      <c r="B38" s="17"/>
      <c r="C38" s="17">
        <v>8</v>
      </c>
      <c r="D38" s="17">
        <v>9</v>
      </c>
      <c r="E38" s="17" t="s">
        <v>30</v>
      </c>
      <c r="F38" s="17">
        <v>7</v>
      </c>
      <c r="G38" s="17">
        <v>8</v>
      </c>
      <c r="H38" s="17">
        <v>8</v>
      </c>
      <c r="I38" s="17"/>
      <c r="J38" s="17">
        <v>10</v>
      </c>
      <c r="K38" s="17">
        <v>10</v>
      </c>
      <c r="L38" s="17">
        <v>10</v>
      </c>
      <c r="M38" s="17">
        <v>10</v>
      </c>
      <c r="N38" s="17">
        <v>10</v>
      </c>
      <c r="O38" s="17">
        <v>10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17">
        <v>9</v>
      </c>
      <c r="B39" s="17"/>
      <c r="C39" s="17">
        <v>10</v>
      </c>
      <c r="D39" s="17">
        <v>10</v>
      </c>
      <c r="E39" s="17">
        <v>10</v>
      </c>
      <c r="F39" s="17">
        <v>10</v>
      </c>
      <c r="G39" s="17">
        <v>10</v>
      </c>
      <c r="H39" s="17">
        <v>10</v>
      </c>
      <c r="I39" s="17"/>
      <c r="J39" s="17">
        <v>8</v>
      </c>
      <c r="K39" s="17">
        <v>8</v>
      </c>
      <c r="L39" s="17">
        <v>8</v>
      </c>
      <c r="M39" s="17">
        <v>9</v>
      </c>
      <c r="N39" s="17">
        <v>8</v>
      </c>
      <c r="O39" s="17">
        <v>8.1999999999999993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17">
        <v>8</v>
      </c>
      <c r="B40" s="17"/>
      <c r="C40" s="17">
        <v>10</v>
      </c>
      <c r="D40" s="17">
        <v>8</v>
      </c>
      <c r="E40" s="17">
        <v>8</v>
      </c>
      <c r="F40" s="17">
        <v>4</v>
      </c>
      <c r="G40" s="17">
        <v>7</v>
      </c>
      <c r="H40" s="17">
        <v>7.4</v>
      </c>
      <c r="I40" s="17"/>
      <c r="J40" s="17">
        <v>6</v>
      </c>
      <c r="K40" s="17">
        <v>5</v>
      </c>
      <c r="L40" s="17">
        <v>9</v>
      </c>
      <c r="M40" s="17">
        <v>8</v>
      </c>
      <c r="N40" s="17">
        <v>7</v>
      </c>
      <c r="O40" s="17">
        <v>7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17">
        <v>8</v>
      </c>
      <c r="B41" s="17"/>
      <c r="C41" s="17">
        <v>10</v>
      </c>
      <c r="D41" s="17">
        <v>8</v>
      </c>
      <c r="E41" s="17">
        <v>9</v>
      </c>
      <c r="F41" s="17">
        <v>7</v>
      </c>
      <c r="G41" s="17">
        <v>9</v>
      </c>
      <c r="H41" s="17">
        <v>8.6</v>
      </c>
      <c r="I41" s="17"/>
      <c r="J41" s="17">
        <v>5</v>
      </c>
      <c r="K41" s="17">
        <v>7</v>
      </c>
      <c r="L41" s="17">
        <v>4</v>
      </c>
      <c r="M41" s="17">
        <v>8</v>
      </c>
      <c r="N41" s="17">
        <v>6</v>
      </c>
      <c r="O41" s="17">
        <v>6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17">
        <v>9</v>
      </c>
      <c r="B42" s="17"/>
      <c r="C42" s="17">
        <v>9</v>
      </c>
      <c r="D42" s="17">
        <v>8</v>
      </c>
      <c r="E42" s="17">
        <v>10</v>
      </c>
      <c r="F42" s="17">
        <v>7</v>
      </c>
      <c r="G42" s="17">
        <v>9</v>
      </c>
      <c r="H42" s="17">
        <v>8.6</v>
      </c>
      <c r="I42" s="17"/>
      <c r="J42" s="17">
        <v>7</v>
      </c>
      <c r="K42" s="17">
        <v>8</v>
      </c>
      <c r="L42" s="17">
        <v>9</v>
      </c>
      <c r="M42" s="17">
        <v>10</v>
      </c>
      <c r="N42" s="17">
        <v>9</v>
      </c>
      <c r="O42" s="17">
        <v>8.6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17">
        <v>8</v>
      </c>
      <c r="B43" s="17"/>
      <c r="C43" s="17">
        <v>10</v>
      </c>
      <c r="D43" s="17">
        <v>8</v>
      </c>
      <c r="E43" s="17">
        <v>10</v>
      </c>
      <c r="F43" s="17">
        <v>8</v>
      </c>
      <c r="G43" s="17">
        <v>8</v>
      </c>
      <c r="H43" s="17">
        <v>8.8000000000000007</v>
      </c>
      <c r="I43" s="17"/>
      <c r="J43" s="17">
        <v>1</v>
      </c>
      <c r="K43" s="17">
        <v>1</v>
      </c>
      <c r="L43" s="17">
        <v>3</v>
      </c>
      <c r="M43" s="17">
        <v>3</v>
      </c>
      <c r="N43" s="17">
        <v>2</v>
      </c>
      <c r="O43" s="17">
        <v>2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17">
        <v>9</v>
      </c>
      <c r="B44" s="17"/>
      <c r="C44" s="17">
        <v>10</v>
      </c>
      <c r="D44" s="17">
        <v>10</v>
      </c>
      <c r="E44" s="17">
        <v>9</v>
      </c>
      <c r="F44" s="17">
        <v>8</v>
      </c>
      <c r="G44" s="17">
        <v>10</v>
      </c>
      <c r="H44" s="17">
        <v>9.4</v>
      </c>
      <c r="I44" s="17"/>
      <c r="J44" s="17">
        <v>3</v>
      </c>
      <c r="K44" s="17">
        <v>9</v>
      </c>
      <c r="L44" s="17">
        <v>7</v>
      </c>
      <c r="M44" s="17">
        <v>10</v>
      </c>
      <c r="N44" s="17">
        <v>7</v>
      </c>
      <c r="O44" s="17">
        <v>7.2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17">
        <v>8</v>
      </c>
      <c r="B45" s="17"/>
      <c r="C45" s="17">
        <v>9</v>
      </c>
      <c r="D45" s="17">
        <v>8</v>
      </c>
      <c r="E45" s="17">
        <v>10</v>
      </c>
      <c r="F45" s="17">
        <v>9</v>
      </c>
      <c r="G45" s="17">
        <v>10</v>
      </c>
      <c r="H45" s="17">
        <v>9.1999999999999993</v>
      </c>
      <c r="I45" s="17"/>
      <c r="J45" s="17">
        <v>8</v>
      </c>
      <c r="K45" s="17">
        <v>9</v>
      </c>
      <c r="L45" s="17">
        <v>8</v>
      </c>
      <c r="M45" s="17">
        <v>9</v>
      </c>
      <c r="N45" s="17">
        <v>8</v>
      </c>
      <c r="O45" s="17">
        <v>8.4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17">
        <v>9</v>
      </c>
      <c r="B46" s="17"/>
      <c r="C46" s="17">
        <v>10</v>
      </c>
      <c r="D46" s="17">
        <v>8</v>
      </c>
      <c r="E46" s="17" t="s">
        <v>30</v>
      </c>
      <c r="F46" s="17" t="s">
        <v>30</v>
      </c>
      <c r="G46" s="17">
        <v>10</v>
      </c>
      <c r="H46" s="17">
        <v>9.3333333330000006</v>
      </c>
      <c r="I46" s="17"/>
      <c r="J46" s="17">
        <v>4</v>
      </c>
      <c r="K46" s="17">
        <v>6</v>
      </c>
      <c r="L46" s="17">
        <v>3</v>
      </c>
      <c r="M46" s="17">
        <v>9</v>
      </c>
      <c r="N46" s="17">
        <v>4</v>
      </c>
      <c r="O46" s="17">
        <v>5.2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17">
        <v>7.5</v>
      </c>
      <c r="B47" s="17"/>
      <c r="C47" s="17">
        <v>10</v>
      </c>
      <c r="D47" s="17">
        <v>8</v>
      </c>
      <c r="E47" s="17" t="s">
        <v>30</v>
      </c>
      <c r="F47" s="17">
        <v>8</v>
      </c>
      <c r="G47" s="17">
        <v>9</v>
      </c>
      <c r="H47" s="17">
        <v>8.75</v>
      </c>
      <c r="I47" s="17"/>
      <c r="J47" s="17">
        <v>10</v>
      </c>
      <c r="K47" s="17">
        <v>10</v>
      </c>
      <c r="L47" s="17">
        <v>10</v>
      </c>
      <c r="M47" s="17">
        <v>10</v>
      </c>
      <c r="N47" s="17">
        <v>10</v>
      </c>
      <c r="O47" s="17">
        <v>10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7">
        <v>9</v>
      </c>
      <c r="B48" s="17"/>
      <c r="C48" s="17">
        <v>10</v>
      </c>
      <c r="D48" s="17">
        <v>9</v>
      </c>
      <c r="E48" s="17" t="s">
        <v>30</v>
      </c>
      <c r="F48" s="17">
        <v>8</v>
      </c>
      <c r="G48" s="17">
        <v>9</v>
      </c>
      <c r="H48" s="17">
        <v>9</v>
      </c>
      <c r="I48" s="17"/>
      <c r="J48" s="17">
        <v>3</v>
      </c>
      <c r="K48" s="17">
        <v>8</v>
      </c>
      <c r="L48" s="17">
        <v>2</v>
      </c>
      <c r="M48" s="17">
        <v>9</v>
      </c>
      <c r="N48" s="17">
        <v>7</v>
      </c>
      <c r="O48" s="17">
        <v>5.8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17">
        <v>8</v>
      </c>
      <c r="B49" s="17"/>
      <c r="C49" s="17">
        <v>8</v>
      </c>
      <c r="D49" s="17">
        <v>9</v>
      </c>
      <c r="E49" s="17">
        <v>10</v>
      </c>
      <c r="F49" s="17">
        <v>8</v>
      </c>
      <c r="G49" s="17">
        <v>9</v>
      </c>
      <c r="H49" s="17">
        <v>8.8000000000000007</v>
      </c>
      <c r="I49" s="17"/>
      <c r="J49" s="17">
        <v>6</v>
      </c>
      <c r="K49" s="17">
        <v>7</v>
      </c>
      <c r="L49" s="17">
        <v>7</v>
      </c>
      <c r="M49" s="17">
        <v>9</v>
      </c>
      <c r="N49" s="17">
        <v>8</v>
      </c>
      <c r="O49" s="17">
        <v>7.4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17">
        <v>9</v>
      </c>
      <c r="B50" s="17"/>
      <c r="C50" s="17">
        <v>10</v>
      </c>
      <c r="D50" s="17">
        <v>10</v>
      </c>
      <c r="E50" s="17" t="s">
        <v>30</v>
      </c>
      <c r="F50" s="17">
        <v>10</v>
      </c>
      <c r="G50" s="17">
        <v>10</v>
      </c>
      <c r="H50" s="17">
        <v>10</v>
      </c>
      <c r="I50" s="17"/>
      <c r="J50" s="17">
        <v>6</v>
      </c>
      <c r="K50" s="17">
        <v>7</v>
      </c>
      <c r="L50" s="17">
        <v>5</v>
      </c>
      <c r="M50" s="17">
        <v>8</v>
      </c>
      <c r="N50" s="17">
        <v>7</v>
      </c>
      <c r="O50" s="17">
        <v>6.6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17">
        <v>9</v>
      </c>
      <c r="B51" s="17"/>
      <c r="C51" s="17">
        <v>10</v>
      </c>
      <c r="D51" s="17">
        <v>10</v>
      </c>
      <c r="E51" s="17" t="s">
        <v>30</v>
      </c>
      <c r="F51" s="17">
        <v>10</v>
      </c>
      <c r="G51" s="17">
        <v>10</v>
      </c>
      <c r="H51" s="17">
        <v>10</v>
      </c>
      <c r="I51" s="17"/>
      <c r="J51" s="17">
        <v>7</v>
      </c>
      <c r="K51" s="17">
        <v>8</v>
      </c>
      <c r="L51" s="17">
        <v>9</v>
      </c>
      <c r="M51" s="17">
        <v>8</v>
      </c>
      <c r="N51" s="17">
        <v>8</v>
      </c>
      <c r="O51" s="17">
        <v>8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17">
        <v>9</v>
      </c>
      <c r="B52" s="17"/>
      <c r="C52" s="17">
        <v>10</v>
      </c>
      <c r="D52" s="17">
        <v>10</v>
      </c>
      <c r="E52" s="17">
        <v>10</v>
      </c>
      <c r="F52" s="17">
        <v>10</v>
      </c>
      <c r="G52" s="17">
        <v>10</v>
      </c>
      <c r="H52" s="17">
        <v>10</v>
      </c>
      <c r="I52" s="17"/>
      <c r="J52" s="17">
        <v>4</v>
      </c>
      <c r="K52" s="17">
        <v>9</v>
      </c>
      <c r="L52" s="17">
        <v>8</v>
      </c>
      <c r="M52" s="17">
        <v>10</v>
      </c>
      <c r="N52" s="17">
        <v>8</v>
      </c>
      <c r="O52" s="17">
        <v>7.8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17">
        <v>8</v>
      </c>
      <c r="B53" s="17"/>
      <c r="C53" s="17">
        <v>8</v>
      </c>
      <c r="D53" s="17">
        <v>9</v>
      </c>
      <c r="E53" s="17">
        <v>8</v>
      </c>
      <c r="F53" s="17">
        <v>9</v>
      </c>
      <c r="G53" s="17">
        <v>8</v>
      </c>
      <c r="H53" s="17">
        <v>8.4</v>
      </c>
      <c r="I53" s="17"/>
      <c r="J53" s="17">
        <v>8</v>
      </c>
      <c r="K53" s="17">
        <v>9</v>
      </c>
      <c r="L53" s="17">
        <v>9</v>
      </c>
      <c r="M53" s="17">
        <v>10</v>
      </c>
      <c r="N53" s="17">
        <v>9</v>
      </c>
      <c r="O53" s="17">
        <v>9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17">
        <v>9</v>
      </c>
      <c r="B54" s="17"/>
      <c r="C54" s="17">
        <v>8</v>
      </c>
      <c r="D54" s="17">
        <v>9</v>
      </c>
      <c r="E54" s="17">
        <v>8</v>
      </c>
      <c r="F54" s="17">
        <v>7</v>
      </c>
      <c r="G54" s="17">
        <v>9</v>
      </c>
      <c r="H54" s="17">
        <v>8.1999999999999993</v>
      </c>
      <c r="I54" s="17"/>
      <c r="J54" s="17">
        <v>8</v>
      </c>
      <c r="K54" s="17">
        <v>8</v>
      </c>
      <c r="L54" s="17">
        <v>9</v>
      </c>
      <c r="M54" s="17">
        <v>10</v>
      </c>
      <c r="N54" s="17">
        <v>8</v>
      </c>
      <c r="O54" s="17">
        <v>8.6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17">
        <v>9</v>
      </c>
      <c r="B55" s="17"/>
      <c r="C55" s="17">
        <v>8</v>
      </c>
      <c r="D55" s="17">
        <v>7</v>
      </c>
      <c r="E55" s="17">
        <v>7</v>
      </c>
      <c r="F55" s="17">
        <v>6</v>
      </c>
      <c r="G55" s="17">
        <v>8</v>
      </c>
      <c r="H55" s="17">
        <v>7.2</v>
      </c>
      <c r="I55" s="17"/>
      <c r="J55" s="17">
        <v>5</v>
      </c>
      <c r="K55" s="17">
        <v>7</v>
      </c>
      <c r="L55" s="17">
        <v>7</v>
      </c>
      <c r="M55" s="17">
        <v>5</v>
      </c>
      <c r="N55" s="17">
        <v>6</v>
      </c>
      <c r="O55" s="17">
        <v>6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7">
        <v>9</v>
      </c>
      <c r="B56" s="17"/>
      <c r="C56" s="17">
        <v>8</v>
      </c>
      <c r="D56" s="17">
        <v>7</v>
      </c>
      <c r="E56" s="17">
        <v>7</v>
      </c>
      <c r="F56" s="17">
        <v>7</v>
      </c>
      <c r="G56" s="17">
        <v>8</v>
      </c>
      <c r="H56" s="17">
        <v>7.4</v>
      </c>
      <c r="I56" s="17"/>
      <c r="J56" s="17">
        <v>8</v>
      </c>
      <c r="K56" s="17">
        <v>9</v>
      </c>
      <c r="L56" s="17">
        <v>9</v>
      </c>
      <c r="M56" s="17">
        <v>9</v>
      </c>
      <c r="N56" s="17">
        <v>9</v>
      </c>
      <c r="O56" s="17">
        <v>8.8000000000000007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17">
        <v>9</v>
      </c>
      <c r="B57" s="17"/>
      <c r="C57" s="17">
        <v>10</v>
      </c>
      <c r="D57" s="17">
        <v>8</v>
      </c>
      <c r="E57" s="17">
        <v>10</v>
      </c>
      <c r="F57" s="17">
        <v>10</v>
      </c>
      <c r="G57" s="17">
        <v>9</v>
      </c>
      <c r="H57" s="17">
        <v>9.4</v>
      </c>
      <c r="I57" s="17"/>
      <c r="J57" s="17">
        <v>6</v>
      </c>
      <c r="K57" s="17">
        <v>8</v>
      </c>
      <c r="L57" s="17">
        <v>8</v>
      </c>
      <c r="M57" s="17">
        <v>9</v>
      </c>
      <c r="N57" s="17">
        <v>7</v>
      </c>
      <c r="O57" s="17">
        <v>7.6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17">
        <v>9</v>
      </c>
      <c r="B58" s="17"/>
      <c r="C58" s="17">
        <v>8</v>
      </c>
      <c r="D58" s="17">
        <v>9</v>
      </c>
      <c r="E58" s="17">
        <v>8</v>
      </c>
      <c r="F58" s="17">
        <v>7</v>
      </c>
      <c r="G58" s="17">
        <v>9</v>
      </c>
      <c r="H58" s="17">
        <v>8.1999999999999993</v>
      </c>
      <c r="I58" s="17"/>
      <c r="J58" s="17">
        <v>3</v>
      </c>
      <c r="K58" s="17">
        <v>4</v>
      </c>
      <c r="L58" s="17">
        <v>2</v>
      </c>
      <c r="M58" s="17">
        <v>7</v>
      </c>
      <c r="N58" s="17">
        <v>4</v>
      </c>
      <c r="O58" s="17">
        <v>4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17">
        <v>9</v>
      </c>
      <c r="B59" s="17"/>
      <c r="C59" s="17">
        <v>7</v>
      </c>
      <c r="D59" s="17">
        <v>8</v>
      </c>
      <c r="E59" s="17">
        <v>8</v>
      </c>
      <c r="F59" s="17">
        <v>7</v>
      </c>
      <c r="G59" s="17">
        <v>9</v>
      </c>
      <c r="H59" s="17">
        <v>7.8</v>
      </c>
      <c r="I59" s="17"/>
      <c r="J59" s="17">
        <v>5</v>
      </c>
      <c r="K59" s="17">
        <v>7</v>
      </c>
      <c r="L59" s="17">
        <v>7</v>
      </c>
      <c r="M59" s="17">
        <v>8</v>
      </c>
      <c r="N59" s="17">
        <v>6</v>
      </c>
      <c r="O59" s="17">
        <v>6.6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17">
        <v>8</v>
      </c>
      <c r="B60" s="17"/>
      <c r="C60" s="17">
        <v>8</v>
      </c>
      <c r="D60" s="17">
        <v>9</v>
      </c>
      <c r="E60" s="17">
        <v>10</v>
      </c>
      <c r="F60" s="17">
        <v>8</v>
      </c>
      <c r="G60" s="17">
        <v>10</v>
      </c>
      <c r="H60" s="17">
        <v>9</v>
      </c>
      <c r="I60" s="17"/>
      <c r="J60" s="17">
        <v>2</v>
      </c>
      <c r="K60" s="17">
        <v>2</v>
      </c>
      <c r="L60" s="17">
        <v>2</v>
      </c>
      <c r="M60" s="17">
        <v>2</v>
      </c>
      <c r="N60" s="17">
        <v>3</v>
      </c>
      <c r="O60" s="17">
        <v>2.2000000000000002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17">
        <v>9</v>
      </c>
      <c r="B61" s="17"/>
      <c r="C61" s="17">
        <v>10</v>
      </c>
      <c r="D61" s="17">
        <v>8</v>
      </c>
      <c r="E61" s="17">
        <v>10</v>
      </c>
      <c r="F61" s="17">
        <v>5</v>
      </c>
      <c r="G61" s="17">
        <v>10</v>
      </c>
      <c r="H61" s="17">
        <v>8.6</v>
      </c>
      <c r="I61" s="17"/>
      <c r="J61" s="17">
        <v>5</v>
      </c>
      <c r="K61" s="17">
        <v>7</v>
      </c>
      <c r="L61" s="17">
        <v>9</v>
      </c>
      <c r="M61" s="17">
        <v>10</v>
      </c>
      <c r="N61" s="17">
        <v>8</v>
      </c>
      <c r="O61" s="17">
        <v>7.8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17">
        <v>8</v>
      </c>
      <c r="B62" s="17"/>
      <c r="C62" s="17">
        <v>8</v>
      </c>
      <c r="D62" s="17">
        <v>10</v>
      </c>
      <c r="E62" s="17">
        <v>10</v>
      </c>
      <c r="F62" s="17">
        <v>9</v>
      </c>
      <c r="G62" s="17">
        <v>10</v>
      </c>
      <c r="H62" s="17">
        <v>9.4</v>
      </c>
      <c r="I62" s="17"/>
      <c r="J62" s="17">
        <v>9</v>
      </c>
      <c r="K62" s="17">
        <v>9</v>
      </c>
      <c r="L62" s="17">
        <v>9</v>
      </c>
      <c r="M62" s="17">
        <v>10</v>
      </c>
      <c r="N62" s="17">
        <v>9</v>
      </c>
      <c r="O62" s="17">
        <v>9.1999999999999993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17">
        <v>8</v>
      </c>
      <c r="B63" s="17"/>
      <c r="C63" s="17">
        <v>9</v>
      </c>
      <c r="D63" s="17">
        <v>7</v>
      </c>
      <c r="E63" s="17" t="s">
        <v>30</v>
      </c>
      <c r="F63" s="17">
        <v>7</v>
      </c>
      <c r="G63" s="17">
        <v>8</v>
      </c>
      <c r="H63" s="17">
        <v>7.75</v>
      </c>
      <c r="I63" s="17"/>
      <c r="J63" s="17">
        <v>6</v>
      </c>
      <c r="K63" s="17">
        <v>7</v>
      </c>
      <c r="L63" s="17">
        <v>7</v>
      </c>
      <c r="M63" s="17">
        <v>10</v>
      </c>
      <c r="N63" s="17">
        <v>8</v>
      </c>
      <c r="O63" s="17">
        <v>7.6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17">
        <v>7</v>
      </c>
      <c r="B64" s="17"/>
      <c r="C64" s="17">
        <v>7</v>
      </c>
      <c r="D64" s="17">
        <v>7</v>
      </c>
      <c r="E64" s="17" t="s">
        <v>30</v>
      </c>
      <c r="F64" s="17" t="s">
        <v>30</v>
      </c>
      <c r="G64" s="17">
        <v>7</v>
      </c>
      <c r="H64" s="17">
        <v>7</v>
      </c>
      <c r="I64" s="17"/>
      <c r="J64" s="17">
        <v>3</v>
      </c>
      <c r="K64" s="17">
        <v>8</v>
      </c>
      <c r="L64" s="17">
        <v>3</v>
      </c>
      <c r="M64" s="17">
        <v>7</v>
      </c>
      <c r="N64" s="17">
        <v>5</v>
      </c>
      <c r="O64" s="17">
        <v>5.2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7">
        <v>9</v>
      </c>
      <c r="B65" s="17"/>
      <c r="C65" s="17">
        <v>8</v>
      </c>
      <c r="D65" s="17">
        <v>9</v>
      </c>
      <c r="E65" s="17">
        <v>10</v>
      </c>
      <c r="F65" s="17">
        <v>7</v>
      </c>
      <c r="G65" s="17">
        <v>8</v>
      </c>
      <c r="H65" s="17">
        <v>8.4</v>
      </c>
      <c r="I65" s="17"/>
      <c r="J65" s="17">
        <v>7</v>
      </c>
      <c r="K65" s="17">
        <v>9</v>
      </c>
      <c r="L65" s="17">
        <v>9</v>
      </c>
      <c r="M65" s="17">
        <v>10</v>
      </c>
      <c r="N65" s="17">
        <v>8</v>
      </c>
      <c r="O65" s="17">
        <v>8.6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17">
        <v>8</v>
      </c>
      <c r="B66" s="17"/>
      <c r="C66" s="17">
        <v>10</v>
      </c>
      <c r="D66" s="17">
        <v>10</v>
      </c>
      <c r="E66" s="17">
        <v>8</v>
      </c>
      <c r="F66" s="17">
        <v>8</v>
      </c>
      <c r="G66" s="17">
        <v>10</v>
      </c>
      <c r="H66" s="17">
        <v>9.1999999999999993</v>
      </c>
      <c r="I66" s="17"/>
      <c r="J66" s="17">
        <v>3</v>
      </c>
      <c r="K66" s="17">
        <v>8</v>
      </c>
      <c r="L66" s="17">
        <v>7</v>
      </c>
      <c r="M66" s="17">
        <v>10</v>
      </c>
      <c r="N66" s="17">
        <v>9</v>
      </c>
      <c r="O66" s="17">
        <v>7.4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17">
        <v>9</v>
      </c>
      <c r="B67" s="17"/>
      <c r="C67" s="17">
        <v>9</v>
      </c>
      <c r="D67" s="17">
        <v>8</v>
      </c>
      <c r="E67" s="17">
        <v>10</v>
      </c>
      <c r="F67" s="17">
        <v>7</v>
      </c>
      <c r="G67" s="17">
        <v>9</v>
      </c>
      <c r="H67" s="17">
        <v>8.6</v>
      </c>
      <c r="I67" s="17"/>
      <c r="J67" s="17">
        <v>2</v>
      </c>
      <c r="K67" s="17">
        <v>7</v>
      </c>
      <c r="L67" s="17">
        <v>2</v>
      </c>
      <c r="M67" s="17">
        <v>5</v>
      </c>
      <c r="N67" s="17">
        <v>6</v>
      </c>
      <c r="O67" s="17">
        <v>4.4000000000000004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17">
        <v>9</v>
      </c>
      <c r="B68" s="17"/>
      <c r="C68" s="17">
        <v>7</v>
      </c>
      <c r="D68" s="17">
        <v>8</v>
      </c>
      <c r="E68" s="17" t="s">
        <v>30</v>
      </c>
      <c r="F68" s="17">
        <v>5</v>
      </c>
      <c r="G68" s="17">
        <v>7</v>
      </c>
      <c r="H68" s="17">
        <v>6.75</v>
      </c>
      <c r="I68" s="17"/>
      <c r="J68" s="17">
        <v>3</v>
      </c>
      <c r="K68" s="17">
        <v>8</v>
      </c>
      <c r="L68" s="17">
        <v>5</v>
      </c>
      <c r="M68" s="17">
        <v>8</v>
      </c>
      <c r="N68" s="17">
        <v>7</v>
      </c>
      <c r="O68" s="17">
        <v>6.2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17">
        <v>9</v>
      </c>
      <c r="B69" s="17"/>
      <c r="C69" s="17">
        <v>9</v>
      </c>
      <c r="D69" s="17">
        <v>8</v>
      </c>
      <c r="E69" s="17">
        <v>7</v>
      </c>
      <c r="F69" s="17">
        <v>6</v>
      </c>
      <c r="G69" s="17">
        <v>8</v>
      </c>
      <c r="H69" s="17">
        <v>7.6</v>
      </c>
      <c r="I69" s="17"/>
      <c r="J69" s="17">
        <v>3</v>
      </c>
      <c r="K69" s="17">
        <v>4</v>
      </c>
      <c r="L69" s="17">
        <v>1</v>
      </c>
      <c r="M69" s="17">
        <v>8</v>
      </c>
      <c r="N69" s="17">
        <v>6</v>
      </c>
      <c r="O69" s="17">
        <v>4.4000000000000004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17">
        <v>9</v>
      </c>
      <c r="B70" s="17"/>
      <c r="C70" s="17">
        <v>10</v>
      </c>
      <c r="D70" s="17">
        <v>9</v>
      </c>
      <c r="E70" s="17" t="s">
        <v>30</v>
      </c>
      <c r="F70" s="17">
        <v>9</v>
      </c>
      <c r="G70" s="17">
        <v>10</v>
      </c>
      <c r="H70" s="17">
        <v>9.5</v>
      </c>
      <c r="I70" s="17"/>
      <c r="J70" s="17">
        <v>5</v>
      </c>
      <c r="K70" s="17">
        <v>7</v>
      </c>
      <c r="L70" s="17">
        <v>5</v>
      </c>
      <c r="M70" s="17">
        <v>10</v>
      </c>
      <c r="N70" s="17">
        <v>8</v>
      </c>
      <c r="O70" s="17">
        <v>7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17">
        <v>8</v>
      </c>
      <c r="B71" s="17"/>
      <c r="C71" s="17">
        <v>8</v>
      </c>
      <c r="D71" s="17">
        <v>7</v>
      </c>
      <c r="E71" s="17">
        <v>6</v>
      </c>
      <c r="F71" s="17">
        <v>5</v>
      </c>
      <c r="G71" s="17">
        <v>7</v>
      </c>
      <c r="H71" s="17">
        <v>6.6</v>
      </c>
      <c r="I71" s="17"/>
      <c r="J71" s="17">
        <v>9</v>
      </c>
      <c r="K71" s="17">
        <v>9</v>
      </c>
      <c r="L71" s="17">
        <v>10</v>
      </c>
      <c r="M71" s="17">
        <v>9</v>
      </c>
      <c r="N71" s="17">
        <v>9</v>
      </c>
      <c r="O71" s="17">
        <v>9.1999999999999993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17">
        <v>9</v>
      </c>
      <c r="B72" s="17"/>
      <c r="C72" s="17">
        <v>9</v>
      </c>
      <c r="D72" s="17" t="s">
        <v>30</v>
      </c>
      <c r="E72" s="17" t="s">
        <v>30</v>
      </c>
      <c r="F72" s="17" t="s">
        <v>30</v>
      </c>
      <c r="G72" s="17">
        <v>8</v>
      </c>
      <c r="H72" s="17">
        <v>8.5</v>
      </c>
      <c r="I72" s="17"/>
      <c r="J72" s="17">
        <v>5</v>
      </c>
      <c r="K72" s="17">
        <v>5</v>
      </c>
      <c r="L72" s="17">
        <v>0</v>
      </c>
      <c r="M72" s="17">
        <v>10</v>
      </c>
      <c r="N72" s="17">
        <v>5</v>
      </c>
      <c r="O72" s="17">
        <v>5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17">
        <v>9</v>
      </c>
      <c r="B73" s="17"/>
      <c r="C73" s="17">
        <v>10</v>
      </c>
      <c r="D73" s="17">
        <v>8</v>
      </c>
      <c r="E73" s="17" t="s">
        <v>30</v>
      </c>
      <c r="F73" s="17">
        <v>7</v>
      </c>
      <c r="G73" s="17">
        <v>9</v>
      </c>
      <c r="H73" s="17">
        <v>8.5</v>
      </c>
      <c r="I73" s="17"/>
      <c r="J73" s="17">
        <v>5</v>
      </c>
      <c r="K73" s="17">
        <v>6</v>
      </c>
      <c r="L73" s="17">
        <v>4</v>
      </c>
      <c r="M73" s="17">
        <v>6</v>
      </c>
      <c r="N73" s="17">
        <v>7</v>
      </c>
      <c r="O73" s="17">
        <v>5.6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17">
        <v>9</v>
      </c>
      <c r="B74" s="17"/>
      <c r="C74" s="17">
        <v>10</v>
      </c>
      <c r="D74" s="17">
        <v>10</v>
      </c>
      <c r="E74" s="17" t="s">
        <v>30</v>
      </c>
      <c r="F74" s="17">
        <v>10</v>
      </c>
      <c r="G74" s="17">
        <v>10</v>
      </c>
      <c r="H74" s="17">
        <v>10</v>
      </c>
      <c r="I74" s="17"/>
      <c r="J74" s="17">
        <v>6</v>
      </c>
      <c r="K74" s="17">
        <v>5</v>
      </c>
      <c r="L74" s="17">
        <v>6</v>
      </c>
      <c r="M74" s="17">
        <v>10</v>
      </c>
      <c r="N74" s="17">
        <v>6</v>
      </c>
      <c r="O74" s="17">
        <v>6.6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17">
        <v>9</v>
      </c>
      <c r="B75" s="17"/>
      <c r="C75" s="17">
        <v>8</v>
      </c>
      <c r="D75" s="17">
        <v>8</v>
      </c>
      <c r="E75" s="17">
        <v>9</v>
      </c>
      <c r="F75" s="17">
        <v>7</v>
      </c>
      <c r="G75" s="17">
        <v>9</v>
      </c>
      <c r="H75" s="17">
        <v>8.1999999999999993</v>
      </c>
      <c r="I75" s="17"/>
      <c r="J75" s="17">
        <v>7</v>
      </c>
      <c r="K75" s="17">
        <v>6</v>
      </c>
      <c r="L75" s="17">
        <v>5</v>
      </c>
      <c r="M75" s="17">
        <v>8</v>
      </c>
      <c r="N75" s="17">
        <v>7</v>
      </c>
      <c r="O75" s="17">
        <v>6.6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17">
        <v>8</v>
      </c>
      <c r="B76" s="17"/>
      <c r="C76" s="17">
        <v>9</v>
      </c>
      <c r="D76" s="17">
        <v>7</v>
      </c>
      <c r="E76" s="17">
        <v>5</v>
      </c>
      <c r="F76" s="17">
        <v>5</v>
      </c>
      <c r="G76" s="17">
        <v>8</v>
      </c>
      <c r="H76" s="17">
        <v>6.8</v>
      </c>
      <c r="I76" s="17"/>
      <c r="J76" s="17">
        <v>8</v>
      </c>
      <c r="K76" s="17">
        <v>9</v>
      </c>
      <c r="L76" s="17">
        <v>6</v>
      </c>
      <c r="M76" s="17">
        <v>10</v>
      </c>
      <c r="N76" s="17">
        <v>9</v>
      </c>
      <c r="O76" s="17">
        <v>8.4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17">
        <v>8</v>
      </c>
      <c r="B77" s="17"/>
      <c r="C77" s="17">
        <v>10</v>
      </c>
      <c r="D77" s="17">
        <v>8</v>
      </c>
      <c r="E77" s="17" t="s">
        <v>30</v>
      </c>
      <c r="F77" s="17">
        <v>7</v>
      </c>
      <c r="G77" s="17">
        <v>9</v>
      </c>
      <c r="H77" s="17">
        <v>8.5</v>
      </c>
      <c r="I77" s="17"/>
      <c r="J77" s="17">
        <v>7</v>
      </c>
      <c r="K77" s="17">
        <v>7</v>
      </c>
      <c r="L77" s="17">
        <v>10</v>
      </c>
      <c r="M77" s="17">
        <v>9</v>
      </c>
      <c r="N77" s="17">
        <v>8</v>
      </c>
      <c r="O77" s="17">
        <v>8.1999999999999993</v>
      </c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17">
        <v>9</v>
      </c>
      <c r="B78" s="17"/>
      <c r="C78" s="17">
        <v>10</v>
      </c>
      <c r="D78" s="17">
        <v>10</v>
      </c>
      <c r="E78" s="17">
        <v>10</v>
      </c>
      <c r="F78" s="17">
        <v>5</v>
      </c>
      <c r="G78" s="17">
        <v>10</v>
      </c>
      <c r="H78" s="17">
        <v>9</v>
      </c>
      <c r="I78" s="17"/>
      <c r="J78" s="17">
        <v>4</v>
      </c>
      <c r="K78" s="17">
        <v>6</v>
      </c>
      <c r="L78" s="17">
        <v>6</v>
      </c>
      <c r="M78" s="17">
        <v>8</v>
      </c>
      <c r="N78" s="17">
        <v>7</v>
      </c>
      <c r="O78" s="17">
        <v>6.2</v>
      </c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17">
        <v>9</v>
      </c>
      <c r="B79" s="17"/>
      <c r="C79" s="17">
        <v>9</v>
      </c>
      <c r="D79" s="17">
        <v>9</v>
      </c>
      <c r="E79" s="17" t="s">
        <v>30</v>
      </c>
      <c r="F79" s="17">
        <v>9</v>
      </c>
      <c r="G79" s="17">
        <v>8</v>
      </c>
      <c r="H79" s="17">
        <v>8.75</v>
      </c>
      <c r="I79" s="17"/>
      <c r="J79" s="17">
        <v>4</v>
      </c>
      <c r="K79" s="17">
        <v>5</v>
      </c>
      <c r="L79" s="17">
        <v>4</v>
      </c>
      <c r="M79" s="17">
        <v>8</v>
      </c>
      <c r="N79" s="17">
        <v>6</v>
      </c>
      <c r="O79" s="17">
        <v>5.4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17">
        <v>8</v>
      </c>
      <c r="B80" s="17"/>
      <c r="C80" s="17">
        <v>9</v>
      </c>
      <c r="D80" s="17">
        <v>8</v>
      </c>
      <c r="E80" s="17" t="s">
        <v>30</v>
      </c>
      <c r="F80" s="17">
        <v>7</v>
      </c>
      <c r="G80" s="17">
        <v>8</v>
      </c>
      <c r="H80" s="17">
        <v>8</v>
      </c>
      <c r="I80" s="17"/>
      <c r="J80" s="17">
        <v>3</v>
      </c>
      <c r="K80" s="17">
        <v>3</v>
      </c>
      <c r="L80" s="17">
        <v>3</v>
      </c>
      <c r="M80" s="17">
        <v>5</v>
      </c>
      <c r="N80" s="17">
        <v>2</v>
      </c>
      <c r="O80" s="17">
        <v>3.2</v>
      </c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17">
        <v>9</v>
      </c>
      <c r="B81" s="17"/>
      <c r="C81" s="17">
        <v>10</v>
      </c>
      <c r="D81" s="17">
        <v>9</v>
      </c>
      <c r="E81" s="17" t="s">
        <v>30</v>
      </c>
      <c r="F81" s="17">
        <v>9</v>
      </c>
      <c r="G81" s="17">
        <v>9</v>
      </c>
      <c r="H81" s="17">
        <v>9.25</v>
      </c>
      <c r="I81" s="17"/>
      <c r="J81" s="17">
        <v>5</v>
      </c>
      <c r="K81" s="17">
        <v>9</v>
      </c>
      <c r="L81" s="17">
        <v>6</v>
      </c>
      <c r="M81" s="17">
        <v>9</v>
      </c>
      <c r="N81" s="17">
        <v>7</v>
      </c>
      <c r="O81" s="17">
        <v>7.2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17">
        <v>9</v>
      </c>
      <c r="B82" s="17"/>
      <c r="C82" s="17">
        <v>9</v>
      </c>
      <c r="D82" s="17">
        <v>8</v>
      </c>
      <c r="E82" s="17" t="s">
        <v>30</v>
      </c>
      <c r="F82" s="17">
        <v>6</v>
      </c>
      <c r="G82" s="17">
        <v>8</v>
      </c>
      <c r="H82" s="17">
        <v>7.75</v>
      </c>
      <c r="I82" s="17"/>
      <c r="J82" s="17">
        <v>9</v>
      </c>
      <c r="K82" s="17">
        <v>9</v>
      </c>
      <c r="L82" s="17">
        <v>10</v>
      </c>
      <c r="M82" s="17">
        <v>10</v>
      </c>
      <c r="N82" s="17">
        <v>9</v>
      </c>
      <c r="O82" s="17">
        <v>9.4</v>
      </c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17">
        <v>9</v>
      </c>
      <c r="B83" s="17"/>
      <c r="C83" s="17">
        <v>10</v>
      </c>
      <c r="D83" s="17">
        <v>9</v>
      </c>
      <c r="E83" s="17" t="s">
        <v>30</v>
      </c>
      <c r="F83" s="17">
        <v>10</v>
      </c>
      <c r="G83" s="17">
        <v>10</v>
      </c>
      <c r="H83" s="17">
        <v>9.75</v>
      </c>
      <c r="I83" s="17"/>
      <c r="J83" s="17">
        <v>2</v>
      </c>
      <c r="K83" s="17">
        <v>9</v>
      </c>
      <c r="L83" s="17">
        <v>9</v>
      </c>
      <c r="M83" s="17">
        <v>10</v>
      </c>
      <c r="N83" s="17">
        <v>7</v>
      </c>
      <c r="O83" s="17">
        <v>7.4</v>
      </c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>
        <v>8.5</v>
      </c>
      <c r="B84" s="17"/>
      <c r="C84" s="17">
        <v>10</v>
      </c>
      <c r="D84" s="17">
        <v>10</v>
      </c>
      <c r="E84" s="17" t="s">
        <v>30</v>
      </c>
      <c r="F84" s="17">
        <v>10</v>
      </c>
      <c r="G84" s="17">
        <v>9</v>
      </c>
      <c r="H84" s="17">
        <v>9.75</v>
      </c>
      <c r="I84" s="17"/>
      <c r="J84" s="17">
        <v>5</v>
      </c>
      <c r="K84" s="17">
        <v>8</v>
      </c>
      <c r="L84" s="17">
        <v>8</v>
      </c>
      <c r="M84" s="17">
        <v>8</v>
      </c>
      <c r="N84" s="17">
        <v>7</v>
      </c>
      <c r="O84" s="17">
        <v>7.2</v>
      </c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>
        <v>8</v>
      </c>
      <c r="B85" s="17"/>
      <c r="C85" s="17">
        <v>10</v>
      </c>
      <c r="D85" s="17">
        <v>8</v>
      </c>
      <c r="E85" s="17" t="s">
        <v>30</v>
      </c>
      <c r="F85" s="17">
        <v>0</v>
      </c>
      <c r="G85" s="17">
        <v>9</v>
      </c>
      <c r="H85" s="17">
        <v>6.75</v>
      </c>
      <c r="I85" s="17"/>
      <c r="J85" s="17">
        <v>2</v>
      </c>
      <c r="K85" s="17">
        <v>5</v>
      </c>
      <c r="L85" s="17">
        <v>0</v>
      </c>
      <c r="M85" s="17">
        <v>10</v>
      </c>
      <c r="N85" s="17">
        <v>3</v>
      </c>
      <c r="O85" s="17">
        <v>4</v>
      </c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>
        <v>8</v>
      </c>
      <c r="B86" s="17"/>
      <c r="C86" s="17">
        <v>10</v>
      </c>
      <c r="D86" s="17">
        <v>8</v>
      </c>
      <c r="E86" s="17">
        <v>8</v>
      </c>
      <c r="F86" s="17">
        <v>6</v>
      </c>
      <c r="G86" s="17">
        <v>10</v>
      </c>
      <c r="H86" s="17">
        <v>8.4</v>
      </c>
      <c r="I86" s="17"/>
      <c r="J86" s="17">
        <v>8</v>
      </c>
      <c r="K86" s="17">
        <v>7</v>
      </c>
      <c r="L86" s="17">
        <v>9</v>
      </c>
      <c r="M86" s="17">
        <v>8</v>
      </c>
      <c r="N86" s="17">
        <v>9</v>
      </c>
      <c r="O86" s="17">
        <v>8.1999999999999993</v>
      </c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>
        <v>9</v>
      </c>
      <c r="B87" s="17"/>
      <c r="C87" s="17">
        <v>10</v>
      </c>
      <c r="D87" s="17">
        <v>9</v>
      </c>
      <c r="E87" s="17" t="s">
        <v>30</v>
      </c>
      <c r="F87" s="17">
        <v>9</v>
      </c>
      <c r="G87" s="17">
        <v>9</v>
      </c>
      <c r="H87" s="17">
        <v>9.25</v>
      </c>
      <c r="I87" s="17"/>
      <c r="J87" s="17">
        <v>8</v>
      </c>
      <c r="K87" s="17">
        <v>9</v>
      </c>
      <c r="L87" s="17">
        <v>9</v>
      </c>
      <c r="M87" s="17">
        <v>10</v>
      </c>
      <c r="N87" s="17">
        <v>9</v>
      </c>
      <c r="O87" s="17">
        <v>9</v>
      </c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>
        <v>8</v>
      </c>
      <c r="B88" s="17"/>
      <c r="C88" s="17">
        <v>10</v>
      </c>
      <c r="D88" s="17">
        <v>8</v>
      </c>
      <c r="E88" s="17" t="s">
        <v>30</v>
      </c>
      <c r="F88" s="17">
        <v>7</v>
      </c>
      <c r="G88" s="17">
        <v>9</v>
      </c>
      <c r="H88" s="17">
        <v>8.5</v>
      </c>
      <c r="I88" s="17"/>
      <c r="J88" s="17">
        <v>7</v>
      </c>
      <c r="K88" s="17">
        <v>8</v>
      </c>
      <c r="L88" s="17">
        <v>9</v>
      </c>
      <c r="M88" s="17">
        <v>9</v>
      </c>
      <c r="N88" s="17">
        <v>8</v>
      </c>
      <c r="O88" s="17">
        <v>8.1999999999999993</v>
      </c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>
        <v>7</v>
      </c>
      <c r="B89" s="17"/>
      <c r="C89" s="17">
        <v>8</v>
      </c>
      <c r="D89" s="17">
        <v>9</v>
      </c>
      <c r="E89" s="17">
        <v>8</v>
      </c>
      <c r="F89" s="17">
        <v>7</v>
      </c>
      <c r="G89" s="17">
        <v>9</v>
      </c>
      <c r="H89" s="17">
        <v>8.1999999999999993</v>
      </c>
      <c r="I89" s="17"/>
      <c r="J89" s="17">
        <v>8</v>
      </c>
      <c r="K89" s="17">
        <v>9</v>
      </c>
      <c r="L89" s="17">
        <v>9</v>
      </c>
      <c r="M89" s="17">
        <v>9</v>
      </c>
      <c r="N89" s="17">
        <v>9</v>
      </c>
      <c r="O89" s="17">
        <v>8.8000000000000007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>
        <v>7</v>
      </c>
      <c r="B90" s="17"/>
      <c r="C90" s="17">
        <v>10</v>
      </c>
      <c r="D90" s="17">
        <v>10</v>
      </c>
      <c r="E90" s="17">
        <v>8</v>
      </c>
      <c r="F90" s="17">
        <v>0</v>
      </c>
      <c r="G90" s="17">
        <v>8</v>
      </c>
      <c r="H90" s="17">
        <v>7.2</v>
      </c>
      <c r="I90" s="17"/>
      <c r="J90" s="17">
        <v>7</v>
      </c>
      <c r="K90" s="17">
        <v>8</v>
      </c>
      <c r="L90" s="17">
        <v>9</v>
      </c>
      <c r="M90" s="17">
        <v>8</v>
      </c>
      <c r="N90" s="17">
        <v>7</v>
      </c>
      <c r="O90" s="17">
        <v>7.8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>
        <v>8</v>
      </c>
      <c r="B91" s="17"/>
      <c r="C91" s="17">
        <v>8</v>
      </c>
      <c r="D91" s="17">
        <v>9</v>
      </c>
      <c r="E91" s="17" t="s">
        <v>30</v>
      </c>
      <c r="F91" s="17">
        <v>5</v>
      </c>
      <c r="G91" s="17">
        <v>9</v>
      </c>
      <c r="H91" s="17">
        <v>7.75</v>
      </c>
      <c r="I91" s="17"/>
      <c r="J91" s="17">
        <v>4</v>
      </c>
      <c r="K91" s="17">
        <v>5</v>
      </c>
      <c r="L91" s="17">
        <v>3</v>
      </c>
      <c r="M91" s="17">
        <v>10</v>
      </c>
      <c r="N91" s="17">
        <v>9</v>
      </c>
      <c r="O91" s="17">
        <v>6.2</v>
      </c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>
        <v>9</v>
      </c>
      <c r="B92" s="17"/>
      <c r="C92" s="17">
        <v>9</v>
      </c>
      <c r="D92" s="17">
        <v>8</v>
      </c>
      <c r="E92" s="17">
        <v>9</v>
      </c>
      <c r="F92" s="17">
        <v>7</v>
      </c>
      <c r="G92" s="17">
        <v>8</v>
      </c>
      <c r="H92" s="17">
        <v>8.1999999999999993</v>
      </c>
      <c r="I92" s="17"/>
      <c r="J92" s="17">
        <v>3</v>
      </c>
      <c r="K92" s="17">
        <v>4</v>
      </c>
      <c r="L92" s="17">
        <v>3</v>
      </c>
      <c r="M92" s="17">
        <v>8</v>
      </c>
      <c r="N92" s="17">
        <v>5</v>
      </c>
      <c r="O92" s="17">
        <v>4.5999999999999996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>
        <v>9</v>
      </c>
      <c r="B93" s="17"/>
      <c r="C93" s="17">
        <v>9</v>
      </c>
      <c r="D93" s="17">
        <v>8</v>
      </c>
      <c r="E93" s="17" t="s">
        <v>30</v>
      </c>
      <c r="F93" s="17">
        <v>8</v>
      </c>
      <c r="G93" s="17">
        <v>9</v>
      </c>
      <c r="H93" s="17">
        <v>8.5</v>
      </c>
      <c r="I93" s="17"/>
      <c r="J93" s="17">
        <v>6</v>
      </c>
      <c r="K93" s="17">
        <v>6</v>
      </c>
      <c r="L93" s="17">
        <v>4</v>
      </c>
      <c r="M93" s="17">
        <v>5</v>
      </c>
      <c r="N93" s="17">
        <v>7</v>
      </c>
      <c r="O93" s="17">
        <v>5.6</v>
      </c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>
        <v>9</v>
      </c>
      <c r="B94" s="17"/>
      <c r="C94" s="17">
        <v>10</v>
      </c>
      <c r="D94" s="17">
        <v>10</v>
      </c>
      <c r="E94" s="17" t="s">
        <v>30</v>
      </c>
      <c r="F94" s="17">
        <v>7</v>
      </c>
      <c r="G94" s="17">
        <v>8</v>
      </c>
      <c r="H94" s="17">
        <v>8.75</v>
      </c>
      <c r="I94" s="17"/>
      <c r="J94" s="17">
        <v>7</v>
      </c>
      <c r="K94" s="17">
        <v>9</v>
      </c>
      <c r="L94" s="17">
        <v>8</v>
      </c>
      <c r="M94" s="17">
        <v>10</v>
      </c>
      <c r="N94" s="17">
        <v>8</v>
      </c>
      <c r="O94" s="17">
        <v>8.4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>
        <v>9.5</v>
      </c>
      <c r="B95" s="17"/>
      <c r="C95" s="17">
        <v>9</v>
      </c>
      <c r="D95" s="17">
        <v>8</v>
      </c>
      <c r="E95" s="17">
        <v>7</v>
      </c>
      <c r="F95" s="17">
        <v>9</v>
      </c>
      <c r="G95" s="17">
        <v>7</v>
      </c>
      <c r="H95" s="17">
        <v>8</v>
      </c>
      <c r="I95" s="17"/>
      <c r="J95" s="17">
        <v>7</v>
      </c>
      <c r="K95" s="17">
        <v>5</v>
      </c>
      <c r="L95" s="17">
        <v>7</v>
      </c>
      <c r="M95" s="17">
        <v>9</v>
      </c>
      <c r="N95" s="17">
        <v>8</v>
      </c>
      <c r="O95" s="17">
        <v>7.2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>
        <v>9</v>
      </c>
      <c r="B96" s="17"/>
      <c r="C96" s="17">
        <v>8</v>
      </c>
      <c r="D96" s="17">
        <v>9</v>
      </c>
      <c r="E96" s="17" t="s">
        <v>30</v>
      </c>
      <c r="F96" s="17">
        <v>8</v>
      </c>
      <c r="G96" s="17">
        <v>9</v>
      </c>
      <c r="H96" s="17">
        <v>8.5</v>
      </c>
      <c r="I96" s="17"/>
      <c r="J96" s="17">
        <v>6</v>
      </c>
      <c r="K96" s="17">
        <v>9</v>
      </c>
      <c r="L96" s="17">
        <v>7</v>
      </c>
      <c r="M96" s="17">
        <v>8</v>
      </c>
      <c r="N96" s="17">
        <v>8</v>
      </c>
      <c r="O96" s="17">
        <v>7.6</v>
      </c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>
        <v>9</v>
      </c>
      <c r="B97" s="17"/>
      <c r="C97" s="17">
        <v>10</v>
      </c>
      <c r="D97" s="17">
        <v>10</v>
      </c>
      <c r="E97" s="17" t="s">
        <v>30</v>
      </c>
      <c r="F97" s="17">
        <v>7</v>
      </c>
      <c r="G97" s="17">
        <v>9</v>
      </c>
      <c r="H97" s="17">
        <v>9</v>
      </c>
      <c r="I97" s="17"/>
      <c r="J97" s="17">
        <v>7</v>
      </c>
      <c r="K97" s="17">
        <v>8</v>
      </c>
      <c r="L97" s="17">
        <v>9</v>
      </c>
      <c r="M97" s="17">
        <v>9</v>
      </c>
      <c r="N97" s="17">
        <v>8</v>
      </c>
      <c r="O97" s="17">
        <v>8.1999999999999993</v>
      </c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>
        <v>10</v>
      </c>
      <c r="D98" s="17">
        <v>7</v>
      </c>
      <c r="E98" s="17" t="s">
        <v>30</v>
      </c>
      <c r="F98" s="17">
        <v>7</v>
      </c>
      <c r="G98" s="17">
        <v>8</v>
      </c>
      <c r="H98" s="17">
        <v>8</v>
      </c>
      <c r="I98" s="17"/>
      <c r="J98" s="17">
        <v>2</v>
      </c>
      <c r="K98" s="17">
        <v>2</v>
      </c>
      <c r="L98" s="17">
        <v>4</v>
      </c>
      <c r="M98" s="17">
        <v>2</v>
      </c>
      <c r="N98" s="17">
        <v>3</v>
      </c>
      <c r="O98" s="17">
        <v>2.6</v>
      </c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>
        <v>8</v>
      </c>
      <c r="D99" s="17">
        <v>8</v>
      </c>
      <c r="E99" s="17">
        <v>10</v>
      </c>
      <c r="F99" s="17">
        <v>9</v>
      </c>
      <c r="G99" s="17">
        <v>9</v>
      </c>
      <c r="H99" s="17">
        <v>8.8000000000000007</v>
      </c>
      <c r="I99" s="17"/>
      <c r="J99" s="17">
        <v>3</v>
      </c>
      <c r="K99" s="17">
        <v>6</v>
      </c>
      <c r="L99" s="17">
        <v>5</v>
      </c>
      <c r="M99" s="17">
        <v>7</v>
      </c>
      <c r="N99" s="17">
        <v>4</v>
      </c>
      <c r="O99" s="17">
        <v>5</v>
      </c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>
        <v>9</v>
      </c>
      <c r="D100" s="17">
        <v>9</v>
      </c>
      <c r="E100" s="17">
        <v>8</v>
      </c>
      <c r="F100" s="17">
        <v>7</v>
      </c>
      <c r="G100" s="17">
        <v>8</v>
      </c>
      <c r="H100" s="17">
        <v>8.1999999999999993</v>
      </c>
      <c r="I100" s="17"/>
      <c r="J100" s="17">
        <v>0</v>
      </c>
      <c r="K100" s="17">
        <v>10</v>
      </c>
      <c r="L100" s="17">
        <v>0</v>
      </c>
      <c r="M100" s="17">
        <v>10</v>
      </c>
      <c r="N100" s="17">
        <v>5</v>
      </c>
      <c r="O100" s="17">
        <v>5</v>
      </c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17">
        <v>10</v>
      </c>
      <c r="D101" s="17">
        <v>9</v>
      </c>
      <c r="E101" s="17">
        <v>10</v>
      </c>
      <c r="F101" s="17">
        <v>5</v>
      </c>
      <c r="G101" s="17">
        <v>8</v>
      </c>
      <c r="H101" s="17">
        <v>8.4</v>
      </c>
      <c r="I101" s="17"/>
      <c r="J101" s="17">
        <v>7</v>
      </c>
      <c r="K101" s="17">
        <v>7</v>
      </c>
      <c r="L101" s="17">
        <v>8</v>
      </c>
      <c r="M101" s="17">
        <v>9</v>
      </c>
      <c r="N101" s="17">
        <v>8</v>
      </c>
      <c r="O101" s="17">
        <v>7.8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baseColWidth="10" defaultColWidth="12.6640625" defaultRowHeight="15.75" customHeight="1"/>
  <cols>
    <col min="1" max="1" width="38.1640625" customWidth="1"/>
    <col min="2" max="2" width="6.1640625" customWidth="1"/>
    <col min="3" max="3" width="6.6640625" customWidth="1"/>
    <col min="4" max="4" width="8.5" customWidth="1"/>
    <col min="5" max="5" width="7" customWidth="1"/>
    <col min="6" max="6" width="5.1640625" customWidth="1"/>
    <col min="7" max="7" width="11.1640625" customWidth="1"/>
    <col min="8" max="25" width="38.1640625" customWidth="1"/>
  </cols>
  <sheetData>
    <row r="1" spans="1:25" ht="15.75" customHeight="1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7" t="s">
        <v>27</v>
      </c>
      <c r="B2" s="7">
        <v>8</v>
      </c>
      <c r="C2" s="7">
        <v>8</v>
      </c>
      <c r="D2" s="7">
        <v>8</v>
      </c>
      <c r="E2" s="7">
        <v>9</v>
      </c>
      <c r="F2" s="7">
        <v>7</v>
      </c>
      <c r="G2" s="7">
        <f t="shared" ref="G2:G101" si="0">AVERAGE(B2:F2)</f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9" t="s">
        <v>28</v>
      </c>
      <c r="B3" s="7">
        <v>7</v>
      </c>
      <c r="C3" s="7">
        <v>5</v>
      </c>
      <c r="D3" s="7">
        <v>5</v>
      </c>
      <c r="E3" s="7">
        <v>2</v>
      </c>
      <c r="F3" s="7">
        <v>3</v>
      </c>
      <c r="G3" s="7">
        <f t="shared" si="0"/>
        <v>4.4000000000000004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>
      <c r="A4" s="7" t="s">
        <v>29</v>
      </c>
      <c r="B4" s="7">
        <v>9</v>
      </c>
      <c r="C4" s="7">
        <v>8</v>
      </c>
      <c r="D4" s="7" t="s">
        <v>30</v>
      </c>
      <c r="E4" s="7" t="s">
        <v>30</v>
      </c>
      <c r="F4" s="7">
        <v>9</v>
      </c>
      <c r="G4" s="7">
        <f t="shared" si="0"/>
        <v>8.6666666666666661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>
      <c r="A5" s="7" t="s">
        <v>31</v>
      </c>
      <c r="B5" s="7">
        <v>3</v>
      </c>
      <c r="C5" s="7">
        <v>2</v>
      </c>
      <c r="D5" s="7">
        <v>2</v>
      </c>
      <c r="E5" s="7">
        <v>2</v>
      </c>
      <c r="F5" s="7">
        <v>4</v>
      </c>
      <c r="G5" s="7">
        <f t="shared" si="0"/>
        <v>2.6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7" t="s">
        <v>32</v>
      </c>
      <c r="B6" s="7">
        <v>8</v>
      </c>
      <c r="C6" s="7">
        <v>7</v>
      </c>
      <c r="D6" s="7">
        <v>7</v>
      </c>
      <c r="E6" s="7">
        <v>8</v>
      </c>
      <c r="F6" s="7">
        <v>8</v>
      </c>
      <c r="G6" s="7">
        <f t="shared" si="0"/>
        <v>7.6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7" t="s">
        <v>33</v>
      </c>
      <c r="B7" s="7">
        <v>7</v>
      </c>
      <c r="C7" s="7">
        <v>7</v>
      </c>
      <c r="D7" s="7">
        <v>8</v>
      </c>
      <c r="E7" s="7">
        <v>8</v>
      </c>
      <c r="F7" s="7">
        <v>7</v>
      </c>
      <c r="G7" s="7">
        <f t="shared" si="0"/>
        <v>7.4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7" t="s">
        <v>34</v>
      </c>
      <c r="B8" s="7">
        <v>10</v>
      </c>
      <c r="C8" s="7">
        <v>7</v>
      </c>
      <c r="D8" s="7" t="s">
        <v>30</v>
      </c>
      <c r="E8" s="7">
        <v>0</v>
      </c>
      <c r="F8" s="7">
        <v>10</v>
      </c>
      <c r="G8" s="7">
        <f t="shared" si="0"/>
        <v>6.75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7" t="s">
        <v>35</v>
      </c>
      <c r="B9" s="7">
        <v>7</v>
      </c>
      <c r="C9" s="7">
        <v>5</v>
      </c>
      <c r="D9" s="7" t="s">
        <v>30</v>
      </c>
      <c r="E9" s="7">
        <v>0</v>
      </c>
      <c r="F9" s="7">
        <v>2</v>
      </c>
      <c r="G9" s="7">
        <f t="shared" si="0"/>
        <v>3.5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>
      <c r="A10" s="7" t="s">
        <v>36</v>
      </c>
      <c r="B10" s="7">
        <v>3</v>
      </c>
      <c r="C10" s="7">
        <v>4</v>
      </c>
      <c r="D10" s="7">
        <v>5</v>
      </c>
      <c r="E10" s="7">
        <v>5</v>
      </c>
      <c r="F10" s="7">
        <v>7</v>
      </c>
      <c r="G10" s="7">
        <f t="shared" si="0"/>
        <v>4.8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>
      <c r="A11" s="7" t="s">
        <v>37</v>
      </c>
      <c r="B11" s="7">
        <v>8</v>
      </c>
      <c r="C11" s="7">
        <v>7</v>
      </c>
      <c r="D11" s="7">
        <v>7</v>
      </c>
      <c r="E11" s="7">
        <v>2</v>
      </c>
      <c r="F11" s="7">
        <v>6</v>
      </c>
      <c r="G11" s="7">
        <f t="shared" si="0"/>
        <v>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>
      <c r="A12" s="7" t="s">
        <v>38</v>
      </c>
      <c r="B12" s="7">
        <v>10</v>
      </c>
      <c r="C12" s="7">
        <v>7</v>
      </c>
      <c r="D12" s="7" t="s">
        <v>30</v>
      </c>
      <c r="E12" s="7">
        <v>0</v>
      </c>
      <c r="F12" s="7">
        <v>10</v>
      </c>
      <c r="G12" s="7">
        <f t="shared" si="0"/>
        <v>6.75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>
      <c r="A13" s="10" t="s">
        <v>39</v>
      </c>
      <c r="B13" s="7">
        <v>7</v>
      </c>
      <c r="C13" s="7">
        <v>7</v>
      </c>
      <c r="D13" s="7">
        <v>2</v>
      </c>
      <c r="E13" s="7">
        <v>1</v>
      </c>
      <c r="F13" s="7">
        <v>6</v>
      </c>
      <c r="G13" s="7">
        <f t="shared" si="0"/>
        <v>4.5999999999999996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>
      <c r="A14" s="7" t="s">
        <v>40</v>
      </c>
      <c r="B14" s="7">
        <v>8</v>
      </c>
      <c r="C14" s="7">
        <v>7</v>
      </c>
      <c r="D14" s="7">
        <v>7</v>
      </c>
      <c r="E14" s="7">
        <v>2</v>
      </c>
      <c r="F14" s="7">
        <v>5</v>
      </c>
      <c r="G14" s="7">
        <f t="shared" si="0"/>
        <v>5.8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>
      <c r="A15" s="7" t="s">
        <v>41</v>
      </c>
      <c r="B15" s="7">
        <v>6</v>
      </c>
      <c r="C15" s="7">
        <v>7</v>
      </c>
      <c r="D15" s="7">
        <v>7</v>
      </c>
      <c r="E15" s="7">
        <v>2</v>
      </c>
      <c r="F15" s="7">
        <v>5</v>
      </c>
      <c r="G15" s="7">
        <f t="shared" si="0"/>
        <v>5.4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>
      <c r="A16" s="7" t="s">
        <v>42</v>
      </c>
      <c r="B16" s="7">
        <v>9</v>
      </c>
      <c r="C16" s="7">
        <v>3</v>
      </c>
      <c r="D16" s="7" t="s">
        <v>30</v>
      </c>
      <c r="E16" s="7" t="s">
        <v>30</v>
      </c>
      <c r="F16" s="7">
        <v>9</v>
      </c>
      <c r="G16" s="7">
        <f t="shared" si="0"/>
        <v>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>
      <c r="A17" s="7" t="s">
        <v>43</v>
      </c>
      <c r="B17" s="7">
        <v>10</v>
      </c>
      <c r="C17" s="7">
        <v>10</v>
      </c>
      <c r="D17" s="7">
        <v>5</v>
      </c>
      <c r="E17" s="7">
        <v>0</v>
      </c>
      <c r="F17" s="7">
        <v>10</v>
      </c>
      <c r="G17" s="7">
        <f t="shared" si="0"/>
        <v>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>
      <c r="A18" s="7" t="s">
        <v>44</v>
      </c>
      <c r="B18" s="7">
        <v>9</v>
      </c>
      <c r="C18" s="7">
        <v>8</v>
      </c>
      <c r="D18" s="7" t="s">
        <v>30</v>
      </c>
      <c r="E18" s="7" t="s">
        <v>30</v>
      </c>
      <c r="F18" s="7">
        <v>8</v>
      </c>
      <c r="G18" s="7">
        <f t="shared" si="0"/>
        <v>8.3333333333333339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>
      <c r="A19" s="7" t="s">
        <v>45</v>
      </c>
      <c r="B19" s="7">
        <v>8</v>
      </c>
      <c r="C19" s="7">
        <v>7</v>
      </c>
      <c r="D19" s="7">
        <v>7</v>
      </c>
      <c r="E19" s="7">
        <v>6</v>
      </c>
      <c r="F19" s="7">
        <v>8</v>
      </c>
      <c r="G19" s="7">
        <f t="shared" si="0"/>
        <v>7.2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>
      <c r="A20" s="7" t="s">
        <v>46</v>
      </c>
      <c r="B20" s="7">
        <v>9</v>
      </c>
      <c r="C20" s="7">
        <v>8</v>
      </c>
      <c r="D20" s="7">
        <v>7</v>
      </c>
      <c r="E20" s="7">
        <v>3</v>
      </c>
      <c r="F20" s="7">
        <v>5</v>
      </c>
      <c r="G20" s="7">
        <f t="shared" si="0"/>
        <v>6.4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>
      <c r="A21" s="7" t="s">
        <v>47</v>
      </c>
      <c r="B21" s="7">
        <v>8</v>
      </c>
      <c r="C21" s="7">
        <v>7</v>
      </c>
      <c r="D21" s="7">
        <v>8</v>
      </c>
      <c r="E21" s="7">
        <v>8</v>
      </c>
      <c r="F21" s="7">
        <v>8</v>
      </c>
      <c r="G21" s="7">
        <f t="shared" si="0"/>
        <v>7.8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7" t="s">
        <v>48</v>
      </c>
      <c r="B22" s="7">
        <v>8</v>
      </c>
      <c r="C22" s="7">
        <v>7</v>
      </c>
      <c r="D22" s="7" t="s">
        <v>30</v>
      </c>
      <c r="E22" s="7" t="s">
        <v>30</v>
      </c>
      <c r="F22" s="7">
        <v>7</v>
      </c>
      <c r="G22" s="7">
        <f t="shared" si="0"/>
        <v>7.333333333333333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7" t="s">
        <v>49</v>
      </c>
      <c r="B23" s="7">
        <v>8</v>
      </c>
      <c r="C23" s="7">
        <v>7</v>
      </c>
      <c r="D23" s="7" t="s">
        <v>30</v>
      </c>
      <c r="E23" s="7" t="s">
        <v>30</v>
      </c>
      <c r="F23" s="7">
        <v>7</v>
      </c>
      <c r="G23" s="7">
        <f t="shared" si="0"/>
        <v>7.333333333333333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7" t="s">
        <v>50</v>
      </c>
      <c r="B24" s="7">
        <v>8</v>
      </c>
      <c r="C24" s="7">
        <v>7</v>
      </c>
      <c r="D24" s="7" t="s">
        <v>30</v>
      </c>
      <c r="E24" s="7" t="s">
        <v>30</v>
      </c>
      <c r="F24" s="7">
        <v>7</v>
      </c>
      <c r="G24" s="7">
        <f t="shared" si="0"/>
        <v>7.333333333333333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7" t="s">
        <v>51</v>
      </c>
      <c r="B25" s="7">
        <v>7</v>
      </c>
      <c r="C25" s="7">
        <v>10</v>
      </c>
      <c r="D25" s="7" t="s">
        <v>30</v>
      </c>
      <c r="E25" s="7">
        <v>0</v>
      </c>
      <c r="F25" s="7">
        <v>10</v>
      </c>
      <c r="G25" s="7">
        <f t="shared" si="0"/>
        <v>6.75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7" t="s">
        <v>52</v>
      </c>
      <c r="B26" s="7">
        <v>8</v>
      </c>
      <c r="C26" s="7">
        <v>2</v>
      </c>
      <c r="D26" s="7" t="s">
        <v>30</v>
      </c>
      <c r="E26" s="7">
        <v>2</v>
      </c>
      <c r="F26" s="7">
        <v>8</v>
      </c>
      <c r="G26" s="7">
        <f t="shared" si="0"/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7" t="s">
        <v>53</v>
      </c>
      <c r="B27" s="7">
        <v>7</v>
      </c>
      <c r="C27" s="7">
        <v>8</v>
      </c>
      <c r="D27" s="7">
        <v>7</v>
      </c>
      <c r="E27" s="7">
        <v>6</v>
      </c>
      <c r="F27" s="7">
        <v>7</v>
      </c>
      <c r="G27" s="7">
        <f t="shared" si="0"/>
        <v>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7" t="s">
        <v>54</v>
      </c>
      <c r="B28" s="7">
        <v>9</v>
      </c>
      <c r="C28" s="7">
        <v>7</v>
      </c>
      <c r="D28" s="7" t="s">
        <v>30</v>
      </c>
      <c r="E28" s="7" t="s">
        <v>30</v>
      </c>
      <c r="F28" s="7">
        <v>8</v>
      </c>
      <c r="G28" s="7">
        <f t="shared" si="0"/>
        <v>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7" t="s">
        <v>55</v>
      </c>
      <c r="B29" s="7">
        <v>9</v>
      </c>
      <c r="C29" s="7">
        <v>7</v>
      </c>
      <c r="D29" s="7" t="s">
        <v>30</v>
      </c>
      <c r="E29" s="7" t="s">
        <v>30</v>
      </c>
      <c r="F29" s="7">
        <v>9</v>
      </c>
      <c r="G29" s="7">
        <f t="shared" si="0"/>
        <v>8.3333333333333339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7" t="s">
        <v>56</v>
      </c>
      <c r="B30" s="7">
        <v>8</v>
      </c>
      <c r="C30" s="7">
        <v>7</v>
      </c>
      <c r="D30" s="7" t="s">
        <v>30</v>
      </c>
      <c r="E30" s="7" t="s">
        <v>30</v>
      </c>
      <c r="F30" s="7">
        <v>6</v>
      </c>
      <c r="G30" s="7">
        <f t="shared" si="0"/>
        <v>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7" t="s">
        <v>57</v>
      </c>
      <c r="B31" s="7">
        <v>7</v>
      </c>
      <c r="C31" s="7">
        <v>8</v>
      </c>
      <c r="D31" s="7">
        <v>8</v>
      </c>
      <c r="E31" s="7">
        <v>7</v>
      </c>
      <c r="F31" s="7">
        <v>7</v>
      </c>
      <c r="G31" s="7">
        <f t="shared" si="0"/>
        <v>7.4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7" t="s">
        <v>58</v>
      </c>
      <c r="B32" s="7">
        <v>6</v>
      </c>
      <c r="C32" s="7">
        <v>6</v>
      </c>
      <c r="D32" s="7">
        <v>7</v>
      </c>
      <c r="E32" s="7">
        <v>7</v>
      </c>
      <c r="F32" s="7">
        <v>7</v>
      </c>
      <c r="G32" s="7">
        <f t="shared" si="0"/>
        <v>6.6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7" t="s">
        <v>59</v>
      </c>
      <c r="B33" s="7">
        <v>10</v>
      </c>
      <c r="C33" s="7">
        <v>7</v>
      </c>
      <c r="D33" s="7" t="s">
        <v>30</v>
      </c>
      <c r="E33" s="7">
        <v>0</v>
      </c>
      <c r="F33" s="7">
        <v>10</v>
      </c>
      <c r="G33" s="7">
        <f t="shared" si="0"/>
        <v>6.75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7" t="s">
        <v>60</v>
      </c>
      <c r="B34" s="7">
        <v>10</v>
      </c>
      <c r="C34" s="7">
        <v>7</v>
      </c>
      <c r="D34" s="7" t="s">
        <v>30</v>
      </c>
      <c r="E34" s="7" t="s">
        <v>30</v>
      </c>
      <c r="F34" s="7">
        <v>10</v>
      </c>
      <c r="G34" s="7">
        <f t="shared" si="0"/>
        <v>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7" t="s">
        <v>61</v>
      </c>
      <c r="B35" s="7">
        <v>7</v>
      </c>
      <c r="C35" s="7">
        <v>7</v>
      </c>
      <c r="D35" s="7" t="s">
        <v>30</v>
      </c>
      <c r="E35" s="7">
        <v>0</v>
      </c>
      <c r="F35" s="7">
        <v>10</v>
      </c>
      <c r="G35" s="7">
        <f t="shared" si="0"/>
        <v>6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7" t="s">
        <v>62</v>
      </c>
      <c r="B36" s="7">
        <v>7</v>
      </c>
      <c r="C36" s="7">
        <v>7</v>
      </c>
      <c r="D36" s="7" t="s">
        <v>30</v>
      </c>
      <c r="E36" s="7" t="s">
        <v>30</v>
      </c>
      <c r="F36" s="7">
        <v>7</v>
      </c>
      <c r="G36" s="7">
        <f t="shared" si="0"/>
        <v>7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7" t="s">
        <v>63</v>
      </c>
      <c r="B37" s="7">
        <v>6</v>
      </c>
      <c r="C37" s="7">
        <v>2</v>
      </c>
      <c r="D37" s="7">
        <v>5</v>
      </c>
      <c r="E37" s="7">
        <v>2</v>
      </c>
      <c r="F37" s="7">
        <v>5</v>
      </c>
      <c r="G37" s="7">
        <f t="shared" si="0"/>
        <v>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7" t="s">
        <v>64</v>
      </c>
      <c r="B38" s="7">
        <v>4</v>
      </c>
      <c r="C38" s="7">
        <v>5</v>
      </c>
      <c r="D38" s="7">
        <v>5</v>
      </c>
      <c r="E38" s="7">
        <v>5</v>
      </c>
      <c r="F38" s="7">
        <v>6</v>
      </c>
      <c r="G38" s="7">
        <f t="shared" si="0"/>
        <v>5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7" t="s">
        <v>65</v>
      </c>
      <c r="B39" s="7">
        <v>10</v>
      </c>
      <c r="C39" s="7">
        <v>10</v>
      </c>
      <c r="D39" s="7" t="s">
        <v>30</v>
      </c>
      <c r="E39" s="7" t="s">
        <v>30</v>
      </c>
      <c r="F39" s="7">
        <v>10</v>
      </c>
      <c r="G39" s="7">
        <f t="shared" si="0"/>
        <v>10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7" t="s">
        <v>66</v>
      </c>
      <c r="B40" s="7">
        <v>4</v>
      </c>
      <c r="C40" s="7">
        <v>2</v>
      </c>
      <c r="D40" s="7" t="s">
        <v>30</v>
      </c>
      <c r="E40" s="7">
        <v>3</v>
      </c>
      <c r="F40" s="7">
        <v>5</v>
      </c>
      <c r="G40" s="7">
        <f t="shared" si="0"/>
        <v>3.5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7" t="s">
        <v>67</v>
      </c>
      <c r="B41" s="7">
        <v>9</v>
      </c>
      <c r="C41" s="7">
        <v>8</v>
      </c>
      <c r="D41" s="7" t="s">
        <v>30</v>
      </c>
      <c r="E41" s="7" t="s">
        <v>30</v>
      </c>
      <c r="F41" s="7">
        <v>8</v>
      </c>
      <c r="G41" s="7">
        <f t="shared" si="0"/>
        <v>8.3333333333333339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7" t="s">
        <v>68</v>
      </c>
      <c r="B42" s="7">
        <v>9</v>
      </c>
      <c r="C42" s="7">
        <v>9</v>
      </c>
      <c r="D42" s="7" t="s">
        <v>30</v>
      </c>
      <c r="E42" s="7" t="s">
        <v>30</v>
      </c>
      <c r="F42" s="7">
        <v>9</v>
      </c>
      <c r="G42" s="7">
        <f t="shared" si="0"/>
        <v>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7" t="s">
        <v>69</v>
      </c>
      <c r="B43" s="7">
        <v>10</v>
      </c>
      <c r="C43" s="7">
        <v>10</v>
      </c>
      <c r="D43" s="7" t="s">
        <v>30</v>
      </c>
      <c r="E43" s="7" t="s">
        <v>30</v>
      </c>
      <c r="F43" s="7">
        <v>10</v>
      </c>
      <c r="G43" s="7">
        <f t="shared" si="0"/>
        <v>10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7" t="s">
        <v>70</v>
      </c>
      <c r="B44" s="7">
        <v>7</v>
      </c>
      <c r="C44" s="7">
        <v>5</v>
      </c>
      <c r="D44" s="7" t="s">
        <v>30</v>
      </c>
      <c r="E44" s="7">
        <v>0</v>
      </c>
      <c r="F44" s="7">
        <v>10</v>
      </c>
      <c r="G44" s="7">
        <f t="shared" si="0"/>
        <v>5.5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7" t="s">
        <v>71</v>
      </c>
      <c r="B45" s="7">
        <v>8</v>
      </c>
      <c r="C45" s="7">
        <v>2</v>
      </c>
      <c r="D45" s="7" t="s">
        <v>30</v>
      </c>
      <c r="E45" s="7">
        <v>0</v>
      </c>
      <c r="F45" s="7">
        <v>8</v>
      </c>
      <c r="G45" s="7">
        <f t="shared" si="0"/>
        <v>4.5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7" t="s">
        <v>72</v>
      </c>
      <c r="B46" s="7">
        <v>9</v>
      </c>
      <c r="C46" s="7">
        <v>7</v>
      </c>
      <c r="D46" s="7" t="s">
        <v>30</v>
      </c>
      <c r="E46" s="7" t="s">
        <v>30</v>
      </c>
      <c r="F46" s="7">
        <v>9</v>
      </c>
      <c r="G46" s="7">
        <f t="shared" si="0"/>
        <v>8.3333333333333339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7" t="s">
        <v>73</v>
      </c>
      <c r="B47" s="7">
        <v>8</v>
      </c>
      <c r="C47" s="7">
        <v>6</v>
      </c>
      <c r="D47" s="7">
        <v>5</v>
      </c>
      <c r="E47" s="7">
        <v>2</v>
      </c>
      <c r="F47" s="7">
        <v>8</v>
      </c>
      <c r="G47" s="7">
        <f t="shared" si="0"/>
        <v>5.8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7" t="s">
        <v>74</v>
      </c>
      <c r="B48" s="7">
        <v>7</v>
      </c>
      <c r="C48" s="7">
        <v>6</v>
      </c>
      <c r="D48" s="7">
        <v>5</v>
      </c>
      <c r="E48" s="7">
        <v>6</v>
      </c>
      <c r="F48" s="7">
        <v>6</v>
      </c>
      <c r="G48" s="7">
        <f t="shared" si="0"/>
        <v>6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7" t="s">
        <v>75</v>
      </c>
      <c r="B49" s="7">
        <v>2</v>
      </c>
      <c r="C49" s="7">
        <v>3</v>
      </c>
      <c r="D49" s="7" t="s">
        <v>30</v>
      </c>
      <c r="E49" s="7">
        <v>2</v>
      </c>
      <c r="F49" s="7">
        <v>4</v>
      </c>
      <c r="G49" s="7">
        <f t="shared" si="0"/>
        <v>2.75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7" t="s">
        <v>76</v>
      </c>
      <c r="B50" s="7">
        <v>7</v>
      </c>
      <c r="C50" s="7">
        <v>7</v>
      </c>
      <c r="D50" s="7">
        <v>8</v>
      </c>
      <c r="E50" s="7">
        <v>8</v>
      </c>
      <c r="F50" s="7">
        <v>8</v>
      </c>
      <c r="G50" s="7">
        <f t="shared" si="0"/>
        <v>7.6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7" t="s">
        <v>77</v>
      </c>
      <c r="B51" s="7">
        <v>4</v>
      </c>
      <c r="C51" s="7">
        <v>2</v>
      </c>
      <c r="D51" s="7" t="s">
        <v>30</v>
      </c>
      <c r="E51" s="7">
        <v>9</v>
      </c>
      <c r="F51" s="7">
        <v>5</v>
      </c>
      <c r="G51" s="7">
        <f t="shared" si="0"/>
        <v>5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7" t="s">
        <v>78</v>
      </c>
      <c r="B52" s="7">
        <v>10</v>
      </c>
      <c r="C52" s="7">
        <v>10</v>
      </c>
      <c r="D52" s="7" t="s">
        <v>30</v>
      </c>
      <c r="E52" s="7" t="s">
        <v>30</v>
      </c>
      <c r="F52" s="7">
        <v>10</v>
      </c>
      <c r="G52" s="7">
        <f t="shared" si="0"/>
        <v>10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7" t="s">
        <v>79</v>
      </c>
      <c r="B53" s="7">
        <v>8</v>
      </c>
      <c r="C53" s="7">
        <v>2</v>
      </c>
      <c r="D53" s="7" t="s">
        <v>30</v>
      </c>
      <c r="E53" s="7">
        <v>7</v>
      </c>
      <c r="F53" s="7">
        <v>7</v>
      </c>
      <c r="G53" s="7">
        <f t="shared" si="0"/>
        <v>6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7" t="s">
        <v>80</v>
      </c>
      <c r="B54" s="7">
        <v>9</v>
      </c>
      <c r="C54" s="7">
        <v>2</v>
      </c>
      <c r="D54" s="7">
        <v>6</v>
      </c>
      <c r="E54" s="7">
        <v>2</v>
      </c>
      <c r="F54" s="7">
        <v>8</v>
      </c>
      <c r="G54" s="7">
        <f t="shared" si="0"/>
        <v>5.4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7" t="s">
        <v>81</v>
      </c>
      <c r="B55" s="7">
        <v>9</v>
      </c>
      <c r="C55" s="7">
        <v>8</v>
      </c>
      <c r="D55" s="7">
        <v>7</v>
      </c>
      <c r="E55" s="7">
        <v>2</v>
      </c>
      <c r="F55" s="7">
        <v>6</v>
      </c>
      <c r="G55" s="7">
        <f t="shared" si="0"/>
        <v>6.4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7" t="s">
        <v>82</v>
      </c>
      <c r="B56" s="7">
        <v>8</v>
      </c>
      <c r="C56" s="7" t="s">
        <v>30</v>
      </c>
      <c r="D56" s="7" t="s">
        <v>30</v>
      </c>
      <c r="E56" s="7">
        <v>6</v>
      </c>
      <c r="F56" s="7">
        <v>9</v>
      </c>
      <c r="G56" s="7">
        <f t="shared" si="0"/>
        <v>7.666666666666667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7" t="s">
        <v>83</v>
      </c>
      <c r="B57" s="7">
        <v>7</v>
      </c>
      <c r="C57" s="7">
        <v>8</v>
      </c>
      <c r="D57" s="7">
        <v>8</v>
      </c>
      <c r="E57" s="7">
        <v>8</v>
      </c>
      <c r="F57" s="7">
        <v>7</v>
      </c>
      <c r="G57" s="7">
        <f t="shared" si="0"/>
        <v>7.6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7" t="s">
        <v>84</v>
      </c>
      <c r="B58" s="7">
        <v>6</v>
      </c>
      <c r="C58" s="7">
        <v>4</v>
      </c>
      <c r="D58" s="7">
        <v>7</v>
      </c>
      <c r="E58" s="7">
        <v>2</v>
      </c>
      <c r="F58" s="7">
        <v>6</v>
      </c>
      <c r="G58" s="7">
        <f t="shared" si="0"/>
        <v>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7" t="s">
        <v>85</v>
      </c>
      <c r="B59" s="7">
        <v>7</v>
      </c>
      <c r="C59" s="7">
        <v>7</v>
      </c>
      <c r="D59" s="7">
        <v>6</v>
      </c>
      <c r="E59" s="7">
        <v>6</v>
      </c>
      <c r="F59" s="7">
        <v>8</v>
      </c>
      <c r="G59" s="7">
        <f t="shared" si="0"/>
        <v>6.8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7" t="s">
        <v>86</v>
      </c>
      <c r="B60" s="7">
        <v>8</v>
      </c>
      <c r="C60" s="7">
        <v>5</v>
      </c>
      <c r="D60" s="7">
        <v>4</v>
      </c>
      <c r="E60" s="7">
        <v>2</v>
      </c>
      <c r="F60" s="7">
        <v>6</v>
      </c>
      <c r="G60" s="7">
        <f t="shared" si="0"/>
        <v>5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7" t="s">
        <v>87</v>
      </c>
      <c r="B61" s="7">
        <v>9</v>
      </c>
      <c r="C61" s="7">
        <v>0</v>
      </c>
      <c r="D61" s="7">
        <v>2</v>
      </c>
      <c r="E61" s="7">
        <v>0</v>
      </c>
      <c r="F61" s="7">
        <v>5</v>
      </c>
      <c r="G61" s="7">
        <f t="shared" si="0"/>
        <v>3.2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7" t="s">
        <v>88</v>
      </c>
      <c r="B62" s="7">
        <v>8</v>
      </c>
      <c r="C62" s="7">
        <v>8</v>
      </c>
      <c r="D62" s="7">
        <v>6</v>
      </c>
      <c r="E62" s="7">
        <v>8</v>
      </c>
      <c r="F62" s="7">
        <v>7</v>
      </c>
      <c r="G62" s="7">
        <f t="shared" si="0"/>
        <v>7.4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7" t="s">
        <v>89</v>
      </c>
      <c r="B63" s="7">
        <v>8</v>
      </c>
      <c r="C63" s="7">
        <v>2</v>
      </c>
      <c r="D63" s="7" t="s">
        <v>30</v>
      </c>
      <c r="E63" s="7">
        <v>2</v>
      </c>
      <c r="F63" s="7">
        <v>6</v>
      </c>
      <c r="G63" s="7">
        <f t="shared" si="0"/>
        <v>4.5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7" t="s">
        <v>90</v>
      </c>
      <c r="B64" s="7">
        <v>9</v>
      </c>
      <c r="C64" s="7">
        <v>6</v>
      </c>
      <c r="D64" s="7" t="s">
        <v>30</v>
      </c>
      <c r="E64" s="7" t="s">
        <v>30</v>
      </c>
      <c r="F64" s="7">
        <v>7</v>
      </c>
      <c r="G64" s="7">
        <f t="shared" si="0"/>
        <v>7.333333333333333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7" t="s">
        <v>91</v>
      </c>
      <c r="B65" s="7">
        <v>10</v>
      </c>
      <c r="C65" s="7">
        <v>10</v>
      </c>
      <c r="D65" s="7" t="s">
        <v>30</v>
      </c>
      <c r="E65" s="7" t="s">
        <v>30</v>
      </c>
      <c r="F65" s="7">
        <v>10</v>
      </c>
      <c r="G65" s="7">
        <f t="shared" si="0"/>
        <v>10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7" t="s">
        <v>92</v>
      </c>
      <c r="B66" s="7">
        <v>8</v>
      </c>
      <c r="C66" s="7">
        <v>5</v>
      </c>
      <c r="D66" s="7">
        <v>7</v>
      </c>
      <c r="E66" s="7">
        <v>2</v>
      </c>
      <c r="F66" s="7">
        <v>5</v>
      </c>
      <c r="G66" s="7">
        <f t="shared" si="0"/>
        <v>5.4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7" t="s">
        <v>93</v>
      </c>
      <c r="B67" s="7">
        <v>7</v>
      </c>
      <c r="C67" s="7">
        <v>6</v>
      </c>
      <c r="D67" s="7">
        <v>7</v>
      </c>
      <c r="E67" s="7">
        <v>7</v>
      </c>
      <c r="F67" s="7">
        <v>8</v>
      </c>
      <c r="G67" s="7">
        <f t="shared" si="0"/>
        <v>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7" t="s">
        <v>94</v>
      </c>
      <c r="B68" s="7">
        <v>9</v>
      </c>
      <c r="C68" s="7">
        <v>8</v>
      </c>
      <c r="D68" s="7" t="s">
        <v>30</v>
      </c>
      <c r="E68" s="7" t="s">
        <v>30</v>
      </c>
      <c r="F68" s="7">
        <v>7</v>
      </c>
      <c r="G68" s="7">
        <f t="shared" si="0"/>
        <v>8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7" t="s">
        <v>95</v>
      </c>
      <c r="B69" s="7">
        <v>8</v>
      </c>
      <c r="C69" s="7">
        <v>7</v>
      </c>
      <c r="D69" s="7">
        <v>8</v>
      </c>
      <c r="E69" s="7">
        <v>2</v>
      </c>
      <c r="F69" s="7">
        <v>6</v>
      </c>
      <c r="G69" s="7">
        <f t="shared" si="0"/>
        <v>6.2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7" t="s">
        <v>96</v>
      </c>
      <c r="B70" s="7">
        <v>9</v>
      </c>
      <c r="C70" s="7">
        <v>7</v>
      </c>
      <c r="D70" s="7" t="s">
        <v>30</v>
      </c>
      <c r="E70" s="7" t="s">
        <v>30</v>
      </c>
      <c r="F70" s="7">
        <v>7</v>
      </c>
      <c r="G70" s="7">
        <f t="shared" si="0"/>
        <v>7.666666666666667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7" t="s">
        <v>97</v>
      </c>
      <c r="B71" s="7">
        <v>10</v>
      </c>
      <c r="C71" s="7">
        <v>10</v>
      </c>
      <c r="D71" s="7" t="s">
        <v>30</v>
      </c>
      <c r="E71" s="7" t="s">
        <v>30</v>
      </c>
      <c r="F71" s="7">
        <v>10</v>
      </c>
      <c r="G71" s="7">
        <f t="shared" si="0"/>
        <v>10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7" t="s">
        <v>98</v>
      </c>
      <c r="B72" s="7">
        <v>10</v>
      </c>
      <c r="C72" s="7">
        <v>7</v>
      </c>
      <c r="D72" s="7" t="s">
        <v>30</v>
      </c>
      <c r="E72" s="7">
        <v>0</v>
      </c>
      <c r="F72" s="7">
        <v>10</v>
      </c>
      <c r="G72" s="7">
        <f t="shared" si="0"/>
        <v>6.75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7" t="s">
        <v>99</v>
      </c>
      <c r="B73" s="7">
        <v>7</v>
      </c>
      <c r="C73" s="7">
        <v>7</v>
      </c>
      <c r="D73" s="7">
        <v>7</v>
      </c>
      <c r="E73" s="7">
        <v>7</v>
      </c>
      <c r="F73" s="7">
        <v>6</v>
      </c>
      <c r="G73" s="7">
        <f t="shared" si="0"/>
        <v>6.8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7" t="s">
        <v>100</v>
      </c>
      <c r="B74" s="7">
        <v>8</v>
      </c>
      <c r="C74" s="7">
        <v>2</v>
      </c>
      <c r="D74" s="7" t="s">
        <v>30</v>
      </c>
      <c r="E74" s="7">
        <v>2</v>
      </c>
      <c r="F74" s="7">
        <v>8</v>
      </c>
      <c r="G74" s="7">
        <f t="shared" si="0"/>
        <v>5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7" t="s">
        <v>101</v>
      </c>
      <c r="B75" s="7" t="s">
        <v>30</v>
      </c>
      <c r="C75" s="7">
        <v>7</v>
      </c>
      <c r="D75" s="7" t="s">
        <v>30</v>
      </c>
      <c r="E75" s="7" t="s">
        <v>30</v>
      </c>
      <c r="F75" s="7">
        <v>7</v>
      </c>
      <c r="G75" s="7">
        <f t="shared" si="0"/>
        <v>7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7" t="s">
        <v>102</v>
      </c>
      <c r="B76" s="7">
        <v>9</v>
      </c>
      <c r="C76" s="7">
        <v>8</v>
      </c>
      <c r="D76" s="7" t="s">
        <v>30</v>
      </c>
      <c r="E76" s="7" t="s">
        <v>30</v>
      </c>
      <c r="F76" s="7">
        <v>8</v>
      </c>
      <c r="G76" s="7">
        <f t="shared" si="0"/>
        <v>8.3333333333333339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7" t="s">
        <v>103</v>
      </c>
      <c r="B77" s="7">
        <v>8</v>
      </c>
      <c r="C77" s="7">
        <v>6</v>
      </c>
      <c r="D77" s="7" t="s">
        <v>30</v>
      </c>
      <c r="E77" s="7">
        <v>2</v>
      </c>
      <c r="F77" s="7">
        <v>7</v>
      </c>
      <c r="G77" s="7">
        <f t="shared" si="0"/>
        <v>5.75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7" t="s">
        <v>104</v>
      </c>
      <c r="B78" s="7">
        <v>5</v>
      </c>
      <c r="C78" s="7">
        <v>5</v>
      </c>
      <c r="D78" s="7">
        <v>7</v>
      </c>
      <c r="E78" s="7">
        <v>6</v>
      </c>
      <c r="F78" s="7">
        <v>8</v>
      </c>
      <c r="G78" s="7">
        <f t="shared" si="0"/>
        <v>6.2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7" t="s">
        <v>105</v>
      </c>
      <c r="B79" s="7">
        <v>6</v>
      </c>
      <c r="C79" s="7">
        <v>6</v>
      </c>
      <c r="D79" s="7">
        <v>7</v>
      </c>
      <c r="E79" s="7">
        <v>7</v>
      </c>
      <c r="F79" s="7">
        <v>8</v>
      </c>
      <c r="G79" s="7">
        <f t="shared" si="0"/>
        <v>6.8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7" t="s">
        <v>106</v>
      </c>
      <c r="B80" s="7">
        <v>10</v>
      </c>
      <c r="C80" s="7">
        <v>10</v>
      </c>
      <c r="D80" s="7" t="s">
        <v>30</v>
      </c>
      <c r="E80" s="7" t="s">
        <v>30</v>
      </c>
      <c r="F80" s="7">
        <v>10</v>
      </c>
      <c r="G80" s="7">
        <f t="shared" si="0"/>
        <v>10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7" t="s">
        <v>107</v>
      </c>
      <c r="B81" s="7">
        <v>8</v>
      </c>
      <c r="C81" s="7">
        <v>7</v>
      </c>
      <c r="D81" s="7" t="s">
        <v>30</v>
      </c>
      <c r="E81" s="7" t="s">
        <v>30</v>
      </c>
      <c r="F81" s="7">
        <v>8</v>
      </c>
      <c r="G81" s="7">
        <f t="shared" si="0"/>
        <v>7.666666666666667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7" t="s">
        <v>108</v>
      </c>
      <c r="B82" s="7">
        <v>10</v>
      </c>
      <c r="C82" s="7">
        <v>7</v>
      </c>
      <c r="D82" s="7" t="s">
        <v>30</v>
      </c>
      <c r="E82" s="7">
        <v>0</v>
      </c>
      <c r="F82" s="7">
        <v>10</v>
      </c>
      <c r="G82" s="7">
        <f t="shared" si="0"/>
        <v>6.75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7" t="s">
        <v>109</v>
      </c>
      <c r="B83" s="7">
        <v>8</v>
      </c>
      <c r="C83" s="7">
        <v>4</v>
      </c>
      <c r="D83" s="7" t="s">
        <v>30</v>
      </c>
      <c r="E83" s="7">
        <v>2</v>
      </c>
      <c r="F83" s="7">
        <v>8</v>
      </c>
      <c r="G83" s="7">
        <f t="shared" si="0"/>
        <v>5.5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7" t="s">
        <v>110</v>
      </c>
      <c r="B84" s="7">
        <v>9</v>
      </c>
      <c r="C84" s="7">
        <v>8</v>
      </c>
      <c r="D84" s="7" t="s">
        <v>30</v>
      </c>
      <c r="E84" s="7" t="s">
        <v>30</v>
      </c>
      <c r="F84" s="7">
        <v>9</v>
      </c>
      <c r="G84" s="7">
        <f t="shared" si="0"/>
        <v>8.6666666666666661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7" t="s">
        <v>111</v>
      </c>
      <c r="B85" s="7">
        <v>9</v>
      </c>
      <c r="C85" s="7">
        <v>7</v>
      </c>
      <c r="D85" s="7">
        <v>7</v>
      </c>
      <c r="E85" s="7">
        <v>2</v>
      </c>
      <c r="F85" s="7">
        <v>5</v>
      </c>
      <c r="G85" s="7">
        <f t="shared" si="0"/>
        <v>6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7" t="s">
        <v>112</v>
      </c>
      <c r="B86" s="7">
        <v>8</v>
      </c>
      <c r="C86" s="7">
        <v>8</v>
      </c>
      <c r="D86" s="7" t="s">
        <v>30</v>
      </c>
      <c r="E86" s="7">
        <v>2</v>
      </c>
      <c r="F86" s="7">
        <v>9</v>
      </c>
      <c r="G86" s="7">
        <f t="shared" si="0"/>
        <v>6.75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7" t="s">
        <v>113</v>
      </c>
      <c r="B87" s="7">
        <v>8</v>
      </c>
      <c r="C87" s="7">
        <v>2</v>
      </c>
      <c r="D87" s="7">
        <v>2</v>
      </c>
      <c r="E87" s="7">
        <v>2</v>
      </c>
      <c r="F87" s="7">
        <v>5</v>
      </c>
      <c r="G87" s="7">
        <f t="shared" si="0"/>
        <v>3.8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7" t="s">
        <v>114</v>
      </c>
      <c r="B88" s="7">
        <v>6</v>
      </c>
      <c r="C88" s="7">
        <v>7</v>
      </c>
      <c r="D88" s="7">
        <v>8</v>
      </c>
      <c r="E88" s="7">
        <v>2</v>
      </c>
      <c r="F88" s="7">
        <v>5</v>
      </c>
      <c r="G88" s="7">
        <f t="shared" si="0"/>
        <v>5.6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7" t="s">
        <v>115</v>
      </c>
      <c r="B89" s="7">
        <v>7</v>
      </c>
      <c r="C89" s="7">
        <v>7</v>
      </c>
      <c r="D89" s="7">
        <v>6</v>
      </c>
      <c r="E89" s="7">
        <v>7</v>
      </c>
      <c r="F89" s="7">
        <v>8</v>
      </c>
      <c r="G89" s="7">
        <f t="shared" si="0"/>
        <v>7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7" t="s">
        <v>116</v>
      </c>
      <c r="B90" s="7">
        <v>7</v>
      </c>
      <c r="C90" s="7">
        <v>6</v>
      </c>
      <c r="D90" s="7">
        <v>7</v>
      </c>
      <c r="E90" s="7">
        <v>7</v>
      </c>
      <c r="F90" s="7">
        <v>8</v>
      </c>
      <c r="G90" s="7">
        <f t="shared" si="0"/>
        <v>7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7" t="s">
        <v>117</v>
      </c>
      <c r="B91" s="7">
        <v>4</v>
      </c>
      <c r="C91" s="7">
        <v>4</v>
      </c>
      <c r="D91" s="7">
        <v>5</v>
      </c>
      <c r="E91" s="7">
        <v>7</v>
      </c>
      <c r="F91" s="7">
        <v>7</v>
      </c>
      <c r="G91" s="7">
        <f t="shared" si="0"/>
        <v>5.4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7" t="s">
        <v>118</v>
      </c>
      <c r="B92" s="7">
        <v>10</v>
      </c>
      <c r="C92" s="7">
        <v>10</v>
      </c>
      <c r="D92" s="7" t="s">
        <v>30</v>
      </c>
      <c r="E92" s="7" t="s">
        <v>30</v>
      </c>
      <c r="F92" s="7">
        <v>10</v>
      </c>
      <c r="G92" s="7">
        <f t="shared" si="0"/>
        <v>10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7" t="s">
        <v>119</v>
      </c>
      <c r="B93" s="7">
        <v>9</v>
      </c>
      <c r="C93" s="7">
        <v>7</v>
      </c>
      <c r="D93" s="7">
        <v>7</v>
      </c>
      <c r="E93" s="7">
        <v>5</v>
      </c>
      <c r="F93" s="7">
        <v>6</v>
      </c>
      <c r="G93" s="7">
        <f t="shared" si="0"/>
        <v>6.8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7" t="s">
        <v>120</v>
      </c>
      <c r="B94" s="7">
        <v>10</v>
      </c>
      <c r="C94" s="7">
        <v>10</v>
      </c>
      <c r="D94" s="7" t="s">
        <v>30</v>
      </c>
      <c r="E94" s="7" t="s">
        <v>30</v>
      </c>
      <c r="F94" s="7">
        <v>10</v>
      </c>
      <c r="G94" s="7">
        <f t="shared" si="0"/>
        <v>10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7" t="s">
        <v>121</v>
      </c>
      <c r="B95" s="7">
        <v>10</v>
      </c>
      <c r="C95" s="7">
        <v>8</v>
      </c>
      <c r="D95" s="7" t="s">
        <v>30</v>
      </c>
      <c r="E95" s="7">
        <v>0</v>
      </c>
      <c r="F95" s="7">
        <v>10</v>
      </c>
      <c r="G95" s="7">
        <f t="shared" si="0"/>
        <v>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7" t="s">
        <v>122</v>
      </c>
      <c r="B96" s="7">
        <v>7</v>
      </c>
      <c r="C96" s="7">
        <v>8</v>
      </c>
      <c r="D96" s="7" t="s">
        <v>30</v>
      </c>
      <c r="E96" s="7" t="s">
        <v>30</v>
      </c>
      <c r="F96" s="7">
        <v>8</v>
      </c>
      <c r="G96" s="7">
        <f t="shared" si="0"/>
        <v>7.666666666666667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7" t="s">
        <v>123</v>
      </c>
      <c r="B97" s="7">
        <v>5</v>
      </c>
      <c r="C97" s="7" t="s">
        <v>30</v>
      </c>
      <c r="D97" s="7" t="s">
        <v>30</v>
      </c>
      <c r="E97" s="7">
        <v>0</v>
      </c>
      <c r="F97" s="7">
        <v>5</v>
      </c>
      <c r="G97" s="7">
        <f t="shared" si="0"/>
        <v>3.3333333333333335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7" t="s">
        <v>124</v>
      </c>
      <c r="B98" s="7">
        <v>9</v>
      </c>
      <c r="C98" s="7">
        <v>6</v>
      </c>
      <c r="D98" s="7" t="s">
        <v>30</v>
      </c>
      <c r="E98" s="7">
        <v>2</v>
      </c>
      <c r="F98" s="7">
        <v>9</v>
      </c>
      <c r="G98" s="7">
        <f t="shared" si="0"/>
        <v>6.5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7" t="s">
        <v>125</v>
      </c>
      <c r="B99" s="7">
        <v>8</v>
      </c>
      <c r="C99" s="7">
        <v>6</v>
      </c>
      <c r="D99" s="7">
        <v>5</v>
      </c>
      <c r="E99" s="7">
        <v>2</v>
      </c>
      <c r="F99" s="7">
        <v>6</v>
      </c>
      <c r="G99" s="7">
        <f t="shared" si="0"/>
        <v>5.4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7" t="s">
        <v>126</v>
      </c>
      <c r="B100" s="7">
        <v>7</v>
      </c>
      <c r="C100" s="7">
        <v>7</v>
      </c>
      <c r="D100" s="7" t="s">
        <v>30</v>
      </c>
      <c r="E100" s="7" t="s">
        <v>30</v>
      </c>
      <c r="F100" s="7">
        <v>8</v>
      </c>
      <c r="G100" s="7">
        <f t="shared" si="0"/>
        <v>7.333333333333333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7" t="s">
        <v>127</v>
      </c>
      <c r="B101" s="7">
        <v>7</v>
      </c>
      <c r="C101" s="7">
        <v>6</v>
      </c>
      <c r="D101" s="7">
        <v>8</v>
      </c>
      <c r="E101" s="7">
        <v>2</v>
      </c>
      <c r="F101" s="7">
        <v>6</v>
      </c>
      <c r="G101" s="7">
        <f t="shared" si="0"/>
        <v>5.8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workbookViewId="0"/>
  </sheetViews>
  <sheetFormatPr baseColWidth="10" defaultColWidth="12.6640625" defaultRowHeight="15.75" customHeight="1"/>
  <sheetData>
    <row r="1" spans="1:16" ht="15.75" customHeight="1">
      <c r="A1" s="1" t="s">
        <v>128</v>
      </c>
      <c r="B1" s="11"/>
      <c r="C1" s="1" t="s">
        <v>1</v>
      </c>
      <c r="H1" s="1" t="s">
        <v>129</v>
      </c>
      <c r="I1" s="12"/>
      <c r="J1" s="1" t="s">
        <v>2</v>
      </c>
      <c r="O1" s="1" t="s">
        <v>129</v>
      </c>
      <c r="P1" s="12"/>
    </row>
    <row r="2" spans="1:16" ht="15.75" customHeight="1">
      <c r="A2" s="1">
        <v>10</v>
      </c>
      <c r="B2" s="11"/>
      <c r="C2" s="1">
        <v>10</v>
      </c>
      <c r="D2" s="1">
        <v>10</v>
      </c>
      <c r="E2" s="1">
        <v>10</v>
      </c>
      <c r="F2" s="1">
        <v>10</v>
      </c>
      <c r="G2" s="1">
        <v>9</v>
      </c>
      <c r="H2" s="1">
        <f t="shared" ref="H2:H101" si="0">AVERAGE(C2:G2)</f>
        <v>9.8000000000000007</v>
      </c>
      <c r="I2" s="12"/>
      <c r="J2" s="1">
        <v>9</v>
      </c>
      <c r="K2" s="1">
        <v>10</v>
      </c>
      <c r="L2" s="1">
        <v>10</v>
      </c>
      <c r="M2" s="1">
        <v>10</v>
      </c>
      <c r="N2" s="1">
        <v>10</v>
      </c>
      <c r="O2" s="1">
        <f t="shared" ref="O2:O101" si="1">AVERAGE(J2:N2)</f>
        <v>9.8000000000000007</v>
      </c>
      <c r="P2" s="12"/>
    </row>
    <row r="3" spans="1:16" ht="15.75" customHeight="1">
      <c r="A3" s="1">
        <v>10</v>
      </c>
      <c r="B3" s="11"/>
      <c r="C3" s="1">
        <v>10</v>
      </c>
      <c r="D3" s="1">
        <v>9</v>
      </c>
      <c r="E3" s="1">
        <v>9</v>
      </c>
      <c r="F3" s="1">
        <v>7</v>
      </c>
      <c r="G3" s="1">
        <v>9</v>
      </c>
      <c r="H3" s="1">
        <f t="shared" si="0"/>
        <v>8.8000000000000007</v>
      </c>
      <c r="I3" s="12"/>
      <c r="J3" s="1">
        <v>9</v>
      </c>
      <c r="K3" s="1">
        <v>10</v>
      </c>
      <c r="L3" s="1">
        <v>10</v>
      </c>
      <c r="M3" s="1">
        <v>7</v>
      </c>
      <c r="N3" s="1">
        <v>9</v>
      </c>
      <c r="O3" s="1">
        <f t="shared" si="1"/>
        <v>9</v>
      </c>
      <c r="P3" s="12"/>
    </row>
    <row r="4" spans="1:16" ht="15.75" customHeight="1">
      <c r="A4" s="1">
        <v>10</v>
      </c>
      <c r="B4" s="11"/>
      <c r="C4" s="1">
        <v>9</v>
      </c>
      <c r="D4" s="1">
        <v>8</v>
      </c>
      <c r="E4" s="1">
        <v>8</v>
      </c>
      <c r="F4" s="1">
        <v>7</v>
      </c>
      <c r="G4" s="1">
        <v>9</v>
      </c>
      <c r="H4" s="1">
        <f t="shared" si="0"/>
        <v>8.1999999999999993</v>
      </c>
      <c r="I4" s="12"/>
      <c r="J4" s="1">
        <v>10</v>
      </c>
      <c r="K4" s="1">
        <v>7</v>
      </c>
      <c r="L4" s="1">
        <v>7</v>
      </c>
      <c r="M4" s="1">
        <v>0</v>
      </c>
      <c r="N4" s="1">
        <v>9</v>
      </c>
      <c r="O4" s="1">
        <f t="shared" si="1"/>
        <v>6.6</v>
      </c>
      <c r="P4" s="12"/>
    </row>
    <row r="5" spans="1:16" ht="15.75" customHeight="1">
      <c r="A5" s="1">
        <v>9.5</v>
      </c>
      <c r="B5" s="11"/>
      <c r="C5" s="1">
        <v>8</v>
      </c>
      <c r="D5" s="1">
        <v>7</v>
      </c>
      <c r="E5" s="1">
        <v>5</v>
      </c>
      <c r="F5" s="1">
        <v>0</v>
      </c>
      <c r="G5" s="1">
        <v>9</v>
      </c>
      <c r="H5" s="1">
        <f t="shared" si="0"/>
        <v>5.8</v>
      </c>
      <c r="I5" s="12"/>
      <c r="J5" s="1">
        <v>9</v>
      </c>
      <c r="K5" s="1">
        <v>9</v>
      </c>
      <c r="L5" s="1">
        <v>6</v>
      </c>
      <c r="M5" s="1">
        <v>0</v>
      </c>
      <c r="N5" s="1">
        <v>9</v>
      </c>
      <c r="O5" s="1">
        <f t="shared" si="1"/>
        <v>6.6</v>
      </c>
      <c r="P5" s="12"/>
    </row>
    <row r="6" spans="1:16" ht="15.75" customHeight="1">
      <c r="A6" s="1">
        <v>9.5</v>
      </c>
      <c r="B6" s="11"/>
      <c r="C6" s="1">
        <v>10</v>
      </c>
      <c r="D6" s="1">
        <v>10</v>
      </c>
      <c r="E6" s="1">
        <v>10</v>
      </c>
      <c r="F6" s="1">
        <v>8</v>
      </c>
      <c r="G6" s="1">
        <v>10</v>
      </c>
      <c r="H6" s="1">
        <f t="shared" si="0"/>
        <v>9.6</v>
      </c>
      <c r="I6" s="12"/>
      <c r="J6" s="1">
        <v>10</v>
      </c>
      <c r="K6" s="1">
        <v>8</v>
      </c>
      <c r="L6" s="1">
        <v>10</v>
      </c>
      <c r="M6" s="1">
        <v>5</v>
      </c>
      <c r="N6" s="1">
        <v>10</v>
      </c>
      <c r="O6" s="1">
        <f t="shared" si="1"/>
        <v>8.6</v>
      </c>
      <c r="P6" s="12"/>
    </row>
    <row r="7" spans="1:16" ht="15.75" customHeight="1">
      <c r="A7" s="1">
        <v>9.5</v>
      </c>
      <c r="B7" s="11"/>
      <c r="C7" s="1">
        <v>10</v>
      </c>
      <c r="D7" s="1">
        <v>8</v>
      </c>
      <c r="E7" s="1" t="s">
        <v>30</v>
      </c>
      <c r="F7" s="1" t="s">
        <v>30</v>
      </c>
      <c r="G7" s="1">
        <v>9</v>
      </c>
      <c r="H7" s="1">
        <f t="shared" si="0"/>
        <v>9</v>
      </c>
      <c r="I7" s="12"/>
      <c r="J7" s="1">
        <v>10</v>
      </c>
      <c r="K7" s="1">
        <v>10</v>
      </c>
      <c r="L7" s="1">
        <v>10</v>
      </c>
      <c r="M7" s="1">
        <v>6</v>
      </c>
      <c r="N7" s="1">
        <v>10</v>
      </c>
      <c r="O7" s="1">
        <f t="shared" si="1"/>
        <v>9.1999999999999993</v>
      </c>
      <c r="P7" s="12"/>
    </row>
    <row r="8" spans="1:16" ht="15.75" customHeight="1">
      <c r="A8" s="1">
        <v>9.5</v>
      </c>
      <c r="B8" s="11"/>
      <c r="C8" s="1">
        <v>10</v>
      </c>
      <c r="D8" s="1">
        <v>8</v>
      </c>
      <c r="E8" s="1" t="s">
        <v>30</v>
      </c>
      <c r="F8" s="1">
        <v>8</v>
      </c>
      <c r="G8" s="1">
        <v>10</v>
      </c>
      <c r="H8" s="1">
        <f t="shared" si="0"/>
        <v>9</v>
      </c>
      <c r="I8" s="12"/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f t="shared" si="1"/>
        <v>10</v>
      </c>
      <c r="P8" s="12"/>
    </row>
    <row r="9" spans="1:16" ht="15.75" customHeight="1">
      <c r="A9" s="1">
        <v>10</v>
      </c>
      <c r="B9" s="11"/>
      <c r="C9" s="1">
        <v>10</v>
      </c>
      <c r="D9" s="1">
        <v>10</v>
      </c>
      <c r="E9" s="1">
        <v>10</v>
      </c>
      <c r="F9" s="1">
        <v>7</v>
      </c>
      <c r="G9" s="1">
        <v>10</v>
      </c>
      <c r="H9" s="1">
        <f t="shared" si="0"/>
        <v>9.4</v>
      </c>
      <c r="I9" s="12"/>
      <c r="J9" s="1">
        <v>10</v>
      </c>
      <c r="K9" s="1">
        <v>10</v>
      </c>
      <c r="L9" s="1">
        <v>10</v>
      </c>
      <c r="M9" s="1">
        <v>7</v>
      </c>
      <c r="N9" s="1">
        <v>10</v>
      </c>
      <c r="O9" s="1">
        <f t="shared" si="1"/>
        <v>9.4</v>
      </c>
      <c r="P9" s="12"/>
    </row>
    <row r="10" spans="1:16" ht="15.75" customHeight="1">
      <c r="A10" s="1">
        <v>10</v>
      </c>
      <c r="B10" s="11"/>
      <c r="C10" s="1">
        <v>10</v>
      </c>
      <c r="D10" s="1">
        <v>10</v>
      </c>
      <c r="E10" s="1">
        <v>8</v>
      </c>
      <c r="F10" s="1">
        <v>7</v>
      </c>
      <c r="G10" s="1">
        <v>10</v>
      </c>
      <c r="H10" s="1">
        <f t="shared" si="0"/>
        <v>9</v>
      </c>
      <c r="I10" s="12"/>
      <c r="J10" s="1">
        <v>10</v>
      </c>
      <c r="K10" s="1">
        <v>10</v>
      </c>
      <c r="L10" s="1">
        <v>9</v>
      </c>
      <c r="M10" s="1">
        <v>8</v>
      </c>
      <c r="N10" s="1">
        <v>10</v>
      </c>
      <c r="O10" s="1">
        <f t="shared" si="1"/>
        <v>9.4</v>
      </c>
      <c r="P10" s="12"/>
    </row>
    <row r="11" spans="1:16" ht="15.75" customHeight="1">
      <c r="A11" s="1">
        <v>9</v>
      </c>
      <c r="B11" s="11"/>
      <c r="C11" s="1">
        <v>10</v>
      </c>
      <c r="D11" s="1">
        <v>10</v>
      </c>
      <c r="E11" s="1">
        <v>10</v>
      </c>
      <c r="F11" s="1">
        <v>7</v>
      </c>
      <c r="G11" s="1">
        <v>10</v>
      </c>
      <c r="H11" s="1">
        <f t="shared" si="0"/>
        <v>9.4</v>
      </c>
      <c r="I11" s="12"/>
      <c r="J11" s="1">
        <v>10</v>
      </c>
      <c r="K11" s="1">
        <v>10</v>
      </c>
      <c r="L11" s="1">
        <v>8</v>
      </c>
      <c r="M11" s="1">
        <v>5</v>
      </c>
      <c r="N11" s="1">
        <v>10</v>
      </c>
      <c r="O11" s="1">
        <f t="shared" si="1"/>
        <v>8.6</v>
      </c>
      <c r="P11" s="12"/>
    </row>
    <row r="12" spans="1:16" ht="15.75" customHeight="1">
      <c r="A12" s="1">
        <v>10</v>
      </c>
      <c r="B12" s="11"/>
      <c r="C12" s="1">
        <v>10</v>
      </c>
      <c r="D12" s="1">
        <v>10</v>
      </c>
      <c r="E12" s="1">
        <v>10</v>
      </c>
      <c r="F12" s="1">
        <v>8</v>
      </c>
      <c r="G12" s="1">
        <v>10</v>
      </c>
      <c r="H12" s="1">
        <f t="shared" si="0"/>
        <v>9.6</v>
      </c>
      <c r="I12" s="12"/>
      <c r="J12" s="1">
        <v>10</v>
      </c>
      <c r="K12" s="1">
        <v>9</v>
      </c>
      <c r="L12" s="1">
        <v>5</v>
      </c>
      <c r="M12" s="1">
        <v>8</v>
      </c>
      <c r="N12" s="1">
        <v>10</v>
      </c>
      <c r="O12" s="1">
        <f t="shared" si="1"/>
        <v>8.4</v>
      </c>
      <c r="P12" s="12"/>
    </row>
    <row r="13" spans="1:16" ht="15.75" customHeight="1">
      <c r="A13" s="1">
        <v>9</v>
      </c>
      <c r="B13" s="11"/>
      <c r="C13" s="1">
        <v>10</v>
      </c>
      <c r="D13" s="1">
        <v>10</v>
      </c>
      <c r="E13" s="1" t="s">
        <v>30</v>
      </c>
      <c r="F13" s="1">
        <v>7</v>
      </c>
      <c r="G13" s="1">
        <v>10</v>
      </c>
      <c r="H13" s="1">
        <f t="shared" si="0"/>
        <v>9.25</v>
      </c>
      <c r="I13" s="12"/>
      <c r="J13" s="1">
        <v>10</v>
      </c>
      <c r="K13" s="1">
        <v>10</v>
      </c>
      <c r="L13" s="1" t="s">
        <v>30</v>
      </c>
      <c r="M13" s="1">
        <v>7</v>
      </c>
      <c r="N13" s="1">
        <v>10</v>
      </c>
      <c r="O13" s="1">
        <f t="shared" si="1"/>
        <v>9.25</v>
      </c>
      <c r="P13" s="12"/>
    </row>
    <row r="14" spans="1:16" ht="15.75" customHeight="1">
      <c r="A14" s="1">
        <v>10</v>
      </c>
      <c r="B14" s="11"/>
      <c r="C14" s="1">
        <v>10</v>
      </c>
      <c r="D14" s="1">
        <v>10</v>
      </c>
      <c r="E14" s="1">
        <v>10</v>
      </c>
      <c r="F14" s="1">
        <v>8</v>
      </c>
      <c r="G14" s="1">
        <v>10</v>
      </c>
      <c r="H14" s="1">
        <f t="shared" si="0"/>
        <v>9.6</v>
      </c>
      <c r="I14" s="12"/>
      <c r="J14" s="1">
        <v>10</v>
      </c>
      <c r="K14" s="1">
        <v>9</v>
      </c>
      <c r="L14" s="1">
        <v>10</v>
      </c>
      <c r="M14" s="1">
        <v>9</v>
      </c>
      <c r="N14" s="1">
        <v>10</v>
      </c>
      <c r="O14" s="1">
        <f t="shared" si="1"/>
        <v>9.6</v>
      </c>
      <c r="P14" s="12"/>
    </row>
    <row r="15" spans="1:16" ht="15.75" customHeight="1">
      <c r="A15" s="1">
        <v>10</v>
      </c>
      <c r="B15" s="11"/>
      <c r="C15" s="1">
        <v>10</v>
      </c>
      <c r="D15" s="1">
        <v>10</v>
      </c>
      <c r="E15" s="1" t="s">
        <v>30</v>
      </c>
      <c r="F15" s="1" t="s">
        <v>30</v>
      </c>
      <c r="G15" s="1">
        <v>10</v>
      </c>
      <c r="H15" s="1">
        <f t="shared" si="0"/>
        <v>10</v>
      </c>
      <c r="I15" s="12"/>
      <c r="J15" s="1">
        <v>10</v>
      </c>
      <c r="K15" s="1">
        <v>9</v>
      </c>
      <c r="L15" s="1">
        <v>10</v>
      </c>
      <c r="M15" s="1">
        <v>8</v>
      </c>
      <c r="N15" s="1">
        <v>10</v>
      </c>
      <c r="O15" s="1">
        <f t="shared" si="1"/>
        <v>9.4</v>
      </c>
      <c r="P15" s="12"/>
    </row>
    <row r="16" spans="1:16" ht="15.75" customHeight="1">
      <c r="A16" s="1">
        <v>9.5</v>
      </c>
      <c r="B16" s="11"/>
      <c r="C16" s="1">
        <v>10</v>
      </c>
      <c r="D16" s="1">
        <v>10</v>
      </c>
      <c r="E16" s="1" t="s">
        <v>30</v>
      </c>
      <c r="F16" s="1">
        <v>7</v>
      </c>
      <c r="G16" s="1">
        <v>10</v>
      </c>
      <c r="H16" s="1">
        <f t="shared" si="0"/>
        <v>9.25</v>
      </c>
      <c r="I16" s="12"/>
      <c r="J16" s="1">
        <v>10</v>
      </c>
      <c r="K16" s="1">
        <v>10</v>
      </c>
      <c r="L16" s="1">
        <v>10</v>
      </c>
      <c r="M16" s="1">
        <v>7</v>
      </c>
      <c r="N16" s="1">
        <v>10</v>
      </c>
      <c r="O16" s="1">
        <f t="shared" si="1"/>
        <v>9.4</v>
      </c>
      <c r="P16" s="12"/>
    </row>
    <row r="17" spans="1:16" ht="15.75" customHeight="1">
      <c r="A17" s="1">
        <v>9</v>
      </c>
      <c r="B17" s="11"/>
      <c r="C17" s="1">
        <v>9</v>
      </c>
      <c r="D17" s="1">
        <v>10</v>
      </c>
      <c r="E17" s="1">
        <v>10</v>
      </c>
      <c r="F17" s="1">
        <v>8</v>
      </c>
      <c r="G17" s="1">
        <v>10</v>
      </c>
      <c r="H17" s="1">
        <f t="shared" si="0"/>
        <v>9.4</v>
      </c>
      <c r="I17" s="12"/>
      <c r="J17" s="1">
        <v>10</v>
      </c>
      <c r="K17" s="1">
        <v>10</v>
      </c>
      <c r="L17" s="1">
        <v>8</v>
      </c>
      <c r="M17" s="1">
        <v>7</v>
      </c>
      <c r="N17" s="1">
        <v>10</v>
      </c>
      <c r="O17" s="1">
        <f t="shared" si="1"/>
        <v>9</v>
      </c>
      <c r="P17" s="12"/>
    </row>
    <row r="18" spans="1:16" ht="15.75" customHeight="1">
      <c r="A18" s="1">
        <v>10</v>
      </c>
      <c r="B18" s="11"/>
      <c r="C18" s="1">
        <v>10</v>
      </c>
      <c r="D18" s="1">
        <v>9</v>
      </c>
      <c r="E18" s="1" t="s">
        <v>30</v>
      </c>
      <c r="F18" s="1">
        <v>7</v>
      </c>
      <c r="G18" s="1">
        <v>10</v>
      </c>
      <c r="H18" s="1">
        <f t="shared" si="0"/>
        <v>9</v>
      </c>
      <c r="I18" s="12"/>
      <c r="J18" s="1">
        <v>9</v>
      </c>
      <c r="K18" s="1">
        <v>10</v>
      </c>
      <c r="L18" s="1">
        <v>10</v>
      </c>
      <c r="M18" s="1">
        <v>7</v>
      </c>
      <c r="N18" s="1">
        <v>10</v>
      </c>
      <c r="O18" s="1">
        <f t="shared" si="1"/>
        <v>9.1999999999999993</v>
      </c>
      <c r="P18" s="12"/>
    </row>
    <row r="19" spans="1:16" ht="15.75" customHeight="1">
      <c r="A19" s="1">
        <v>10</v>
      </c>
      <c r="B19" s="11"/>
      <c r="C19" s="1">
        <v>10</v>
      </c>
      <c r="D19" s="1">
        <v>10</v>
      </c>
      <c r="E19" s="1">
        <v>10</v>
      </c>
      <c r="F19" s="1">
        <v>7</v>
      </c>
      <c r="G19" s="1">
        <v>10</v>
      </c>
      <c r="H19" s="1">
        <f t="shared" si="0"/>
        <v>9.4</v>
      </c>
      <c r="I19" s="12"/>
      <c r="J19" s="1">
        <v>10</v>
      </c>
      <c r="K19" s="1">
        <v>10</v>
      </c>
      <c r="L19" s="1" t="s">
        <v>30</v>
      </c>
      <c r="M19" s="1">
        <v>8</v>
      </c>
      <c r="N19" s="1">
        <v>10</v>
      </c>
      <c r="O19" s="1">
        <f t="shared" si="1"/>
        <v>9.5</v>
      </c>
      <c r="P19" s="12"/>
    </row>
    <row r="20" spans="1:16" ht="15.75" customHeight="1">
      <c r="A20" s="1">
        <v>9.5</v>
      </c>
      <c r="B20" s="11"/>
      <c r="C20" s="1">
        <v>10</v>
      </c>
      <c r="D20" s="1">
        <v>8</v>
      </c>
      <c r="E20" s="1" t="s">
        <v>30</v>
      </c>
      <c r="F20" s="1">
        <v>9</v>
      </c>
      <c r="G20" s="1">
        <v>10</v>
      </c>
      <c r="H20" s="1">
        <f t="shared" si="0"/>
        <v>9.25</v>
      </c>
      <c r="I20" s="12"/>
      <c r="J20" s="1">
        <v>10</v>
      </c>
      <c r="K20" s="1">
        <v>10</v>
      </c>
      <c r="L20" s="1">
        <v>10</v>
      </c>
      <c r="M20" s="1">
        <v>8</v>
      </c>
      <c r="N20" s="1">
        <v>10</v>
      </c>
      <c r="O20" s="1">
        <f t="shared" si="1"/>
        <v>9.6</v>
      </c>
      <c r="P20" s="12"/>
    </row>
    <row r="21" spans="1:16" ht="15.75" customHeight="1">
      <c r="A21" s="1">
        <v>10</v>
      </c>
      <c r="B21" s="11"/>
      <c r="C21" s="1">
        <v>9</v>
      </c>
      <c r="D21" s="1">
        <v>9</v>
      </c>
      <c r="E21" s="1" t="s">
        <v>30</v>
      </c>
      <c r="F21" s="1">
        <v>8</v>
      </c>
      <c r="G21" s="1">
        <v>9</v>
      </c>
      <c r="H21" s="1">
        <f t="shared" si="0"/>
        <v>8.75</v>
      </c>
      <c r="I21" s="12"/>
      <c r="J21" s="1">
        <v>10</v>
      </c>
      <c r="K21" s="1">
        <v>10</v>
      </c>
      <c r="L21" s="1">
        <v>10</v>
      </c>
      <c r="M21" s="1">
        <v>7</v>
      </c>
      <c r="N21" s="1">
        <v>10</v>
      </c>
      <c r="O21" s="1">
        <f t="shared" si="1"/>
        <v>9.4</v>
      </c>
      <c r="P21" s="12"/>
    </row>
    <row r="22" spans="1:16" ht="15.75" customHeight="1">
      <c r="A22" s="1">
        <v>10</v>
      </c>
      <c r="B22" s="11"/>
      <c r="C22" s="1">
        <v>10</v>
      </c>
      <c r="D22" s="1">
        <v>7</v>
      </c>
      <c r="E22" s="1">
        <v>10</v>
      </c>
      <c r="F22" s="1">
        <v>5</v>
      </c>
      <c r="G22" s="1">
        <v>10</v>
      </c>
      <c r="H22" s="1">
        <f t="shared" si="0"/>
        <v>8.4</v>
      </c>
      <c r="I22" s="12"/>
      <c r="J22" s="1">
        <v>10</v>
      </c>
      <c r="K22" s="1">
        <v>8</v>
      </c>
      <c r="L22" s="1">
        <v>10</v>
      </c>
      <c r="M22" s="1">
        <v>7</v>
      </c>
      <c r="N22" s="1">
        <v>10</v>
      </c>
      <c r="O22" s="1">
        <f t="shared" si="1"/>
        <v>9</v>
      </c>
      <c r="P22" s="12"/>
    </row>
    <row r="23" spans="1:16" ht="15.75" customHeight="1">
      <c r="A23" s="1">
        <v>10</v>
      </c>
      <c r="B23" s="11"/>
      <c r="C23" s="1">
        <v>10</v>
      </c>
      <c r="D23" s="1">
        <v>10</v>
      </c>
      <c r="E23" s="1" t="s">
        <v>30</v>
      </c>
      <c r="F23" s="1">
        <v>8</v>
      </c>
      <c r="G23" s="1">
        <v>10</v>
      </c>
      <c r="H23" s="1">
        <f t="shared" si="0"/>
        <v>9.5</v>
      </c>
      <c r="I23" s="12"/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f t="shared" si="1"/>
        <v>10</v>
      </c>
      <c r="P23" s="12"/>
    </row>
    <row r="24" spans="1:16" ht="15.75" customHeight="1">
      <c r="A24" s="1">
        <v>10</v>
      </c>
      <c r="B24" s="11"/>
      <c r="C24" s="1">
        <v>10</v>
      </c>
      <c r="D24" s="1">
        <v>10</v>
      </c>
      <c r="E24" s="1">
        <v>10</v>
      </c>
      <c r="F24" s="1">
        <v>8</v>
      </c>
      <c r="G24" s="1">
        <v>10</v>
      </c>
      <c r="H24" s="1">
        <f t="shared" si="0"/>
        <v>9.6</v>
      </c>
      <c r="I24" s="12"/>
      <c r="J24" s="1">
        <v>10</v>
      </c>
      <c r="K24" s="1">
        <v>8</v>
      </c>
      <c r="L24" s="1" t="s">
        <v>30</v>
      </c>
      <c r="M24" s="1">
        <v>7</v>
      </c>
      <c r="N24" s="1">
        <v>10</v>
      </c>
      <c r="O24" s="1">
        <f t="shared" si="1"/>
        <v>8.75</v>
      </c>
      <c r="P24" s="12"/>
    </row>
    <row r="25" spans="1:16" ht="15.75" customHeight="1">
      <c r="A25" s="1">
        <v>10</v>
      </c>
      <c r="B25" s="11"/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f t="shared" si="0"/>
        <v>10</v>
      </c>
      <c r="I25" s="12"/>
      <c r="J25" s="1">
        <v>10</v>
      </c>
      <c r="K25" s="1">
        <v>10</v>
      </c>
      <c r="L25" s="1">
        <v>10</v>
      </c>
      <c r="M25" s="1">
        <v>10</v>
      </c>
      <c r="N25" s="1">
        <v>10</v>
      </c>
      <c r="O25" s="1">
        <f t="shared" si="1"/>
        <v>10</v>
      </c>
      <c r="P25" s="12"/>
    </row>
    <row r="26" spans="1:16" ht="15.75" customHeight="1">
      <c r="A26" s="1">
        <v>9.5</v>
      </c>
      <c r="B26" s="11"/>
      <c r="C26" s="1">
        <v>10</v>
      </c>
      <c r="D26" s="1">
        <v>8</v>
      </c>
      <c r="E26" s="1">
        <v>10</v>
      </c>
      <c r="F26" s="1">
        <v>7</v>
      </c>
      <c r="G26" s="1">
        <v>10</v>
      </c>
      <c r="H26" s="1">
        <f t="shared" si="0"/>
        <v>9</v>
      </c>
      <c r="I26" s="12"/>
      <c r="J26" s="1">
        <v>10</v>
      </c>
      <c r="K26" s="1">
        <v>10</v>
      </c>
      <c r="L26" s="1">
        <v>10</v>
      </c>
      <c r="M26" s="1">
        <v>8</v>
      </c>
      <c r="N26" s="1">
        <v>9</v>
      </c>
      <c r="O26" s="1">
        <f t="shared" si="1"/>
        <v>9.4</v>
      </c>
      <c r="P26" s="12"/>
    </row>
    <row r="27" spans="1:16" ht="15.75" customHeight="1">
      <c r="A27" s="1">
        <v>10</v>
      </c>
      <c r="B27" s="11"/>
      <c r="C27" s="1">
        <v>10</v>
      </c>
      <c r="D27" s="1">
        <v>10</v>
      </c>
      <c r="E27" s="1" t="s">
        <v>30</v>
      </c>
      <c r="F27" s="1">
        <v>8</v>
      </c>
      <c r="G27" s="1">
        <v>10</v>
      </c>
      <c r="H27" s="1">
        <f t="shared" si="0"/>
        <v>9.5</v>
      </c>
      <c r="I27" s="12"/>
      <c r="J27" s="1">
        <v>10</v>
      </c>
      <c r="K27" s="1">
        <v>10</v>
      </c>
      <c r="L27" s="1" t="s">
        <v>30</v>
      </c>
      <c r="M27" s="1">
        <v>5</v>
      </c>
      <c r="N27" s="1">
        <v>10</v>
      </c>
      <c r="O27" s="1">
        <f t="shared" si="1"/>
        <v>8.75</v>
      </c>
      <c r="P27" s="12"/>
    </row>
    <row r="28" spans="1:16" ht="15.75" customHeight="1">
      <c r="A28" s="1">
        <v>10</v>
      </c>
      <c r="B28" s="11"/>
      <c r="C28" s="1">
        <v>10</v>
      </c>
      <c r="D28" s="1">
        <v>10</v>
      </c>
      <c r="E28" s="1">
        <v>10</v>
      </c>
      <c r="F28" s="1">
        <v>8</v>
      </c>
      <c r="G28" s="1">
        <v>10</v>
      </c>
      <c r="H28" s="1">
        <f t="shared" si="0"/>
        <v>9.6</v>
      </c>
      <c r="I28" s="12"/>
      <c r="J28" s="1">
        <v>9</v>
      </c>
      <c r="K28" s="1">
        <v>8</v>
      </c>
      <c r="L28" s="1">
        <v>7</v>
      </c>
      <c r="M28" s="1">
        <v>6</v>
      </c>
      <c r="N28" s="1">
        <v>10</v>
      </c>
      <c r="O28" s="1">
        <f t="shared" si="1"/>
        <v>8</v>
      </c>
      <c r="P28" s="12"/>
    </row>
    <row r="29" spans="1:16" ht="15.75" customHeight="1">
      <c r="A29" s="1">
        <v>9.5</v>
      </c>
      <c r="B29" s="11"/>
      <c r="C29" s="1">
        <v>10</v>
      </c>
      <c r="D29" s="1">
        <v>10</v>
      </c>
      <c r="E29" s="1">
        <v>10</v>
      </c>
      <c r="F29" s="1">
        <v>8</v>
      </c>
      <c r="G29" s="1">
        <v>10</v>
      </c>
      <c r="H29" s="1">
        <f t="shared" si="0"/>
        <v>9.6</v>
      </c>
      <c r="I29" s="12"/>
      <c r="J29" s="1">
        <v>10</v>
      </c>
      <c r="K29" s="1">
        <v>9</v>
      </c>
      <c r="L29" s="1">
        <v>10</v>
      </c>
      <c r="M29" s="1">
        <v>8</v>
      </c>
      <c r="N29" s="1">
        <v>10</v>
      </c>
      <c r="O29" s="1">
        <f t="shared" si="1"/>
        <v>9.4</v>
      </c>
      <c r="P29" s="12"/>
    </row>
    <row r="30" spans="1:16" ht="15.75" customHeight="1">
      <c r="A30" s="1">
        <v>10</v>
      </c>
      <c r="B30" s="11"/>
      <c r="C30" s="1">
        <v>10</v>
      </c>
      <c r="D30" s="1">
        <v>10</v>
      </c>
      <c r="E30" s="1">
        <v>10</v>
      </c>
      <c r="F30" s="1">
        <v>8</v>
      </c>
      <c r="G30" s="1">
        <v>10</v>
      </c>
      <c r="H30" s="1">
        <f t="shared" si="0"/>
        <v>9.6</v>
      </c>
      <c r="I30" s="12"/>
      <c r="J30" s="1">
        <v>10</v>
      </c>
      <c r="K30" s="1">
        <v>9</v>
      </c>
      <c r="L30" s="1">
        <v>8</v>
      </c>
      <c r="M30" s="1">
        <v>7</v>
      </c>
      <c r="N30" s="1">
        <v>10</v>
      </c>
      <c r="O30" s="1">
        <f t="shared" si="1"/>
        <v>8.8000000000000007</v>
      </c>
      <c r="P30" s="12"/>
    </row>
    <row r="31" spans="1:16" ht="15.75" customHeight="1">
      <c r="A31" s="1">
        <v>10</v>
      </c>
      <c r="B31" s="11"/>
      <c r="C31" s="1">
        <v>8</v>
      </c>
      <c r="D31" s="1">
        <v>7</v>
      </c>
      <c r="E31" s="1">
        <v>8</v>
      </c>
      <c r="F31" s="1">
        <v>6</v>
      </c>
      <c r="G31" s="1">
        <v>9</v>
      </c>
      <c r="H31" s="1">
        <f t="shared" si="0"/>
        <v>7.6</v>
      </c>
      <c r="I31" s="12"/>
      <c r="J31" s="1">
        <v>10</v>
      </c>
      <c r="K31" s="1">
        <v>10</v>
      </c>
      <c r="L31" s="1">
        <v>10</v>
      </c>
      <c r="M31" s="1">
        <v>7</v>
      </c>
      <c r="N31" s="1">
        <v>10</v>
      </c>
      <c r="O31" s="1">
        <f t="shared" si="1"/>
        <v>9.4</v>
      </c>
      <c r="P31" s="12"/>
    </row>
    <row r="32" spans="1:16" ht="15.75" customHeight="1">
      <c r="A32" s="1">
        <v>10</v>
      </c>
      <c r="B32" s="11"/>
      <c r="C32" s="1">
        <v>10</v>
      </c>
      <c r="D32" s="1">
        <v>8</v>
      </c>
      <c r="E32" s="1" t="s">
        <v>30</v>
      </c>
      <c r="F32" s="1">
        <v>7</v>
      </c>
      <c r="G32" s="1">
        <v>10</v>
      </c>
      <c r="H32" s="1">
        <f t="shared" si="0"/>
        <v>8.75</v>
      </c>
      <c r="I32" s="12"/>
      <c r="J32" s="1">
        <v>10</v>
      </c>
      <c r="K32" s="1">
        <v>8</v>
      </c>
      <c r="L32" s="1" t="s">
        <v>30</v>
      </c>
      <c r="M32" s="1">
        <v>7</v>
      </c>
      <c r="N32" s="1">
        <v>10</v>
      </c>
      <c r="O32" s="1">
        <f t="shared" si="1"/>
        <v>8.75</v>
      </c>
      <c r="P32" s="12"/>
    </row>
    <row r="33" spans="1:16" ht="15.75" customHeight="1">
      <c r="A33" s="1">
        <v>10</v>
      </c>
      <c r="B33" s="11"/>
      <c r="C33" s="1">
        <v>10</v>
      </c>
      <c r="D33" s="1">
        <v>10</v>
      </c>
      <c r="E33" s="1" t="s">
        <v>30</v>
      </c>
      <c r="F33" s="1">
        <v>8</v>
      </c>
      <c r="G33" s="1">
        <v>10</v>
      </c>
      <c r="H33" s="1">
        <f t="shared" si="0"/>
        <v>9.5</v>
      </c>
      <c r="I33" s="12"/>
      <c r="J33" s="1">
        <v>10</v>
      </c>
      <c r="K33" s="1">
        <v>7</v>
      </c>
      <c r="L33" s="1">
        <v>5</v>
      </c>
      <c r="M33" s="1">
        <v>0</v>
      </c>
      <c r="N33" s="1">
        <v>10</v>
      </c>
      <c r="O33" s="1">
        <f t="shared" si="1"/>
        <v>6.4</v>
      </c>
      <c r="P33" s="12"/>
    </row>
    <row r="34" spans="1:16" ht="15.75" customHeight="1">
      <c r="A34" s="1">
        <v>10</v>
      </c>
      <c r="B34" s="11"/>
      <c r="C34" s="1">
        <v>9</v>
      </c>
      <c r="D34" s="1">
        <v>10</v>
      </c>
      <c r="E34" s="1">
        <v>10</v>
      </c>
      <c r="F34" s="1">
        <v>7</v>
      </c>
      <c r="G34" s="1">
        <v>10</v>
      </c>
      <c r="H34" s="1">
        <f t="shared" si="0"/>
        <v>9.1999999999999993</v>
      </c>
      <c r="I34" s="12"/>
      <c r="J34" s="1">
        <v>9</v>
      </c>
      <c r="K34" s="1">
        <v>8</v>
      </c>
      <c r="L34" s="1">
        <v>10</v>
      </c>
      <c r="M34" s="1">
        <v>7</v>
      </c>
      <c r="N34" s="1">
        <v>10</v>
      </c>
      <c r="O34" s="1">
        <f t="shared" si="1"/>
        <v>8.8000000000000007</v>
      </c>
      <c r="P34" s="12"/>
    </row>
    <row r="35" spans="1:16" ht="15.75" customHeight="1">
      <c r="A35" s="1">
        <v>9.5</v>
      </c>
      <c r="B35" s="11"/>
      <c r="C35" s="1">
        <v>10</v>
      </c>
      <c r="D35" s="1">
        <v>8</v>
      </c>
      <c r="E35" s="1">
        <v>8</v>
      </c>
      <c r="F35" s="1">
        <v>6</v>
      </c>
      <c r="G35" s="1">
        <v>10</v>
      </c>
      <c r="H35" s="1">
        <f t="shared" si="0"/>
        <v>8.4</v>
      </c>
      <c r="I35" s="12"/>
      <c r="J35" s="1">
        <v>10</v>
      </c>
      <c r="K35" s="1">
        <v>10</v>
      </c>
      <c r="L35" s="1">
        <v>10</v>
      </c>
      <c r="M35" s="1">
        <v>8</v>
      </c>
      <c r="N35" s="1">
        <v>10</v>
      </c>
      <c r="O35" s="1">
        <f t="shared" si="1"/>
        <v>9.6</v>
      </c>
      <c r="P35" s="12"/>
    </row>
    <row r="36" spans="1:16" ht="15.75" customHeight="1">
      <c r="A36" s="1">
        <v>10</v>
      </c>
      <c r="B36" s="11"/>
      <c r="C36" s="1">
        <v>10</v>
      </c>
      <c r="D36" s="1">
        <v>10</v>
      </c>
      <c r="E36" s="1">
        <v>9</v>
      </c>
      <c r="F36" s="1">
        <v>7</v>
      </c>
      <c r="G36" s="1">
        <v>10</v>
      </c>
      <c r="H36" s="1">
        <f t="shared" si="0"/>
        <v>9.1999999999999993</v>
      </c>
      <c r="I36" s="12"/>
      <c r="J36" s="1">
        <v>8</v>
      </c>
      <c r="K36" s="1">
        <v>8</v>
      </c>
      <c r="L36" s="1">
        <v>6</v>
      </c>
      <c r="M36" s="1">
        <v>0</v>
      </c>
      <c r="N36" s="1">
        <v>9</v>
      </c>
      <c r="O36" s="1">
        <f t="shared" si="1"/>
        <v>6.2</v>
      </c>
      <c r="P36" s="12"/>
    </row>
    <row r="37" spans="1:16" ht="15.75" customHeight="1">
      <c r="A37" s="1">
        <v>10</v>
      </c>
      <c r="B37" s="11"/>
      <c r="C37" s="1">
        <v>10</v>
      </c>
      <c r="D37" s="1">
        <v>8</v>
      </c>
      <c r="E37" s="1">
        <v>10</v>
      </c>
      <c r="F37" s="1">
        <v>6</v>
      </c>
      <c r="G37" s="1">
        <v>10</v>
      </c>
      <c r="H37" s="1">
        <f t="shared" si="0"/>
        <v>8.8000000000000007</v>
      </c>
      <c r="I37" s="12"/>
      <c r="J37" s="1">
        <v>10</v>
      </c>
      <c r="K37" s="1">
        <v>10</v>
      </c>
      <c r="L37" s="1">
        <v>10</v>
      </c>
      <c r="M37" s="1">
        <v>10</v>
      </c>
      <c r="N37" s="1">
        <v>10</v>
      </c>
      <c r="O37" s="1">
        <f t="shared" si="1"/>
        <v>10</v>
      </c>
      <c r="P37" s="12"/>
    </row>
    <row r="38" spans="1:16" ht="15.75" customHeight="1">
      <c r="A38" s="1">
        <v>9.5</v>
      </c>
      <c r="B38" s="11"/>
      <c r="C38" s="1">
        <v>10</v>
      </c>
      <c r="D38" s="1">
        <v>10</v>
      </c>
      <c r="E38" s="1" t="s">
        <v>30</v>
      </c>
      <c r="F38" s="1">
        <v>7</v>
      </c>
      <c r="G38" s="1">
        <v>10</v>
      </c>
      <c r="H38" s="1">
        <f t="shared" si="0"/>
        <v>9.25</v>
      </c>
      <c r="I38" s="12"/>
      <c r="J38" s="1">
        <v>10</v>
      </c>
      <c r="K38" s="1">
        <v>10</v>
      </c>
      <c r="L38" s="1" t="s">
        <v>30</v>
      </c>
      <c r="M38" s="1">
        <v>7</v>
      </c>
      <c r="N38" s="1">
        <v>10</v>
      </c>
      <c r="O38" s="1">
        <f t="shared" si="1"/>
        <v>9.25</v>
      </c>
      <c r="P38" s="12"/>
    </row>
    <row r="39" spans="1:16" ht="15.75" customHeight="1">
      <c r="A39" s="1">
        <v>10</v>
      </c>
      <c r="B39" s="11"/>
      <c r="C39" s="1">
        <v>9</v>
      </c>
      <c r="D39" s="1">
        <v>8</v>
      </c>
      <c r="E39" s="1">
        <v>8</v>
      </c>
      <c r="F39" s="1">
        <v>7</v>
      </c>
      <c r="G39" s="1">
        <v>10</v>
      </c>
      <c r="H39" s="1">
        <f t="shared" si="0"/>
        <v>8.4</v>
      </c>
      <c r="I39" s="12"/>
      <c r="J39" s="1">
        <v>10</v>
      </c>
      <c r="K39" s="1">
        <v>10</v>
      </c>
      <c r="L39" s="1" t="s">
        <v>30</v>
      </c>
      <c r="M39" s="1">
        <v>8</v>
      </c>
      <c r="N39" s="1">
        <v>10</v>
      </c>
      <c r="O39" s="1">
        <f t="shared" si="1"/>
        <v>9.5</v>
      </c>
      <c r="P39" s="12"/>
    </row>
    <row r="40" spans="1:16" ht="15.75" customHeight="1">
      <c r="A40" s="1">
        <v>10</v>
      </c>
      <c r="B40" s="11"/>
      <c r="C40" s="1">
        <v>8</v>
      </c>
      <c r="D40" s="1">
        <v>7</v>
      </c>
      <c r="E40" s="1" t="s">
        <v>30</v>
      </c>
      <c r="F40" s="1">
        <v>6</v>
      </c>
      <c r="G40" s="1">
        <v>9</v>
      </c>
      <c r="H40" s="1">
        <f t="shared" si="0"/>
        <v>7.5</v>
      </c>
      <c r="I40" s="12"/>
      <c r="J40" s="1">
        <v>7</v>
      </c>
      <c r="K40" s="1">
        <v>4</v>
      </c>
      <c r="L40" s="1">
        <v>4</v>
      </c>
      <c r="M40" s="1">
        <v>0</v>
      </c>
      <c r="N40" s="1">
        <v>8</v>
      </c>
      <c r="O40" s="1">
        <f t="shared" si="1"/>
        <v>4.5999999999999996</v>
      </c>
      <c r="P40" s="12"/>
    </row>
    <row r="41" spans="1:16" ht="15.75" customHeight="1">
      <c r="A41" s="1">
        <v>10</v>
      </c>
      <c r="B41" s="11"/>
      <c r="C41" s="1">
        <v>10</v>
      </c>
      <c r="D41" s="1">
        <v>8</v>
      </c>
      <c r="E41" s="1">
        <v>10</v>
      </c>
      <c r="F41" s="1">
        <v>7</v>
      </c>
      <c r="G41" s="1">
        <v>10</v>
      </c>
      <c r="H41" s="1">
        <f t="shared" si="0"/>
        <v>9</v>
      </c>
      <c r="I41" s="12"/>
      <c r="J41" s="1">
        <v>10</v>
      </c>
      <c r="K41" s="1">
        <v>8</v>
      </c>
      <c r="L41" s="1">
        <v>10</v>
      </c>
      <c r="M41" s="1">
        <v>7</v>
      </c>
      <c r="N41" s="1">
        <v>10</v>
      </c>
      <c r="O41" s="1">
        <f t="shared" si="1"/>
        <v>9</v>
      </c>
      <c r="P41" s="12"/>
    </row>
    <row r="42" spans="1:16" ht="15.75" customHeight="1">
      <c r="A42" s="1">
        <v>10</v>
      </c>
      <c r="B42" s="11"/>
      <c r="C42" s="1">
        <v>10</v>
      </c>
      <c r="D42" s="1">
        <v>10</v>
      </c>
      <c r="E42" s="1" t="s">
        <v>30</v>
      </c>
      <c r="F42" s="1">
        <v>10</v>
      </c>
      <c r="G42" s="1">
        <v>10</v>
      </c>
      <c r="H42" s="1">
        <f t="shared" si="0"/>
        <v>10</v>
      </c>
      <c r="I42" s="12"/>
      <c r="J42" s="1">
        <v>10</v>
      </c>
      <c r="K42" s="1">
        <v>10</v>
      </c>
      <c r="L42" s="1">
        <v>10</v>
      </c>
      <c r="M42" s="1">
        <v>8</v>
      </c>
      <c r="N42" s="1">
        <v>10</v>
      </c>
      <c r="O42" s="1">
        <f t="shared" si="1"/>
        <v>9.6</v>
      </c>
      <c r="P42" s="12"/>
    </row>
    <row r="43" spans="1:16" ht="15.75" customHeight="1">
      <c r="A43" s="1">
        <v>9.5</v>
      </c>
      <c r="B43" s="11"/>
      <c r="C43" s="1">
        <v>10</v>
      </c>
      <c r="D43" s="1">
        <v>8</v>
      </c>
      <c r="E43" s="1">
        <v>10</v>
      </c>
      <c r="F43" s="1">
        <v>5</v>
      </c>
      <c r="G43" s="1">
        <v>10</v>
      </c>
      <c r="H43" s="1">
        <f t="shared" si="0"/>
        <v>8.6</v>
      </c>
      <c r="I43" s="12"/>
      <c r="J43" s="1">
        <v>10</v>
      </c>
      <c r="K43" s="1">
        <v>10</v>
      </c>
      <c r="L43" s="1">
        <v>10</v>
      </c>
      <c r="M43" s="1">
        <v>7</v>
      </c>
      <c r="N43" s="1">
        <v>10</v>
      </c>
      <c r="O43" s="1">
        <f t="shared" si="1"/>
        <v>9.4</v>
      </c>
      <c r="P43" s="12"/>
    </row>
    <row r="44" spans="1:16" ht="15.75" customHeight="1">
      <c r="A44" s="1">
        <v>10</v>
      </c>
      <c r="B44" s="11"/>
      <c r="C44" s="1">
        <v>10</v>
      </c>
      <c r="D44" s="1">
        <v>10</v>
      </c>
      <c r="E44" s="1" t="s">
        <v>30</v>
      </c>
      <c r="F44" s="1">
        <v>8</v>
      </c>
      <c r="G44" s="1">
        <v>10</v>
      </c>
      <c r="H44" s="1">
        <f t="shared" si="0"/>
        <v>9.5</v>
      </c>
      <c r="I44" s="12"/>
      <c r="J44" s="1">
        <v>10</v>
      </c>
      <c r="K44" s="1">
        <v>10</v>
      </c>
      <c r="L44" s="1">
        <v>10</v>
      </c>
      <c r="M44" s="1">
        <v>10</v>
      </c>
      <c r="N44" s="1">
        <v>10</v>
      </c>
      <c r="O44" s="1">
        <f t="shared" si="1"/>
        <v>10</v>
      </c>
      <c r="P44" s="12"/>
    </row>
    <row r="45" spans="1:16" ht="15.75" customHeight="1">
      <c r="A45" s="1">
        <v>10</v>
      </c>
      <c r="B45" s="11"/>
      <c r="C45" s="1">
        <v>10</v>
      </c>
      <c r="D45" s="1">
        <v>8</v>
      </c>
      <c r="E45" s="1" t="s">
        <v>30</v>
      </c>
      <c r="F45" s="1">
        <v>0</v>
      </c>
      <c r="G45" s="1">
        <v>9</v>
      </c>
      <c r="H45" s="1">
        <f t="shared" si="0"/>
        <v>6.75</v>
      </c>
      <c r="I45" s="12"/>
      <c r="J45" s="1">
        <v>10</v>
      </c>
      <c r="K45" s="1">
        <v>9</v>
      </c>
      <c r="L45" s="1">
        <v>10</v>
      </c>
      <c r="M45" s="1">
        <v>7</v>
      </c>
      <c r="N45" s="1">
        <v>10</v>
      </c>
      <c r="O45" s="1">
        <f t="shared" si="1"/>
        <v>9.1999999999999993</v>
      </c>
      <c r="P45" s="12"/>
    </row>
    <row r="46" spans="1:16" ht="15.75" customHeight="1">
      <c r="A46" s="1">
        <v>9.5</v>
      </c>
      <c r="B46" s="11"/>
      <c r="C46" s="1">
        <v>10</v>
      </c>
      <c r="D46" s="1">
        <v>10</v>
      </c>
      <c r="E46" s="1" t="s">
        <v>30</v>
      </c>
      <c r="F46" s="1">
        <v>8</v>
      </c>
      <c r="G46" s="1">
        <v>10</v>
      </c>
      <c r="H46" s="1">
        <f t="shared" si="0"/>
        <v>9.5</v>
      </c>
      <c r="I46" s="12"/>
      <c r="J46" s="1">
        <v>10</v>
      </c>
      <c r="K46" s="1">
        <v>10</v>
      </c>
      <c r="L46" s="1">
        <v>10</v>
      </c>
      <c r="M46" s="1">
        <v>8</v>
      </c>
      <c r="N46" s="1">
        <v>10</v>
      </c>
      <c r="O46" s="1">
        <f t="shared" si="1"/>
        <v>9.6</v>
      </c>
      <c r="P46" s="12"/>
    </row>
    <row r="47" spans="1:16" ht="15.75" customHeight="1">
      <c r="A47" s="1">
        <v>10</v>
      </c>
      <c r="B47" s="11"/>
      <c r="C47" s="1">
        <v>8</v>
      </c>
      <c r="D47" s="1">
        <v>7</v>
      </c>
      <c r="E47" s="1">
        <v>10</v>
      </c>
      <c r="F47" s="1">
        <v>5</v>
      </c>
      <c r="G47" s="1">
        <v>9</v>
      </c>
      <c r="H47" s="1">
        <f t="shared" si="0"/>
        <v>7.8</v>
      </c>
      <c r="I47" s="12"/>
      <c r="J47" s="1">
        <v>10</v>
      </c>
      <c r="K47" s="1">
        <v>10</v>
      </c>
      <c r="L47" s="1">
        <v>10</v>
      </c>
      <c r="M47" s="1">
        <v>6.5</v>
      </c>
      <c r="N47" s="1">
        <v>10</v>
      </c>
      <c r="O47" s="1">
        <f t="shared" si="1"/>
        <v>9.3000000000000007</v>
      </c>
      <c r="P47" s="12"/>
    </row>
    <row r="48" spans="1:16" ht="15.75" customHeight="1">
      <c r="A48" s="1">
        <v>10</v>
      </c>
      <c r="B48" s="11"/>
      <c r="C48" s="1">
        <v>10</v>
      </c>
      <c r="D48" s="1">
        <v>10</v>
      </c>
      <c r="E48" s="1">
        <v>10</v>
      </c>
      <c r="F48" s="1">
        <v>8</v>
      </c>
      <c r="G48" s="1">
        <v>10</v>
      </c>
      <c r="H48" s="1">
        <f t="shared" si="0"/>
        <v>9.6</v>
      </c>
      <c r="I48" s="12"/>
      <c r="J48" s="1">
        <v>10</v>
      </c>
      <c r="K48" s="1">
        <v>10</v>
      </c>
      <c r="L48" s="1">
        <v>10</v>
      </c>
      <c r="M48" s="1">
        <v>7</v>
      </c>
      <c r="N48" s="1">
        <v>10</v>
      </c>
      <c r="O48" s="1">
        <f t="shared" si="1"/>
        <v>9.4</v>
      </c>
      <c r="P48" s="12"/>
    </row>
    <row r="49" spans="1:16" ht="15.75" customHeight="1">
      <c r="A49" s="1">
        <v>10</v>
      </c>
      <c r="B49" s="11"/>
      <c r="C49" s="1">
        <v>10</v>
      </c>
      <c r="D49" s="1">
        <v>10</v>
      </c>
      <c r="E49" s="1">
        <v>10</v>
      </c>
      <c r="F49" s="1">
        <v>8</v>
      </c>
      <c r="G49" s="1">
        <v>10</v>
      </c>
      <c r="H49" s="1">
        <f t="shared" si="0"/>
        <v>9.6</v>
      </c>
      <c r="I49" s="12"/>
      <c r="J49" s="1">
        <v>10</v>
      </c>
      <c r="K49" s="1">
        <v>10</v>
      </c>
      <c r="L49" s="1">
        <v>10</v>
      </c>
      <c r="M49" s="1">
        <v>9</v>
      </c>
      <c r="N49" s="1">
        <v>10</v>
      </c>
      <c r="O49" s="1">
        <f t="shared" si="1"/>
        <v>9.8000000000000007</v>
      </c>
      <c r="P49" s="12"/>
    </row>
    <row r="50" spans="1:16" ht="15.75" customHeight="1">
      <c r="A50" s="1">
        <v>9.5</v>
      </c>
      <c r="B50" s="11"/>
      <c r="C50" s="1">
        <v>10</v>
      </c>
      <c r="D50" s="1">
        <v>10</v>
      </c>
      <c r="E50" s="1">
        <v>10</v>
      </c>
      <c r="F50" s="1">
        <v>7</v>
      </c>
      <c r="G50" s="1">
        <v>10</v>
      </c>
      <c r="H50" s="1">
        <f t="shared" si="0"/>
        <v>9.4</v>
      </c>
      <c r="I50" s="12"/>
      <c r="J50" s="1">
        <v>10</v>
      </c>
      <c r="K50" s="1">
        <v>10</v>
      </c>
      <c r="L50" s="1" t="s">
        <v>30</v>
      </c>
      <c r="M50" s="1">
        <v>10</v>
      </c>
      <c r="N50" s="1">
        <v>10</v>
      </c>
      <c r="O50" s="1">
        <f t="shared" si="1"/>
        <v>10</v>
      </c>
      <c r="P50" s="12"/>
    </row>
    <row r="51" spans="1:16" ht="15.75" customHeight="1">
      <c r="A51" s="1">
        <v>9.5</v>
      </c>
      <c r="B51" s="11"/>
      <c r="C51" s="1">
        <v>10</v>
      </c>
      <c r="D51" s="1">
        <v>8</v>
      </c>
      <c r="E51" s="1">
        <v>8</v>
      </c>
      <c r="F51" s="1">
        <v>7</v>
      </c>
      <c r="G51" s="1">
        <v>10</v>
      </c>
      <c r="H51" s="1">
        <f t="shared" si="0"/>
        <v>8.6</v>
      </c>
      <c r="I51" s="12"/>
      <c r="J51" s="1">
        <v>7</v>
      </c>
      <c r="K51" s="1">
        <v>7</v>
      </c>
      <c r="L51" s="1">
        <v>5</v>
      </c>
      <c r="M51" s="1">
        <v>0</v>
      </c>
      <c r="N51" s="1">
        <v>9</v>
      </c>
      <c r="O51" s="1">
        <f t="shared" si="1"/>
        <v>5.6</v>
      </c>
      <c r="P51" s="12"/>
    </row>
    <row r="52" spans="1:16" ht="15.75" customHeight="1">
      <c r="A52" s="1">
        <v>10</v>
      </c>
      <c r="B52" s="11"/>
      <c r="C52" s="1">
        <v>10</v>
      </c>
      <c r="D52" s="1">
        <v>10</v>
      </c>
      <c r="E52" s="1">
        <v>10</v>
      </c>
      <c r="F52" s="1">
        <v>10</v>
      </c>
      <c r="G52" s="1">
        <v>10</v>
      </c>
      <c r="H52" s="1">
        <f t="shared" si="0"/>
        <v>10</v>
      </c>
      <c r="I52" s="12"/>
      <c r="J52" s="1">
        <v>10</v>
      </c>
      <c r="K52" s="1">
        <v>10</v>
      </c>
      <c r="L52" s="1">
        <v>10</v>
      </c>
      <c r="M52" s="1">
        <v>10</v>
      </c>
      <c r="N52" s="1">
        <v>10</v>
      </c>
      <c r="O52" s="1">
        <f t="shared" si="1"/>
        <v>10</v>
      </c>
      <c r="P52" s="12"/>
    </row>
    <row r="53" spans="1:16" ht="15.75" customHeight="1">
      <c r="A53" s="1">
        <v>10</v>
      </c>
      <c r="B53" s="11"/>
      <c r="C53" s="1">
        <v>10</v>
      </c>
      <c r="D53" s="1">
        <v>10</v>
      </c>
      <c r="E53" s="1" t="s">
        <v>30</v>
      </c>
      <c r="F53" s="1">
        <v>10</v>
      </c>
      <c r="G53" s="1">
        <v>10</v>
      </c>
      <c r="H53" s="1">
        <f t="shared" si="0"/>
        <v>10</v>
      </c>
      <c r="I53" s="12"/>
      <c r="J53" s="1">
        <v>10</v>
      </c>
      <c r="K53" s="1">
        <v>10</v>
      </c>
      <c r="L53" s="1" t="s">
        <v>30</v>
      </c>
      <c r="M53" s="1">
        <v>9</v>
      </c>
      <c r="N53" s="1">
        <v>10</v>
      </c>
      <c r="O53" s="1">
        <f t="shared" si="1"/>
        <v>9.75</v>
      </c>
      <c r="P53" s="12"/>
    </row>
    <row r="54" spans="1:16" ht="15.75" customHeight="1">
      <c r="A54" s="1">
        <v>10</v>
      </c>
      <c r="B54" s="11"/>
      <c r="C54" s="1">
        <v>9</v>
      </c>
      <c r="D54" s="1">
        <v>9</v>
      </c>
      <c r="E54" s="1">
        <v>10</v>
      </c>
      <c r="F54" s="1">
        <v>7</v>
      </c>
      <c r="G54" s="1">
        <v>9</v>
      </c>
      <c r="H54" s="1">
        <f t="shared" si="0"/>
        <v>8.8000000000000007</v>
      </c>
      <c r="I54" s="12"/>
      <c r="J54" s="1">
        <v>10</v>
      </c>
      <c r="K54" s="1">
        <v>10</v>
      </c>
      <c r="L54" s="1">
        <v>8</v>
      </c>
      <c r="M54" s="1">
        <v>6</v>
      </c>
      <c r="N54" s="1">
        <v>10</v>
      </c>
      <c r="O54" s="1">
        <f t="shared" si="1"/>
        <v>8.8000000000000007</v>
      </c>
      <c r="P54" s="12"/>
    </row>
    <row r="55" spans="1:16" ht="15.75" customHeight="1">
      <c r="A55" s="1">
        <v>10</v>
      </c>
      <c r="B55" s="11"/>
      <c r="C55" s="1">
        <v>10</v>
      </c>
      <c r="D55" s="1">
        <v>10</v>
      </c>
      <c r="E55" s="1" t="s">
        <v>30</v>
      </c>
      <c r="F55" s="1">
        <v>8</v>
      </c>
      <c r="G55" s="1">
        <v>10</v>
      </c>
      <c r="H55" s="1">
        <f t="shared" si="0"/>
        <v>9.5</v>
      </c>
      <c r="I55" s="12"/>
      <c r="J55" s="1">
        <v>9</v>
      </c>
      <c r="K55" s="1">
        <v>7</v>
      </c>
      <c r="L55" s="1" t="s">
        <v>30</v>
      </c>
      <c r="M55" s="1">
        <v>7</v>
      </c>
      <c r="N55" s="1">
        <v>10</v>
      </c>
      <c r="O55" s="1">
        <f t="shared" si="1"/>
        <v>8.25</v>
      </c>
      <c r="P55" s="12"/>
    </row>
    <row r="56" spans="1:16" ht="15.75" customHeight="1">
      <c r="A56" s="1">
        <v>10</v>
      </c>
      <c r="B56" s="11"/>
      <c r="C56" s="1">
        <v>10</v>
      </c>
      <c r="D56" s="1">
        <v>10</v>
      </c>
      <c r="E56" s="1">
        <v>10</v>
      </c>
      <c r="F56" s="1">
        <v>7</v>
      </c>
      <c r="G56" s="1">
        <v>10</v>
      </c>
      <c r="H56" s="1">
        <f t="shared" si="0"/>
        <v>9.4</v>
      </c>
      <c r="I56" s="12"/>
      <c r="J56" s="1">
        <v>9</v>
      </c>
      <c r="K56" s="1">
        <v>7</v>
      </c>
      <c r="L56" s="1">
        <v>10</v>
      </c>
      <c r="M56" s="1">
        <v>5</v>
      </c>
      <c r="N56" s="1">
        <v>9</v>
      </c>
      <c r="O56" s="1">
        <f t="shared" si="1"/>
        <v>8</v>
      </c>
      <c r="P56" s="12"/>
    </row>
    <row r="57" spans="1:16" ht="15.75" customHeight="1">
      <c r="A57" s="1">
        <v>10</v>
      </c>
      <c r="B57" s="11"/>
      <c r="C57" s="1">
        <v>10</v>
      </c>
      <c r="D57" s="1">
        <v>10</v>
      </c>
      <c r="E57" s="1" t="s">
        <v>30</v>
      </c>
      <c r="F57" s="1">
        <v>8</v>
      </c>
      <c r="G57" s="1">
        <v>10</v>
      </c>
      <c r="H57" s="1">
        <f t="shared" si="0"/>
        <v>9.5</v>
      </c>
      <c r="I57" s="12"/>
      <c r="J57" s="1">
        <v>10</v>
      </c>
      <c r="K57" s="1">
        <v>10</v>
      </c>
      <c r="L57" s="1" t="s">
        <v>30</v>
      </c>
      <c r="M57" s="1">
        <v>8</v>
      </c>
      <c r="N57" s="1">
        <v>10</v>
      </c>
      <c r="O57" s="1">
        <f t="shared" si="1"/>
        <v>9.5</v>
      </c>
      <c r="P57" s="12"/>
    </row>
    <row r="58" spans="1:16" ht="15.75" customHeight="1">
      <c r="A58" s="1">
        <v>10</v>
      </c>
      <c r="B58" s="11"/>
      <c r="C58" s="1">
        <v>9</v>
      </c>
      <c r="D58" s="1">
        <v>8</v>
      </c>
      <c r="E58" s="1">
        <v>10</v>
      </c>
      <c r="F58" s="1">
        <v>5</v>
      </c>
      <c r="G58" s="1">
        <v>9</v>
      </c>
      <c r="H58" s="1">
        <f t="shared" si="0"/>
        <v>8.1999999999999993</v>
      </c>
      <c r="I58" s="12"/>
      <c r="J58" s="1">
        <v>9</v>
      </c>
      <c r="K58" s="1">
        <v>10</v>
      </c>
      <c r="L58" s="1">
        <v>7</v>
      </c>
      <c r="M58" s="1">
        <v>6</v>
      </c>
      <c r="N58" s="1">
        <v>9</v>
      </c>
      <c r="O58" s="1">
        <f t="shared" si="1"/>
        <v>8.1999999999999993</v>
      </c>
      <c r="P58" s="12"/>
    </row>
    <row r="59" spans="1:16" ht="15.75" customHeight="1">
      <c r="A59" s="1">
        <v>10</v>
      </c>
      <c r="B59" s="11"/>
      <c r="C59" s="1">
        <v>9</v>
      </c>
      <c r="D59" s="1">
        <v>7</v>
      </c>
      <c r="E59" s="1">
        <v>7</v>
      </c>
      <c r="F59" s="1">
        <v>0</v>
      </c>
      <c r="G59" s="1">
        <v>8</v>
      </c>
      <c r="H59" s="1">
        <f t="shared" si="0"/>
        <v>6.2</v>
      </c>
      <c r="I59" s="12"/>
      <c r="J59" s="1">
        <v>10</v>
      </c>
      <c r="K59" s="1">
        <v>9</v>
      </c>
      <c r="L59" s="1">
        <v>8</v>
      </c>
      <c r="M59" s="1">
        <v>5</v>
      </c>
      <c r="N59" s="1">
        <v>10</v>
      </c>
      <c r="O59" s="1">
        <f t="shared" si="1"/>
        <v>8.4</v>
      </c>
      <c r="P59" s="12"/>
    </row>
    <row r="60" spans="1:16" ht="15.75" customHeight="1">
      <c r="A60" s="1">
        <v>9.5</v>
      </c>
      <c r="B60" s="11"/>
      <c r="C60" s="1">
        <v>10</v>
      </c>
      <c r="D60" s="1">
        <v>9</v>
      </c>
      <c r="E60" s="1" t="s">
        <v>30</v>
      </c>
      <c r="F60" s="1">
        <v>8</v>
      </c>
      <c r="G60" s="1">
        <v>10</v>
      </c>
      <c r="H60" s="1">
        <f t="shared" si="0"/>
        <v>9.25</v>
      </c>
      <c r="I60" s="12"/>
      <c r="J60" s="1">
        <v>8</v>
      </c>
      <c r="K60" s="1">
        <v>7</v>
      </c>
      <c r="L60" s="1">
        <v>10</v>
      </c>
      <c r="M60" s="1">
        <v>5</v>
      </c>
      <c r="N60" s="1">
        <v>9</v>
      </c>
      <c r="O60" s="1">
        <f t="shared" si="1"/>
        <v>7.8</v>
      </c>
      <c r="P60" s="12"/>
    </row>
    <row r="61" spans="1:16" ht="15.75" customHeight="1">
      <c r="A61" s="1">
        <v>9</v>
      </c>
      <c r="B61" s="11"/>
      <c r="C61" s="1">
        <v>9</v>
      </c>
      <c r="D61" s="1">
        <v>9</v>
      </c>
      <c r="E61" s="1">
        <v>8</v>
      </c>
      <c r="F61" s="1">
        <v>6</v>
      </c>
      <c r="G61" s="1">
        <v>8</v>
      </c>
      <c r="H61" s="1">
        <f t="shared" si="0"/>
        <v>8</v>
      </c>
      <c r="I61" s="12"/>
      <c r="J61" s="1">
        <v>10</v>
      </c>
      <c r="K61" s="1">
        <v>10</v>
      </c>
      <c r="L61" s="1">
        <v>8</v>
      </c>
      <c r="M61" s="1">
        <v>7</v>
      </c>
      <c r="N61" s="1">
        <v>9</v>
      </c>
      <c r="O61" s="1">
        <f t="shared" si="1"/>
        <v>8.8000000000000007</v>
      </c>
      <c r="P61" s="12"/>
    </row>
    <row r="62" spans="1:16" ht="15.75" customHeight="1">
      <c r="A62" s="1">
        <v>9.5</v>
      </c>
      <c r="B62" s="11"/>
      <c r="C62" s="1">
        <v>10</v>
      </c>
      <c r="D62" s="1">
        <v>10</v>
      </c>
      <c r="E62" s="1">
        <v>10</v>
      </c>
      <c r="F62" s="1">
        <v>10</v>
      </c>
      <c r="G62" s="1">
        <v>10</v>
      </c>
      <c r="H62" s="1">
        <f t="shared" si="0"/>
        <v>10</v>
      </c>
      <c r="I62" s="12"/>
      <c r="J62" s="1">
        <v>10</v>
      </c>
      <c r="K62" s="1">
        <v>9</v>
      </c>
      <c r="L62" s="1">
        <v>9</v>
      </c>
      <c r="M62" s="1">
        <v>8</v>
      </c>
      <c r="N62" s="1">
        <v>10</v>
      </c>
      <c r="O62" s="1">
        <f t="shared" si="1"/>
        <v>9.1999999999999993</v>
      </c>
      <c r="P62" s="12"/>
    </row>
    <row r="63" spans="1:16" ht="15.75" customHeight="1">
      <c r="A63" s="1">
        <v>10</v>
      </c>
      <c r="B63" s="11"/>
      <c r="C63" s="1">
        <v>10</v>
      </c>
      <c r="D63" s="1">
        <v>10</v>
      </c>
      <c r="E63" s="1">
        <v>10</v>
      </c>
      <c r="F63" s="1">
        <v>10</v>
      </c>
      <c r="G63" s="1">
        <v>10</v>
      </c>
      <c r="H63" s="1">
        <f t="shared" si="0"/>
        <v>10</v>
      </c>
      <c r="I63" s="12"/>
      <c r="J63" s="1">
        <v>10</v>
      </c>
      <c r="K63" s="1">
        <v>10</v>
      </c>
      <c r="L63" s="1">
        <v>10</v>
      </c>
      <c r="M63" s="1">
        <v>10</v>
      </c>
      <c r="N63" s="1">
        <v>10</v>
      </c>
      <c r="O63" s="1">
        <f t="shared" si="1"/>
        <v>10</v>
      </c>
      <c r="P63" s="12"/>
    </row>
    <row r="64" spans="1:16" ht="15.75" customHeight="1">
      <c r="A64" s="1">
        <v>10</v>
      </c>
      <c r="B64" s="11"/>
      <c r="C64" s="1">
        <v>10</v>
      </c>
      <c r="D64" s="1">
        <v>10</v>
      </c>
      <c r="E64" s="1">
        <v>10</v>
      </c>
      <c r="F64" s="1">
        <v>10</v>
      </c>
      <c r="G64" s="1">
        <v>10</v>
      </c>
      <c r="H64" s="1">
        <f t="shared" si="0"/>
        <v>10</v>
      </c>
      <c r="I64" s="12"/>
      <c r="J64" s="1">
        <v>10</v>
      </c>
      <c r="K64" s="1">
        <v>10</v>
      </c>
      <c r="L64" s="1">
        <v>10</v>
      </c>
      <c r="M64" s="1">
        <v>8</v>
      </c>
      <c r="N64" s="1">
        <v>10</v>
      </c>
      <c r="O64" s="1">
        <f t="shared" si="1"/>
        <v>9.6</v>
      </c>
      <c r="P64" s="12"/>
    </row>
    <row r="65" spans="1:16" ht="15.75" customHeight="1">
      <c r="A65" s="1">
        <v>10</v>
      </c>
      <c r="B65" s="11"/>
      <c r="C65" s="1">
        <v>10</v>
      </c>
      <c r="D65" s="1">
        <v>10</v>
      </c>
      <c r="E65" s="1" t="s">
        <v>30</v>
      </c>
      <c r="F65" s="1">
        <v>10</v>
      </c>
      <c r="G65" s="1">
        <v>10</v>
      </c>
      <c r="H65" s="1">
        <f t="shared" si="0"/>
        <v>10</v>
      </c>
      <c r="I65" s="12"/>
      <c r="J65" s="1">
        <v>9</v>
      </c>
      <c r="K65" s="1">
        <v>10</v>
      </c>
      <c r="L65" s="1" t="s">
        <v>30</v>
      </c>
      <c r="M65" s="1">
        <v>8</v>
      </c>
      <c r="N65" s="1">
        <v>10</v>
      </c>
      <c r="O65" s="1">
        <f t="shared" si="1"/>
        <v>9.25</v>
      </c>
      <c r="P65" s="12"/>
    </row>
    <row r="66" spans="1:16" ht="15.75" customHeight="1">
      <c r="A66" s="1">
        <v>9.5</v>
      </c>
      <c r="B66" s="11"/>
      <c r="C66" s="1">
        <v>10</v>
      </c>
      <c r="D66" s="1">
        <v>9</v>
      </c>
      <c r="E66" s="1" t="s">
        <v>30</v>
      </c>
      <c r="F66" s="1">
        <v>7</v>
      </c>
      <c r="G66" s="1">
        <v>10</v>
      </c>
      <c r="H66" s="1">
        <f t="shared" si="0"/>
        <v>9</v>
      </c>
      <c r="I66" s="12"/>
      <c r="J66" s="1">
        <v>10</v>
      </c>
      <c r="K66" s="1">
        <v>10</v>
      </c>
      <c r="L66" s="1">
        <v>10</v>
      </c>
      <c r="M66" s="1">
        <v>8</v>
      </c>
      <c r="N66" s="1">
        <v>10</v>
      </c>
      <c r="O66" s="1">
        <f t="shared" si="1"/>
        <v>9.6</v>
      </c>
      <c r="P66" s="12"/>
    </row>
    <row r="67" spans="1:16" ht="15.75" customHeight="1">
      <c r="A67" s="1">
        <v>10</v>
      </c>
      <c r="B67" s="11"/>
      <c r="C67" s="1">
        <v>10</v>
      </c>
      <c r="D67" s="1">
        <v>8</v>
      </c>
      <c r="E67" s="1" t="s">
        <v>30</v>
      </c>
      <c r="F67" s="1">
        <v>7</v>
      </c>
      <c r="G67" s="1">
        <v>10</v>
      </c>
      <c r="H67" s="1">
        <f t="shared" si="0"/>
        <v>8.75</v>
      </c>
      <c r="I67" s="12"/>
      <c r="J67" s="1">
        <v>10</v>
      </c>
      <c r="K67" s="1">
        <v>10</v>
      </c>
      <c r="L67" s="1">
        <v>10</v>
      </c>
      <c r="M67" s="1">
        <v>8</v>
      </c>
      <c r="N67" s="1">
        <v>10</v>
      </c>
      <c r="O67" s="1">
        <f t="shared" si="1"/>
        <v>9.6</v>
      </c>
      <c r="P67" s="12"/>
    </row>
    <row r="68" spans="1:16" ht="15.75" customHeight="1">
      <c r="A68" s="1">
        <v>10</v>
      </c>
      <c r="B68" s="11"/>
      <c r="C68" s="1">
        <v>10</v>
      </c>
      <c r="D68" s="1">
        <v>10</v>
      </c>
      <c r="E68" s="1">
        <v>10</v>
      </c>
      <c r="F68" s="1">
        <v>7</v>
      </c>
      <c r="G68" s="1">
        <v>10</v>
      </c>
      <c r="H68" s="1">
        <f t="shared" si="0"/>
        <v>9.4</v>
      </c>
      <c r="I68" s="12"/>
      <c r="J68" s="1">
        <v>10</v>
      </c>
      <c r="K68" s="1">
        <v>8</v>
      </c>
      <c r="L68" s="1">
        <v>10</v>
      </c>
      <c r="M68" s="1">
        <v>7</v>
      </c>
      <c r="N68" s="1">
        <v>10</v>
      </c>
      <c r="O68" s="1">
        <f t="shared" si="1"/>
        <v>9</v>
      </c>
      <c r="P68" s="12"/>
    </row>
    <row r="69" spans="1:16" ht="15.75" customHeight="1">
      <c r="A69" s="1">
        <v>10</v>
      </c>
      <c r="B69" s="11"/>
      <c r="C69" s="1">
        <v>10</v>
      </c>
      <c r="D69" s="1">
        <v>9</v>
      </c>
      <c r="E69" s="1">
        <v>10</v>
      </c>
      <c r="F69" s="1">
        <v>7</v>
      </c>
      <c r="G69" s="1">
        <v>10</v>
      </c>
      <c r="H69" s="1">
        <f t="shared" si="0"/>
        <v>9.1999999999999993</v>
      </c>
      <c r="I69" s="12"/>
      <c r="J69" s="1">
        <v>9</v>
      </c>
      <c r="K69" s="1">
        <v>8</v>
      </c>
      <c r="L69" s="1">
        <v>10</v>
      </c>
      <c r="M69" s="1">
        <v>6</v>
      </c>
      <c r="N69" s="1">
        <v>9</v>
      </c>
      <c r="O69" s="1">
        <f t="shared" si="1"/>
        <v>8.4</v>
      </c>
      <c r="P69" s="12"/>
    </row>
    <row r="70" spans="1:16" ht="15.75" customHeight="1">
      <c r="A70" s="1">
        <v>10</v>
      </c>
      <c r="B70" s="11"/>
      <c r="C70" s="1">
        <v>10</v>
      </c>
      <c r="D70" s="1">
        <v>10</v>
      </c>
      <c r="E70" s="1">
        <v>10</v>
      </c>
      <c r="F70" s="1">
        <v>10</v>
      </c>
      <c r="G70" s="1">
        <v>10</v>
      </c>
      <c r="H70" s="1">
        <f t="shared" si="0"/>
        <v>10</v>
      </c>
      <c r="I70" s="12"/>
      <c r="J70" s="1">
        <v>10</v>
      </c>
      <c r="K70" s="1">
        <v>10</v>
      </c>
      <c r="L70" s="1">
        <v>10</v>
      </c>
      <c r="M70" s="1">
        <v>8</v>
      </c>
      <c r="N70" s="1">
        <v>10</v>
      </c>
      <c r="O70" s="1">
        <f t="shared" si="1"/>
        <v>9.6</v>
      </c>
      <c r="P70" s="12"/>
    </row>
    <row r="71" spans="1:16" ht="15.75" customHeight="1">
      <c r="A71" s="1">
        <v>9.5</v>
      </c>
      <c r="B71" s="11"/>
      <c r="C71" s="1">
        <v>10</v>
      </c>
      <c r="D71" s="1">
        <v>10</v>
      </c>
      <c r="E71" s="1" t="s">
        <v>30</v>
      </c>
      <c r="F71" s="1">
        <v>7</v>
      </c>
      <c r="G71" s="1">
        <v>10</v>
      </c>
      <c r="H71" s="1">
        <f t="shared" si="0"/>
        <v>9.25</v>
      </c>
      <c r="I71" s="12"/>
      <c r="J71" s="1">
        <v>9</v>
      </c>
      <c r="K71" s="1">
        <v>8</v>
      </c>
      <c r="L71" s="1">
        <v>10</v>
      </c>
      <c r="M71" s="1">
        <v>8</v>
      </c>
      <c r="N71" s="1">
        <v>9</v>
      </c>
      <c r="O71" s="1">
        <f t="shared" si="1"/>
        <v>8.8000000000000007</v>
      </c>
      <c r="P71" s="12"/>
    </row>
    <row r="72" spans="1:16" ht="15.75" customHeight="1">
      <c r="A72" s="1">
        <v>10</v>
      </c>
      <c r="B72" s="11"/>
      <c r="C72" s="1">
        <v>10</v>
      </c>
      <c r="D72" s="1">
        <v>10</v>
      </c>
      <c r="E72" s="1" t="s">
        <v>30</v>
      </c>
      <c r="F72" s="1" t="s">
        <v>30</v>
      </c>
      <c r="G72" s="1">
        <v>10</v>
      </c>
      <c r="H72" s="1">
        <f t="shared" si="0"/>
        <v>10</v>
      </c>
      <c r="I72" s="12"/>
      <c r="J72" s="1">
        <v>10</v>
      </c>
      <c r="K72" s="1">
        <v>10</v>
      </c>
      <c r="L72" s="1">
        <v>10</v>
      </c>
      <c r="M72" s="1">
        <v>8</v>
      </c>
      <c r="N72" s="1">
        <v>10</v>
      </c>
      <c r="O72" s="1">
        <f t="shared" si="1"/>
        <v>9.6</v>
      </c>
      <c r="P72" s="12"/>
    </row>
    <row r="73" spans="1:16" ht="15.75" customHeight="1">
      <c r="A73" s="1">
        <v>10</v>
      </c>
      <c r="B73" s="11"/>
      <c r="C73" s="1">
        <v>10</v>
      </c>
      <c r="D73" s="1">
        <v>10</v>
      </c>
      <c r="E73" s="1" t="s">
        <v>30</v>
      </c>
      <c r="F73" s="1">
        <v>8</v>
      </c>
      <c r="G73" s="1">
        <v>10</v>
      </c>
      <c r="H73" s="1">
        <f t="shared" si="0"/>
        <v>9.5</v>
      </c>
      <c r="I73" s="12"/>
      <c r="J73" s="1">
        <v>10</v>
      </c>
      <c r="K73" s="1">
        <v>8</v>
      </c>
      <c r="L73" s="1" t="s">
        <v>30</v>
      </c>
      <c r="M73" s="1">
        <v>8</v>
      </c>
      <c r="N73" s="1">
        <v>10</v>
      </c>
      <c r="O73" s="1">
        <f t="shared" si="1"/>
        <v>9</v>
      </c>
      <c r="P73" s="12"/>
    </row>
    <row r="74" spans="1:16" ht="15.75" customHeight="1">
      <c r="A74" s="1">
        <v>10</v>
      </c>
      <c r="B74" s="11"/>
      <c r="C74" s="1">
        <v>10</v>
      </c>
      <c r="D74" s="1">
        <v>10</v>
      </c>
      <c r="E74" s="1">
        <v>10</v>
      </c>
      <c r="F74" s="1">
        <v>7</v>
      </c>
      <c r="G74" s="1">
        <v>10</v>
      </c>
      <c r="H74" s="1">
        <f t="shared" si="0"/>
        <v>9.4</v>
      </c>
      <c r="I74" s="12"/>
      <c r="J74" s="1">
        <v>8</v>
      </c>
      <c r="K74" s="1">
        <v>8</v>
      </c>
      <c r="L74" s="1">
        <v>6</v>
      </c>
      <c r="M74" s="1">
        <v>0</v>
      </c>
      <c r="N74" s="1">
        <v>10</v>
      </c>
      <c r="O74" s="1">
        <f t="shared" si="1"/>
        <v>6.4</v>
      </c>
      <c r="P74" s="12"/>
    </row>
    <row r="75" spans="1:16" ht="15.75" customHeight="1">
      <c r="A75" s="1">
        <v>10</v>
      </c>
      <c r="B75" s="11"/>
      <c r="C75" s="1">
        <v>10</v>
      </c>
      <c r="D75" s="1">
        <v>7</v>
      </c>
      <c r="E75" s="1">
        <v>10</v>
      </c>
      <c r="F75" s="1">
        <v>5</v>
      </c>
      <c r="G75" s="1">
        <v>9</v>
      </c>
      <c r="H75" s="1">
        <f t="shared" si="0"/>
        <v>8.1999999999999993</v>
      </c>
      <c r="I75" s="12"/>
      <c r="J75" s="1">
        <v>10</v>
      </c>
      <c r="K75" s="1">
        <v>10</v>
      </c>
      <c r="L75" s="1">
        <v>10</v>
      </c>
      <c r="M75" s="1">
        <v>7</v>
      </c>
      <c r="N75" s="1">
        <v>10</v>
      </c>
      <c r="O75" s="1">
        <f t="shared" si="1"/>
        <v>9.4</v>
      </c>
      <c r="P75" s="12"/>
    </row>
    <row r="76" spans="1:16" ht="15.75" customHeight="1">
      <c r="A76" s="1">
        <v>9.5</v>
      </c>
      <c r="B76" s="11"/>
      <c r="C76" s="1">
        <v>10</v>
      </c>
      <c r="D76" s="1">
        <v>10</v>
      </c>
      <c r="E76" s="1">
        <v>10</v>
      </c>
      <c r="F76" s="1">
        <v>10</v>
      </c>
      <c r="G76" s="1">
        <v>10</v>
      </c>
      <c r="H76" s="1">
        <f t="shared" si="0"/>
        <v>10</v>
      </c>
      <c r="I76" s="12"/>
      <c r="J76" s="1">
        <v>10</v>
      </c>
      <c r="K76" s="1">
        <v>10</v>
      </c>
      <c r="L76" s="1">
        <v>10</v>
      </c>
      <c r="M76" s="1">
        <v>10</v>
      </c>
      <c r="N76" s="1">
        <v>10</v>
      </c>
      <c r="O76" s="1">
        <f t="shared" si="1"/>
        <v>10</v>
      </c>
      <c r="P76" s="12"/>
    </row>
    <row r="77" spans="1:16" ht="15.75" customHeight="1">
      <c r="A77" s="1">
        <v>9.5</v>
      </c>
      <c r="B77" s="11"/>
      <c r="C77" s="1">
        <v>10</v>
      </c>
      <c r="D77" s="1">
        <v>8</v>
      </c>
      <c r="E77" s="1" t="s">
        <v>30</v>
      </c>
      <c r="F77" s="1">
        <v>6</v>
      </c>
      <c r="G77" s="1">
        <v>10</v>
      </c>
      <c r="H77" s="1">
        <f t="shared" si="0"/>
        <v>8.5</v>
      </c>
      <c r="I77" s="12"/>
      <c r="J77" s="1">
        <v>9</v>
      </c>
      <c r="K77" s="1" t="s">
        <v>30</v>
      </c>
      <c r="L77" s="1" t="s">
        <v>30</v>
      </c>
      <c r="M77" s="1">
        <v>7</v>
      </c>
      <c r="N77" s="1">
        <v>10</v>
      </c>
      <c r="O77" s="1">
        <f t="shared" si="1"/>
        <v>8.6666666666666661</v>
      </c>
      <c r="P77" s="12"/>
    </row>
    <row r="78" spans="1:16" ht="15.75" customHeight="1">
      <c r="A78" s="1">
        <v>10</v>
      </c>
      <c r="B78" s="11"/>
      <c r="C78" s="1">
        <v>10</v>
      </c>
      <c r="D78" s="1">
        <v>10</v>
      </c>
      <c r="E78" s="1">
        <v>10</v>
      </c>
      <c r="F78" s="1">
        <v>8</v>
      </c>
      <c r="G78" s="1">
        <v>10</v>
      </c>
      <c r="H78" s="1">
        <f t="shared" si="0"/>
        <v>9.6</v>
      </c>
      <c r="I78" s="12"/>
      <c r="J78" s="1">
        <v>9</v>
      </c>
      <c r="K78" s="1">
        <v>8</v>
      </c>
      <c r="L78" s="1">
        <v>10</v>
      </c>
      <c r="M78" s="1">
        <v>5</v>
      </c>
      <c r="N78" s="1">
        <v>10</v>
      </c>
      <c r="O78" s="1">
        <f t="shared" si="1"/>
        <v>8.4</v>
      </c>
      <c r="P78" s="12"/>
    </row>
    <row r="79" spans="1:16" ht="15.75" customHeight="1">
      <c r="A79" s="1">
        <v>10</v>
      </c>
      <c r="B79" s="11"/>
      <c r="C79" s="1">
        <v>10</v>
      </c>
      <c r="D79" s="1">
        <v>10</v>
      </c>
      <c r="E79" s="1">
        <v>7</v>
      </c>
      <c r="F79" s="1">
        <v>5</v>
      </c>
      <c r="G79" s="1">
        <v>10</v>
      </c>
      <c r="H79" s="1">
        <f t="shared" si="0"/>
        <v>8.4</v>
      </c>
      <c r="I79" s="12"/>
      <c r="J79" s="1">
        <v>9</v>
      </c>
      <c r="K79" s="1">
        <v>8</v>
      </c>
      <c r="L79" s="1">
        <v>8</v>
      </c>
      <c r="M79" s="1">
        <v>7</v>
      </c>
      <c r="N79" s="1">
        <v>10</v>
      </c>
      <c r="O79" s="1">
        <f t="shared" si="1"/>
        <v>8.4</v>
      </c>
      <c r="P79" s="12"/>
    </row>
    <row r="80" spans="1:16" ht="15.75" customHeight="1">
      <c r="A80" s="1">
        <v>9.5</v>
      </c>
      <c r="B80" s="11"/>
      <c r="C80" s="1">
        <v>10</v>
      </c>
      <c r="D80" s="1">
        <v>10</v>
      </c>
      <c r="E80" s="1">
        <v>10</v>
      </c>
      <c r="F80" s="1">
        <v>10</v>
      </c>
      <c r="G80" s="1">
        <v>10</v>
      </c>
      <c r="H80" s="1">
        <f t="shared" si="0"/>
        <v>10</v>
      </c>
      <c r="I80" s="12"/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f t="shared" si="1"/>
        <v>10</v>
      </c>
      <c r="P80" s="12"/>
    </row>
    <row r="81" spans="1:16" ht="15.75" customHeight="1">
      <c r="A81" s="1">
        <v>10</v>
      </c>
      <c r="B81" s="11"/>
      <c r="C81" s="1">
        <v>10</v>
      </c>
      <c r="D81" s="1">
        <v>10</v>
      </c>
      <c r="E81" s="1">
        <v>10</v>
      </c>
      <c r="F81" s="1">
        <v>8</v>
      </c>
      <c r="G81" s="1">
        <v>10</v>
      </c>
      <c r="H81" s="1">
        <f t="shared" si="0"/>
        <v>9.6</v>
      </c>
      <c r="I81" s="12"/>
      <c r="J81" s="1">
        <v>10</v>
      </c>
      <c r="K81" s="1">
        <v>10</v>
      </c>
      <c r="L81" s="1">
        <v>10</v>
      </c>
      <c r="M81" s="1">
        <v>8</v>
      </c>
      <c r="N81" s="1">
        <v>10</v>
      </c>
      <c r="O81" s="1">
        <f t="shared" si="1"/>
        <v>9.6</v>
      </c>
      <c r="P81" s="12"/>
    </row>
    <row r="82" spans="1:16" ht="15.75" customHeight="1">
      <c r="A82" s="1">
        <v>10</v>
      </c>
      <c r="B82" s="11"/>
      <c r="C82" s="1">
        <v>10</v>
      </c>
      <c r="D82" s="1">
        <v>10</v>
      </c>
      <c r="E82" s="1">
        <v>10</v>
      </c>
      <c r="F82" s="1">
        <v>8</v>
      </c>
      <c r="G82" s="1">
        <v>10</v>
      </c>
      <c r="H82" s="1">
        <f t="shared" si="0"/>
        <v>9.6</v>
      </c>
      <c r="I82" s="12"/>
      <c r="J82" s="1">
        <v>10</v>
      </c>
      <c r="K82" s="1">
        <v>10</v>
      </c>
      <c r="L82" s="1">
        <v>10</v>
      </c>
      <c r="M82" s="1">
        <v>7</v>
      </c>
      <c r="N82" s="1">
        <v>10</v>
      </c>
      <c r="O82" s="1">
        <f t="shared" si="1"/>
        <v>9.4</v>
      </c>
      <c r="P82" s="12"/>
    </row>
    <row r="83" spans="1:16" ht="15.75" customHeight="1">
      <c r="A83" s="1">
        <v>10</v>
      </c>
      <c r="B83" s="11"/>
      <c r="C83" s="1">
        <v>10</v>
      </c>
      <c r="D83" s="1">
        <v>10</v>
      </c>
      <c r="E83" s="1" t="s">
        <v>30</v>
      </c>
      <c r="F83" s="1">
        <v>8</v>
      </c>
      <c r="G83" s="1">
        <v>10</v>
      </c>
      <c r="H83" s="1">
        <f t="shared" si="0"/>
        <v>9.5</v>
      </c>
      <c r="I83" s="12"/>
      <c r="J83" s="1">
        <v>10</v>
      </c>
      <c r="K83" s="1" t="s">
        <v>30</v>
      </c>
      <c r="L83" s="1" t="s">
        <v>30</v>
      </c>
      <c r="M83" s="1">
        <v>7</v>
      </c>
      <c r="N83" s="1">
        <v>10</v>
      </c>
      <c r="O83" s="1">
        <f t="shared" si="1"/>
        <v>9</v>
      </c>
      <c r="P83" s="12"/>
    </row>
    <row r="84" spans="1:16" ht="15.75" customHeight="1">
      <c r="A84" s="1">
        <v>9</v>
      </c>
      <c r="B84" s="11"/>
      <c r="C84" s="1">
        <v>9</v>
      </c>
      <c r="D84" s="1">
        <v>8</v>
      </c>
      <c r="E84" s="1">
        <v>10</v>
      </c>
      <c r="F84" s="1">
        <v>6</v>
      </c>
      <c r="G84" s="1">
        <v>10</v>
      </c>
      <c r="H84" s="1">
        <f t="shared" si="0"/>
        <v>8.6</v>
      </c>
      <c r="I84" s="12"/>
      <c r="J84" s="1">
        <v>9</v>
      </c>
      <c r="K84" s="1">
        <v>8</v>
      </c>
      <c r="L84" s="1">
        <v>6</v>
      </c>
      <c r="M84" s="1">
        <v>7</v>
      </c>
      <c r="N84" s="1">
        <v>10</v>
      </c>
      <c r="O84" s="1">
        <f t="shared" si="1"/>
        <v>8</v>
      </c>
      <c r="P84" s="12"/>
    </row>
    <row r="85" spans="1:16" ht="15.75" customHeight="1">
      <c r="A85" s="1">
        <v>10</v>
      </c>
      <c r="B85" s="11"/>
      <c r="C85" s="1">
        <v>10</v>
      </c>
      <c r="D85" s="1">
        <v>10</v>
      </c>
      <c r="E85" s="1">
        <v>10</v>
      </c>
      <c r="F85" s="1">
        <v>10</v>
      </c>
      <c r="G85" s="1">
        <v>10</v>
      </c>
      <c r="H85" s="1">
        <f t="shared" si="0"/>
        <v>10</v>
      </c>
      <c r="I85" s="12"/>
      <c r="J85" s="1">
        <v>10</v>
      </c>
      <c r="K85" s="1">
        <v>10</v>
      </c>
      <c r="L85" s="1">
        <v>10</v>
      </c>
      <c r="M85" s="1">
        <v>10</v>
      </c>
      <c r="N85" s="1">
        <v>10</v>
      </c>
      <c r="O85" s="1">
        <f t="shared" si="1"/>
        <v>10</v>
      </c>
      <c r="P85" s="12"/>
    </row>
    <row r="86" spans="1:16" ht="15.75" customHeight="1">
      <c r="A86" s="1">
        <v>10</v>
      </c>
      <c r="B86" s="11"/>
      <c r="C86" s="1">
        <v>10</v>
      </c>
      <c r="D86" s="1">
        <v>10</v>
      </c>
      <c r="E86" s="1" t="s">
        <v>30</v>
      </c>
      <c r="F86" s="1">
        <v>6</v>
      </c>
      <c r="G86" s="1">
        <v>10</v>
      </c>
      <c r="H86" s="1">
        <f t="shared" si="0"/>
        <v>9</v>
      </c>
      <c r="I86" s="12"/>
      <c r="J86" s="1">
        <v>10</v>
      </c>
      <c r="K86" s="1">
        <v>10</v>
      </c>
      <c r="L86" s="1" t="s">
        <v>30</v>
      </c>
      <c r="M86" s="1">
        <v>0</v>
      </c>
      <c r="N86" s="1">
        <v>10</v>
      </c>
      <c r="O86" s="1">
        <f t="shared" si="1"/>
        <v>7.5</v>
      </c>
      <c r="P86" s="12"/>
    </row>
    <row r="87" spans="1:16" ht="15.75" customHeight="1">
      <c r="A87" s="1">
        <v>10</v>
      </c>
      <c r="B87" s="11"/>
      <c r="C87" s="1">
        <v>10</v>
      </c>
      <c r="D87" s="1">
        <v>10</v>
      </c>
      <c r="E87" s="1">
        <v>10</v>
      </c>
      <c r="F87" s="1">
        <v>7</v>
      </c>
      <c r="G87" s="1">
        <v>10</v>
      </c>
      <c r="H87" s="1">
        <f t="shared" si="0"/>
        <v>9.4</v>
      </c>
      <c r="I87" s="12"/>
      <c r="J87" s="1">
        <v>10</v>
      </c>
      <c r="K87" s="1">
        <v>10</v>
      </c>
      <c r="L87" s="1" t="s">
        <v>30</v>
      </c>
      <c r="M87" s="1">
        <v>9</v>
      </c>
      <c r="N87" s="1">
        <v>10</v>
      </c>
      <c r="O87" s="1">
        <f t="shared" si="1"/>
        <v>9.75</v>
      </c>
      <c r="P87" s="12"/>
    </row>
    <row r="88" spans="1:16" ht="15.75" customHeight="1">
      <c r="A88" s="1">
        <v>10</v>
      </c>
      <c r="B88" s="11"/>
      <c r="C88" s="1">
        <v>10</v>
      </c>
      <c r="D88" s="1">
        <v>9</v>
      </c>
      <c r="E88" s="1">
        <v>10</v>
      </c>
      <c r="F88" s="1">
        <v>8</v>
      </c>
      <c r="G88" s="1">
        <v>10</v>
      </c>
      <c r="H88" s="1">
        <f t="shared" si="0"/>
        <v>9.4</v>
      </c>
      <c r="I88" s="12"/>
      <c r="J88" s="1">
        <v>10</v>
      </c>
      <c r="K88" s="1">
        <v>10</v>
      </c>
      <c r="L88" s="1">
        <v>10</v>
      </c>
      <c r="M88" s="1">
        <v>7</v>
      </c>
      <c r="N88" s="1">
        <v>10</v>
      </c>
      <c r="O88" s="1">
        <f t="shared" si="1"/>
        <v>9.4</v>
      </c>
      <c r="P88" s="12"/>
    </row>
    <row r="89" spans="1:16" ht="15.75" customHeight="1">
      <c r="A89" s="1">
        <v>9.5</v>
      </c>
      <c r="B89" s="11"/>
      <c r="C89" s="1">
        <v>10</v>
      </c>
      <c r="D89" s="1">
        <v>10</v>
      </c>
      <c r="E89" s="1">
        <v>10</v>
      </c>
      <c r="F89" s="1">
        <v>10</v>
      </c>
      <c r="G89" s="1">
        <v>10</v>
      </c>
      <c r="H89" s="1">
        <f t="shared" si="0"/>
        <v>10</v>
      </c>
      <c r="I89" s="12"/>
      <c r="J89" s="1">
        <v>10</v>
      </c>
      <c r="K89" s="1">
        <v>8</v>
      </c>
      <c r="L89" s="1">
        <v>10</v>
      </c>
      <c r="M89" s="1">
        <v>6</v>
      </c>
      <c r="N89" s="1">
        <v>10</v>
      </c>
      <c r="O89" s="1">
        <f t="shared" si="1"/>
        <v>8.8000000000000007</v>
      </c>
      <c r="P89" s="12"/>
    </row>
    <row r="90" spans="1:16" ht="15.75" customHeight="1">
      <c r="A90" s="1">
        <v>9.5</v>
      </c>
      <c r="B90" s="11"/>
      <c r="C90" s="1">
        <v>10</v>
      </c>
      <c r="D90" s="1">
        <v>8</v>
      </c>
      <c r="E90" s="1" t="s">
        <v>30</v>
      </c>
      <c r="F90" s="1" t="s">
        <v>30</v>
      </c>
      <c r="G90" s="1">
        <v>10</v>
      </c>
      <c r="H90" s="1">
        <f t="shared" si="0"/>
        <v>9.3333333333333339</v>
      </c>
      <c r="I90" s="12"/>
      <c r="J90" s="1">
        <v>10</v>
      </c>
      <c r="K90" s="1">
        <v>10</v>
      </c>
      <c r="L90" s="1">
        <v>10</v>
      </c>
      <c r="M90" s="1">
        <v>7</v>
      </c>
      <c r="N90" s="1">
        <v>10</v>
      </c>
      <c r="O90" s="1">
        <f t="shared" si="1"/>
        <v>9.4</v>
      </c>
      <c r="P90" s="12"/>
    </row>
    <row r="91" spans="1:16" ht="15.75" customHeight="1">
      <c r="A91" s="1">
        <v>10</v>
      </c>
      <c r="B91" s="11"/>
      <c r="C91" s="1">
        <v>9</v>
      </c>
      <c r="D91" s="1">
        <v>8</v>
      </c>
      <c r="E91" s="1">
        <v>10</v>
      </c>
      <c r="F91" s="1">
        <v>6</v>
      </c>
      <c r="G91" s="1">
        <v>8</v>
      </c>
      <c r="H91" s="1">
        <f t="shared" si="0"/>
        <v>8.1999999999999993</v>
      </c>
      <c r="I91" s="12"/>
      <c r="J91" s="1">
        <v>8</v>
      </c>
      <c r="K91" s="1">
        <v>9</v>
      </c>
      <c r="L91" s="1">
        <v>8</v>
      </c>
      <c r="M91" s="1">
        <v>7</v>
      </c>
      <c r="N91" s="1">
        <v>10</v>
      </c>
      <c r="O91" s="1">
        <f t="shared" si="1"/>
        <v>8.4</v>
      </c>
      <c r="P91" s="12"/>
    </row>
    <row r="92" spans="1:16" ht="15.75" customHeight="1">
      <c r="A92" s="1">
        <v>9.5</v>
      </c>
      <c r="B92" s="11"/>
      <c r="C92" s="1">
        <v>10</v>
      </c>
      <c r="D92" s="1">
        <v>10</v>
      </c>
      <c r="E92" s="1">
        <v>10</v>
      </c>
      <c r="F92" s="1">
        <v>10</v>
      </c>
      <c r="G92" s="1">
        <v>10</v>
      </c>
      <c r="H92" s="1">
        <f t="shared" si="0"/>
        <v>10</v>
      </c>
      <c r="I92" s="12"/>
      <c r="J92" s="1">
        <v>10</v>
      </c>
      <c r="K92" s="1">
        <v>10</v>
      </c>
      <c r="L92" s="1" t="s">
        <v>30</v>
      </c>
      <c r="M92" s="1">
        <v>8</v>
      </c>
      <c r="N92" s="1">
        <v>10</v>
      </c>
      <c r="O92" s="1">
        <f t="shared" si="1"/>
        <v>9.5</v>
      </c>
      <c r="P92" s="12"/>
    </row>
    <row r="93" spans="1:16" ht="15.75" customHeight="1">
      <c r="A93" s="1">
        <v>10</v>
      </c>
      <c r="B93" s="11"/>
      <c r="C93" s="1">
        <v>10</v>
      </c>
      <c r="D93" s="1">
        <v>10</v>
      </c>
      <c r="E93" s="1">
        <v>10</v>
      </c>
      <c r="F93" s="1">
        <v>8</v>
      </c>
      <c r="G93" s="1">
        <v>10</v>
      </c>
      <c r="H93" s="1">
        <f t="shared" si="0"/>
        <v>9.6</v>
      </c>
      <c r="I93" s="12"/>
      <c r="J93" s="1">
        <v>10</v>
      </c>
      <c r="K93" s="1">
        <v>10</v>
      </c>
      <c r="L93" s="1">
        <v>10</v>
      </c>
      <c r="M93" s="1">
        <v>8</v>
      </c>
      <c r="N93" s="1">
        <v>10</v>
      </c>
      <c r="O93" s="1">
        <f t="shared" si="1"/>
        <v>9.6</v>
      </c>
      <c r="P93" s="12"/>
    </row>
    <row r="94" spans="1:16" ht="15.75" customHeight="1">
      <c r="A94" s="1">
        <v>9.5</v>
      </c>
      <c r="B94" s="11"/>
      <c r="C94" s="1">
        <v>10</v>
      </c>
      <c r="D94" s="1">
        <v>10</v>
      </c>
      <c r="E94" s="1">
        <v>10</v>
      </c>
      <c r="F94" s="1">
        <v>6</v>
      </c>
      <c r="G94" s="1">
        <v>10</v>
      </c>
      <c r="H94" s="1">
        <f t="shared" si="0"/>
        <v>9.1999999999999993</v>
      </c>
      <c r="I94" s="12"/>
      <c r="J94" s="1">
        <v>10</v>
      </c>
      <c r="K94" s="1">
        <v>10</v>
      </c>
      <c r="L94" s="1" t="s">
        <v>30</v>
      </c>
      <c r="M94" s="1">
        <v>8</v>
      </c>
      <c r="N94" s="1">
        <v>10</v>
      </c>
      <c r="O94" s="1">
        <f t="shared" si="1"/>
        <v>9.5</v>
      </c>
      <c r="P94" s="12"/>
    </row>
    <row r="95" spans="1:16" ht="15.75" customHeight="1">
      <c r="A95" s="1">
        <v>10</v>
      </c>
      <c r="B95" s="11"/>
      <c r="C95" s="1">
        <v>10</v>
      </c>
      <c r="D95" s="1">
        <v>10</v>
      </c>
      <c r="E95" s="1" t="s">
        <v>30</v>
      </c>
      <c r="F95" s="1">
        <v>8</v>
      </c>
      <c r="G95" s="1">
        <v>10</v>
      </c>
      <c r="H95" s="1">
        <f t="shared" si="0"/>
        <v>9.5</v>
      </c>
      <c r="I95" s="12"/>
      <c r="J95" s="1">
        <v>10</v>
      </c>
      <c r="K95" s="1">
        <v>10</v>
      </c>
      <c r="L95" s="1">
        <v>10</v>
      </c>
      <c r="M95" s="1">
        <v>8</v>
      </c>
      <c r="N95" s="1">
        <v>10</v>
      </c>
      <c r="O95" s="1">
        <f t="shared" si="1"/>
        <v>9.6</v>
      </c>
      <c r="P95" s="12"/>
    </row>
    <row r="96" spans="1:16" ht="15.75" customHeight="1">
      <c r="A96" s="1">
        <v>9.5</v>
      </c>
      <c r="B96" s="11"/>
      <c r="C96" s="1">
        <v>10</v>
      </c>
      <c r="D96" s="1">
        <v>10</v>
      </c>
      <c r="E96" s="1">
        <v>10</v>
      </c>
      <c r="F96" s="1">
        <v>8</v>
      </c>
      <c r="G96" s="1">
        <v>10</v>
      </c>
      <c r="H96" s="1">
        <f t="shared" si="0"/>
        <v>9.6</v>
      </c>
      <c r="I96" s="12"/>
      <c r="J96" s="1">
        <v>10</v>
      </c>
      <c r="K96" s="1">
        <v>10</v>
      </c>
      <c r="L96" s="1">
        <v>10</v>
      </c>
      <c r="M96" s="1">
        <v>10</v>
      </c>
      <c r="N96" s="1">
        <v>10</v>
      </c>
      <c r="O96" s="1">
        <f t="shared" si="1"/>
        <v>10</v>
      </c>
      <c r="P96" s="12"/>
    </row>
    <row r="97" spans="1:16" ht="15.75" customHeight="1">
      <c r="A97" s="1">
        <v>10</v>
      </c>
      <c r="B97" s="11"/>
      <c r="C97" s="1">
        <v>10</v>
      </c>
      <c r="D97" s="1">
        <v>9</v>
      </c>
      <c r="E97" s="1">
        <v>10</v>
      </c>
      <c r="F97" s="1">
        <v>8</v>
      </c>
      <c r="G97" s="1">
        <v>10</v>
      </c>
      <c r="H97" s="1">
        <f t="shared" si="0"/>
        <v>9.4</v>
      </c>
      <c r="I97" s="12"/>
      <c r="J97" s="1">
        <v>9</v>
      </c>
      <c r="K97" s="1">
        <v>8</v>
      </c>
      <c r="L97" s="1">
        <v>10</v>
      </c>
      <c r="M97" s="1">
        <v>10</v>
      </c>
      <c r="N97" s="1">
        <v>9</v>
      </c>
      <c r="O97" s="1">
        <f t="shared" si="1"/>
        <v>9.1999999999999993</v>
      </c>
      <c r="P97" s="12"/>
    </row>
    <row r="98" spans="1:16" ht="15.75" customHeight="1">
      <c r="A98" s="1">
        <v>10</v>
      </c>
      <c r="B98" s="11"/>
      <c r="C98" s="1">
        <v>10</v>
      </c>
      <c r="D98" s="1">
        <v>10</v>
      </c>
      <c r="E98" s="1">
        <v>10</v>
      </c>
      <c r="F98" s="1">
        <v>8</v>
      </c>
      <c r="G98" s="1">
        <v>10</v>
      </c>
      <c r="H98" s="1">
        <f t="shared" si="0"/>
        <v>9.6</v>
      </c>
      <c r="I98" s="12"/>
      <c r="J98" s="1">
        <v>10</v>
      </c>
      <c r="K98" s="1">
        <v>8</v>
      </c>
      <c r="L98" s="1">
        <v>10</v>
      </c>
      <c r="M98" s="1">
        <v>7</v>
      </c>
      <c r="N98" s="1">
        <v>10</v>
      </c>
      <c r="O98" s="1">
        <f t="shared" si="1"/>
        <v>9</v>
      </c>
      <c r="P98" s="12"/>
    </row>
    <row r="99" spans="1:16" ht="15.75" customHeight="1">
      <c r="A99" s="1">
        <v>9</v>
      </c>
      <c r="B99" s="11"/>
      <c r="C99" s="1">
        <v>10</v>
      </c>
      <c r="D99" s="1">
        <v>10</v>
      </c>
      <c r="E99" s="1">
        <v>10</v>
      </c>
      <c r="F99" s="1">
        <v>8</v>
      </c>
      <c r="G99" s="1">
        <v>10</v>
      </c>
      <c r="H99" s="1">
        <f t="shared" si="0"/>
        <v>9.6</v>
      </c>
      <c r="I99" s="12"/>
      <c r="J99" s="1">
        <v>9</v>
      </c>
      <c r="K99" s="1">
        <v>8</v>
      </c>
      <c r="L99" s="1">
        <v>7</v>
      </c>
      <c r="M99" s="1">
        <v>5</v>
      </c>
      <c r="N99" s="1">
        <v>10</v>
      </c>
      <c r="O99" s="1">
        <f t="shared" si="1"/>
        <v>7.8</v>
      </c>
      <c r="P99" s="12"/>
    </row>
    <row r="100" spans="1:16" ht="15.75" customHeight="1">
      <c r="A100" s="1">
        <v>10</v>
      </c>
      <c r="B100" s="11"/>
      <c r="C100" s="1">
        <v>10</v>
      </c>
      <c r="D100" s="1">
        <v>10</v>
      </c>
      <c r="E100" s="1" t="s">
        <v>30</v>
      </c>
      <c r="F100" s="1">
        <v>7</v>
      </c>
      <c r="G100" s="1">
        <v>10</v>
      </c>
      <c r="H100" s="1">
        <f t="shared" si="0"/>
        <v>9.25</v>
      </c>
      <c r="I100" s="12"/>
      <c r="J100" s="1">
        <v>10</v>
      </c>
      <c r="K100" s="1">
        <v>10</v>
      </c>
      <c r="L100" s="1">
        <v>10</v>
      </c>
      <c r="M100" s="1">
        <v>10</v>
      </c>
      <c r="N100" s="1">
        <v>10</v>
      </c>
      <c r="O100" s="1">
        <f t="shared" si="1"/>
        <v>10</v>
      </c>
      <c r="P100" s="12"/>
    </row>
    <row r="101" spans="1:16" ht="15.75" customHeight="1">
      <c r="A101" s="1">
        <v>10</v>
      </c>
      <c r="B101" s="11"/>
      <c r="C101" s="1">
        <v>10</v>
      </c>
      <c r="D101" s="1">
        <v>10</v>
      </c>
      <c r="E101" s="1" t="s">
        <v>30</v>
      </c>
      <c r="F101" s="1">
        <v>10</v>
      </c>
      <c r="G101" s="1">
        <v>10</v>
      </c>
      <c r="H101" s="1">
        <f t="shared" si="0"/>
        <v>10</v>
      </c>
      <c r="I101" s="12"/>
      <c r="J101" s="1">
        <v>9</v>
      </c>
      <c r="K101" s="1">
        <v>7</v>
      </c>
      <c r="L101" s="1">
        <v>6</v>
      </c>
      <c r="M101" s="1">
        <v>5</v>
      </c>
      <c r="N101" s="1">
        <v>10</v>
      </c>
      <c r="O101" s="1">
        <f t="shared" si="1"/>
        <v>7.4</v>
      </c>
      <c r="P101" s="12"/>
    </row>
    <row r="102" spans="1:16" ht="15.75" customHeight="1">
      <c r="B102" s="11"/>
      <c r="I102" s="12"/>
      <c r="P102" s="12"/>
    </row>
    <row r="103" spans="1:16" ht="15.75" customHeight="1">
      <c r="B103" s="11"/>
      <c r="I103" s="12"/>
      <c r="P103" s="12"/>
    </row>
    <row r="104" spans="1:16" ht="15.75" customHeight="1">
      <c r="B104" s="11"/>
      <c r="I104" s="12"/>
      <c r="P104" s="12"/>
    </row>
    <row r="105" spans="1:16" ht="15.75" customHeight="1">
      <c r="B105" s="11"/>
      <c r="I105" s="12"/>
      <c r="P105" s="12"/>
    </row>
    <row r="106" spans="1:16" ht="13">
      <c r="B106" s="11"/>
      <c r="I106" s="12"/>
      <c r="P106" s="12"/>
    </row>
    <row r="107" spans="1:16" ht="13">
      <c r="B107" s="11"/>
      <c r="I107" s="12"/>
      <c r="P107" s="12"/>
    </row>
    <row r="108" spans="1:16" ht="13">
      <c r="B108" s="11"/>
      <c r="I108" s="12"/>
      <c r="P108" s="12"/>
    </row>
    <row r="109" spans="1:16" ht="13">
      <c r="B109" s="11"/>
      <c r="I109" s="12"/>
      <c r="P109" s="12"/>
    </row>
    <row r="110" spans="1:16" ht="13">
      <c r="B110" s="11"/>
      <c r="I110" s="12"/>
      <c r="P110" s="12"/>
    </row>
    <row r="111" spans="1:16" ht="13">
      <c r="B111" s="11"/>
      <c r="I111" s="12"/>
      <c r="P111" s="12"/>
    </row>
    <row r="112" spans="1:16" ht="13">
      <c r="B112" s="11"/>
      <c r="I112" s="12"/>
      <c r="P112" s="12"/>
    </row>
    <row r="113" spans="2:16" ht="13">
      <c r="B113" s="11"/>
      <c r="I113" s="12"/>
      <c r="P113" s="12"/>
    </row>
    <row r="114" spans="2:16" ht="13">
      <c r="B114" s="11"/>
      <c r="I114" s="12"/>
      <c r="P114" s="12"/>
    </row>
    <row r="115" spans="2:16" ht="13">
      <c r="B115" s="11"/>
      <c r="I115" s="12"/>
      <c r="P115" s="12"/>
    </row>
    <row r="116" spans="2:16" ht="13">
      <c r="B116" s="11"/>
      <c r="I116" s="12"/>
      <c r="P116" s="12"/>
    </row>
    <row r="117" spans="2:16" ht="13">
      <c r="B117" s="11"/>
      <c r="I117" s="12"/>
      <c r="P117" s="12"/>
    </row>
    <row r="118" spans="2:16" ht="13">
      <c r="B118" s="11"/>
      <c r="I118" s="12"/>
      <c r="P118" s="12"/>
    </row>
    <row r="119" spans="2:16" ht="13">
      <c r="B119" s="11"/>
      <c r="I119" s="12"/>
      <c r="P119" s="12"/>
    </row>
    <row r="120" spans="2:16" ht="13">
      <c r="B120" s="11"/>
      <c r="I120" s="12"/>
      <c r="P120" s="12"/>
    </row>
    <row r="121" spans="2:16" ht="13">
      <c r="B121" s="11"/>
      <c r="I121" s="12"/>
      <c r="P121" s="12"/>
    </row>
    <row r="122" spans="2:16" ht="13">
      <c r="B122" s="11"/>
      <c r="I122" s="12"/>
      <c r="P122" s="12"/>
    </row>
    <row r="123" spans="2:16" ht="13">
      <c r="B123" s="11"/>
      <c r="I123" s="12"/>
      <c r="P123" s="12"/>
    </row>
    <row r="124" spans="2:16" ht="13">
      <c r="B124" s="11"/>
      <c r="I124" s="12"/>
      <c r="P124" s="12"/>
    </row>
    <row r="125" spans="2:16" ht="13">
      <c r="B125" s="11"/>
      <c r="I125" s="12"/>
      <c r="P125" s="12"/>
    </row>
    <row r="126" spans="2:16" ht="13">
      <c r="B126" s="11"/>
      <c r="I126" s="12"/>
      <c r="P126" s="12"/>
    </row>
    <row r="127" spans="2:16" ht="13">
      <c r="B127" s="11"/>
      <c r="I127" s="12"/>
      <c r="P127" s="12"/>
    </row>
    <row r="128" spans="2:16" ht="13">
      <c r="B128" s="11"/>
      <c r="I128" s="12"/>
      <c r="P128" s="12"/>
    </row>
    <row r="129" spans="2:16" ht="13">
      <c r="B129" s="11"/>
      <c r="I129" s="12"/>
      <c r="P129" s="12"/>
    </row>
    <row r="130" spans="2:16" ht="13">
      <c r="B130" s="11"/>
      <c r="I130" s="12"/>
      <c r="P130" s="12"/>
    </row>
    <row r="131" spans="2:16" ht="13">
      <c r="B131" s="11"/>
      <c r="I131" s="12"/>
      <c r="P131" s="12"/>
    </row>
    <row r="132" spans="2:16" ht="13">
      <c r="B132" s="11"/>
      <c r="I132" s="12"/>
      <c r="P132" s="12"/>
    </row>
    <row r="133" spans="2:16" ht="13">
      <c r="B133" s="11"/>
      <c r="I133" s="12"/>
      <c r="P133" s="12"/>
    </row>
    <row r="134" spans="2:16" ht="13">
      <c r="B134" s="11"/>
      <c r="I134" s="12"/>
      <c r="P134" s="12"/>
    </row>
    <row r="135" spans="2:16" ht="13">
      <c r="B135" s="11"/>
      <c r="I135" s="12"/>
      <c r="P135" s="12"/>
    </row>
    <row r="136" spans="2:16" ht="13">
      <c r="B136" s="11"/>
      <c r="I136" s="12"/>
      <c r="P136" s="12"/>
    </row>
    <row r="137" spans="2:16" ht="13">
      <c r="B137" s="11"/>
      <c r="I137" s="12"/>
      <c r="P137" s="12"/>
    </row>
    <row r="138" spans="2:16" ht="13">
      <c r="B138" s="11"/>
      <c r="I138" s="12"/>
      <c r="P138" s="12"/>
    </row>
    <row r="139" spans="2:16" ht="13">
      <c r="B139" s="11"/>
      <c r="I139" s="12"/>
      <c r="P139" s="12"/>
    </row>
    <row r="140" spans="2:16" ht="13">
      <c r="B140" s="11"/>
      <c r="I140" s="12"/>
      <c r="P140" s="12"/>
    </row>
    <row r="141" spans="2:16" ht="13">
      <c r="B141" s="11"/>
      <c r="I141" s="12"/>
      <c r="P141" s="12"/>
    </row>
    <row r="142" spans="2:16" ht="13">
      <c r="B142" s="11"/>
      <c r="I142" s="12"/>
      <c r="P142" s="12"/>
    </row>
    <row r="143" spans="2:16" ht="13">
      <c r="B143" s="11"/>
      <c r="I143" s="12"/>
      <c r="P143" s="12"/>
    </row>
    <row r="144" spans="2:16" ht="13">
      <c r="B144" s="11"/>
      <c r="I144" s="12"/>
      <c r="P144" s="12"/>
    </row>
    <row r="145" spans="2:16" ht="13">
      <c r="B145" s="11"/>
      <c r="I145" s="12"/>
      <c r="P145" s="12"/>
    </row>
    <row r="146" spans="2:16" ht="13">
      <c r="B146" s="11"/>
      <c r="I146" s="12"/>
      <c r="P146" s="12"/>
    </row>
    <row r="147" spans="2:16" ht="13">
      <c r="B147" s="11"/>
      <c r="I147" s="12"/>
      <c r="P147" s="12"/>
    </row>
    <row r="148" spans="2:16" ht="13">
      <c r="B148" s="11"/>
      <c r="I148" s="12"/>
      <c r="P148" s="12"/>
    </row>
    <row r="149" spans="2:16" ht="13">
      <c r="B149" s="11"/>
      <c r="I149" s="12"/>
      <c r="P149" s="12"/>
    </row>
    <row r="150" spans="2:16" ht="13">
      <c r="B150" s="11"/>
      <c r="I150" s="12"/>
      <c r="P150" s="12"/>
    </row>
    <row r="151" spans="2:16" ht="13">
      <c r="B151" s="11"/>
      <c r="I151" s="12"/>
      <c r="P151" s="12"/>
    </row>
    <row r="152" spans="2:16" ht="13">
      <c r="B152" s="11"/>
      <c r="I152" s="12"/>
      <c r="P152" s="12"/>
    </row>
    <row r="153" spans="2:16" ht="13">
      <c r="B153" s="11"/>
      <c r="I153" s="12"/>
      <c r="P153" s="12"/>
    </row>
    <row r="154" spans="2:16" ht="13">
      <c r="B154" s="11"/>
      <c r="I154" s="12"/>
      <c r="P154" s="12"/>
    </row>
    <row r="155" spans="2:16" ht="13">
      <c r="B155" s="11"/>
      <c r="I155" s="12"/>
      <c r="P155" s="12"/>
    </row>
    <row r="156" spans="2:16" ht="13">
      <c r="B156" s="11"/>
      <c r="I156" s="12"/>
      <c r="P156" s="12"/>
    </row>
    <row r="157" spans="2:16" ht="13">
      <c r="B157" s="11"/>
      <c r="I157" s="12"/>
      <c r="P157" s="12"/>
    </row>
    <row r="158" spans="2:16" ht="13">
      <c r="B158" s="11"/>
      <c r="I158" s="12"/>
      <c r="P158" s="12"/>
    </row>
    <row r="159" spans="2:16" ht="13">
      <c r="B159" s="11"/>
      <c r="I159" s="12"/>
      <c r="P159" s="12"/>
    </row>
    <row r="160" spans="2:16" ht="13">
      <c r="B160" s="11"/>
      <c r="I160" s="12"/>
      <c r="P160" s="12"/>
    </row>
    <row r="161" spans="2:16" ht="13">
      <c r="B161" s="11"/>
      <c r="I161" s="12"/>
      <c r="P161" s="12"/>
    </row>
    <row r="162" spans="2:16" ht="13">
      <c r="B162" s="11"/>
      <c r="I162" s="12"/>
      <c r="P162" s="12"/>
    </row>
    <row r="163" spans="2:16" ht="13">
      <c r="B163" s="11"/>
      <c r="I163" s="12"/>
      <c r="P163" s="12"/>
    </row>
    <row r="164" spans="2:16" ht="13">
      <c r="B164" s="11"/>
      <c r="I164" s="12"/>
      <c r="P164" s="12"/>
    </row>
    <row r="165" spans="2:16" ht="13">
      <c r="B165" s="11"/>
      <c r="I165" s="12"/>
      <c r="P165" s="12"/>
    </row>
    <row r="166" spans="2:16" ht="13">
      <c r="B166" s="11"/>
      <c r="I166" s="12"/>
      <c r="P166" s="12"/>
    </row>
    <row r="167" spans="2:16" ht="13">
      <c r="B167" s="11"/>
      <c r="I167" s="12"/>
      <c r="P167" s="12"/>
    </row>
    <row r="168" spans="2:16" ht="13">
      <c r="B168" s="11"/>
      <c r="I168" s="12"/>
      <c r="P168" s="12"/>
    </row>
    <row r="169" spans="2:16" ht="13">
      <c r="B169" s="11"/>
      <c r="I169" s="12"/>
      <c r="P169" s="12"/>
    </row>
    <row r="170" spans="2:16" ht="13">
      <c r="B170" s="11"/>
      <c r="I170" s="12"/>
      <c r="P170" s="12"/>
    </row>
    <row r="171" spans="2:16" ht="13">
      <c r="B171" s="11"/>
      <c r="I171" s="12"/>
      <c r="P171" s="12"/>
    </row>
    <row r="172" spans="2:16" ht="13">
      <c r="B172" s="11"/>
      <c r="I172" s="12"/>
      <c r="P172" s="12"/>
    </row>
    <row r="173" spans="2:16" ht="13">
      <c r="B173" s="11"/>
      <c r="I173" s="12"/>
      <c r="P173" s="12"/>
    </row>
    <row r="174" spans="2:16" ht="13">
      <c r="B174" s="11"/>
      <c r="I174" s="12"/>
      <c r="P174" s="12"/>
    </row>
    <row r="175" spans="2:16" ht="13">
      <c r="B175" s="11"/>
      <c r="I175" s="12"/>
      <c r="P175" s="12"/>
    </row>
    <row r="176" spans="2:16" ht="13">
      <c r="B176" s="11"/>
      <c r="I176" s="12"/>
      <c r="P176" s="12"/>
    </row>
    <row r="177" spans="2:16" ht="13">
      <c r="B177" s="11"/>
      <c r="I177" s="12"/>
      <c r="P177" s="12"/>
    </row>
    <row r="178" spans="2:16" ht="13">
      <c r="B178" s="11"/>
      <c r="I178" s="12"/>
      <c r="P178" s="12"/>
    </row>
    <row r="179" spans="2:16" ht="13">
      <c r="B179" s="11"/>
      <c r="I179" s="12"/>
      <c r="P179" s="12"/>
    </row>
    <row r="180" spans="2:16" ht="13">
      <c r="B180" s="11"/>
      <c r="I180" s="12"/>
      <c r="P180" s="12"/>
    </row>
    <row r="181" spans="2:16" ht="13">
      <c r="B181" s="11"/>
      <c r="I181" s="12"/>
      <c r="P181" s="12"/>
    </row>
    <row r="182" spans="2:16" ht="13">
      <c r="B182" s="11"/>
      <c r="I182" s="12"/>
      <c r="P182" s="12"/>
    </row>
    <row r="183" spans="2:16" ht="13">
      <c r="B183" s="11"/>
      <c r="I183" s="12"/>
      <c r="P183" s="12"/>
    </row>
    <row r="184" spans="2:16" ht="13">
      <c r="B184" s="11"/>
      <c r="I184" s="12"/>
      <c r="P184" s="12"/>
    </row>
    <row r="185" spans="2:16" ht="13">
      <c r="B185" s="11"/>
      <c r="I185" s="12"/>
      <c r="P185" s="12"/>
    </row>
    <row r="186" spans="2:16" ht="13">
      <c r="B186" s="11"/>
      <c r="I186" s="12"/>
      <c r="P186" s="12"/>
    </row>
    <row r="187" spans="2:16" ht="13">
      <c r="B187" s="11"/>
      <c r="I187" s="12"/>
      <c r="P187" s="12"/>
    </row>
    <row r="188" spans="2:16" ht="13">
      <c r="B188" s="11"/>
      <c r="I188" s="12"/>
      <c r="P188" s="12"/>
    </row>
    <row r="189" spans="2:16" ht="13">
      <c r="B189" s="11"/>
      <c r="I189" s="12"/>
      <c r="P189" s="12"/>
    </row>
    <row r="190" spans="2:16" ht="13">
      <c r="B190" s="11"/>
      <c r="I190" s="12"/>
      <c r="P190" s="12"/>
    </row>
    <row r="191" spans="2:16" ht="13">
      <c r="B191" s="11"/>
      <c r="I191" s="12"/>
      <c r="P191" s="12"/>
    </row>
    <row r="192" spans="2:16" ht="13">
      <c r="B192" s="11"/>
      <c r="I192" s="12"/>
      <c r="P192" s="12"/>
    </row>
    <row r="193" spans="2:16" ht="13">
      <c r="B193" s="11"/>
      <c r="I193" s="12"/>
      <c r="P193" s="12"/>
    </row>
    <row r="194" spans="2:16" ht="13">
      <c r="B194" s="11"/>
      <c r="I194" s="12"/>
      <c r="P194" s="12"/>
    </row>
    <row r="195" spans="2:16" ht="13">
      <c r="B195" s="11"/>
      <c r="I195" s="12"/>
      <c r="P195" s="12"/>
    </row>
    <row r="196" spans="2:16" ht="13">
      <c r="B196" s="11"/>
      <c r="I196" s="12"/>
      <c r="P196" s="12"/>
    </row>
    <row r="197" spans="2:16" ht="13">
      <c r="B197" s="11"/>
      <c r="I197" s="12"/>
      <c r="P197" s="12"/>
    </row>
    <row r="198" spans="2:16" ht="13">
      <c r="B198" s="11"/>
      <c r="I198" s="12"/>
      <c r="P198" s="12"/>
    </row>
    <row r="199" spans="2:16" ht="13">
      <c r="B199" s="11"/>
      <c r="I199" s="12"/>
      <c r="P199" s="12"/>
    </row>
    <row r="200" spans="2:16" ht="13">
      <c r="B200" s="11"/>
      <c r="I200" s="12"/>
      <c r="P200" s="12"/>
    </row>
    <row r="201" spans="2:16" ht="13">
      <c r="B201" s="11"/>
      <c r="I201" s="12"/>
      <c r="P201" s="12"/>
    </row>
    <row r="202" spans="2:16" ht="13">
      <c r="B202" s="11"/>
      <c r="I202" s="12"/>
      <c r="P202" s="12"/>
    </row>
    <row r="203" spans="2:16" ht="13">
      <c r="B203" s="11"/>
      <c r="I203" s="12"/>
      <c r="P203" s="12"/>
    </row>
    <row r="204" spans="2:16" ht="13">
      <c r="B204" s="11"/>
      <c r="I204" s="12"/>
      <c r="P204" s="12"/>
    </row>
    <row r="205" spans="2:16" ht="13">
      <c r="B205" s="11"/>
      <c r="I205" s="12"/>
      <c r="P205" s="12"/>
    </row>
    <row r="206" spans="2:16" ht="13">
      <c r="B206" s="11"/>
      <c r="I206" s="12"/>
      <c r="P206" s="12"/>
    </row>
    <row r="207" spans="2:16" ht="13">
      <c r="B207" s="11"/>
      <c r="I207" s="12"/>
      <c r="P207" s="12"/>
    </row>
    <row r="208" spans="2:16" ht="13">
      <c r="B208" s="11"/>
      <c r="I208" s="12"/>
      <c r="P208" s="12"/>
    </row>
    <row r="209" spans="2:16" ht="13">
      <c r="B209" s="11"/>
      <c r="I209" s="12"/>
      <c r="P209" s="12"/>
    </row>
    <row r="210" spans="2:16" ht="13">
      <c r="B210" s="11"/>
      <c r="I210" s="12"/>
      <c r="P210" s="12"/>
    </row>
    <row r="211" spans="2:16" ht="13">
      <c r="B211" s="11"/>
      <c r="I211" s="12"/>
      <c r="P211" s="12"/>
    </row>
    <row r="212" spans="2:16" ht="13">
      <c r="B212" s="11"/>
      <c r="I212" s="12"/>
      <c r="P212" s="12"/>
    </row>
    <row r="213" spans="2:16" ht="13">
      <c r="B213" s="11"/>
      <c r="I213" s="12"/>
      <c r="P213" s="12"/>
    </row>
    <row r="214" spans="2:16" ht="13">
      <c r="B214" s="11"/>
      <c r="I214" s="12"/>
      <c r="P214" s="12"/>
    </row>
    <row r="215" spans="2:16" ht="13">
      <c r="B215" s="11"/>
      <c r="I215" s="12"/>
      <c r="P215" s="12"/>
    </row>
    <row r="216" spans="2:16" ht="13">
      <c r="B216" s="11"/>
      <c r="I216" s="12"/>
      <c r="P216" s="12"/>
    </row>
    <row r="217" spans="2:16" ht="13">
      <c r="B217" s="11"/>
      <c r="I217" s="12"/>
      <c r="P217" s="12"/>
    </row>
    <row r="218" spans="2:16" ht="13">
      <c r="B218" s="11"/>
      <c r="I218" s="12"/>
      <c r="P218" s="12"/>
    </row>
    <row r="219" spans="2:16" ht="13">
      <c r="B219" s="11"/>
      <c r="I219" s="12"/>
      <c r="P219" s="12"/>
    </row>
    <row r="220" spans="2:16" ht="13">
      <c r="B220" s="11"/>
      <c r="I220" s="12"/>
      <c r="P220" s="12"/>
    </row>
    <row r="221" spans="2:16" ht="13">
      <c r="B221" s="11"/>
      <c r="I221" s="12"/>
      <c r="P221" s="12"/>
    </row>
    <row r="222" spans="2:16" ht="13">
      <c r="B222" s="11"/>
      <c r="I222" s="12"/>
      <c r="P222" s="12"/>
    </row>
    <row r="223" spans="2:16" ht="13">
      <c r="B223" s="11"/>
      <c r="I223" s="12"/>
      <c r="P223" s="12"/>
    </row>
    <row r="224" spans="2:16" ht="13">
      <c r="B224" s="11"/>
      <c r="I224" s="12"/>
      <c r="P224" s="12"/>
    </row>
    <row r="225" spans="2:16" ht="13">
      <c r="B225" s="11"/>
      <c r="I225" s="12"/>
      <c r="P225" s="12"/>
    </row>
    <row r="226" spans="2:16" ht="13">
      <c r="B226" s="11"/>
      <c r="I226" s="12"/>
      <c r="P226" s="12"/>
    </row>
    <row r="227" spans="2:16" ht="13">
      <c r="B227" s="11"/>
      <c r="I227" s="12"/>
      <c r="P227" s="12"/>
    </row>
    <row r="228" spans="2:16" ht="13">
      <c r="B228" s="11"/>
      <c r="I228" s="12"/>
      <c r="P228" s="12"/>
    </row>
    <row r="229" spans="2:16" ht="13">
      <c r="B229" s="11"/>
      <c r="I229" s="12"/>
      <c r="P229" s="12"/>
    </row>
    <row r="230" spans="2:16" ht="13">
      <c r="B230" s="11"/>
      <c r="I230" s="12"/>
      <c r="P230" s="12"/>
    </row>
    <row r="231" spans="2:16" ht="13">
      <c r="B231" s="11"/>
      <c r="I231" s="12"/>
      <c r="P231" s="12"/>
    </row>
    <row r="232" spans="2:16" ht="13">
      <c r="B232" s="11"/>
      <c r="I232" s="12"/>
      <c r="P232" s="12"/>
    </row>
    <row r="233" spans="2:16" ht="13">
      <c r="B233" s="11"/>
      <c r="I233" s="12"/>
      <c r="P233" s="12"/>
    </row>
    <row r="234" spans="2:16" ht="13">
      <c r="B234" s="11"/>
      <c r="I234" s="12"/>
      <c r="P234" s="12"/>
    </row>
    <row r="235" spans="2:16" ht="13">
      <c r="B235" s="11"/>
      <c r="I235" s="12"/>
      <c r="P235" s="12"/>
    </row>
    <row r="236" spans="2:16" ht="13">
      <c r="B236" s="11"/>
      <c r="I236" s="12"/>
      <c r="P236" s="12"/>
    </row>
    <row r="237" spans="2:16" ht="13">
      <c r="B237" s="11"/>
      <c r="I237" s="12"/>
      <c r="P237" s="12"/>
    </row>
    <row r="238" spans="2:16" ht="13">
      <c r="B238" s="11"/>
      <c r="I238" s="12"/>
      <c r="P238" s="12"/>
    </row>
    <row r="239" spans="2:16" ht="13">
      <c r="B239" s="11"/>
      <c r="I239" s="12"/>
      <c r="P239" s="12"/>
    </row>
    <row r="240" spans="2:16" ht="13">
      <c r="B240" s="11"/>
      <c r="I240" s="12"/>
      <c r="P240" s="12"/>
    </row>
    <row r="241" spans="2:16" ht="13">
      <c r="B241" s="11"/>
      <c r="I241" s="12"/>
      <c r="P241" s="12"/>
    </row>
    <row r="242" spans="2:16" ht="13">
      <c r="B242" s="11"/>
      <c r="I242" s="12"/>
      <c r="P242" s="12"/>
    </row>
    <row r="243" spans="2:16" ht="13">
      <c r="B243" s="11"/>
      <c r="I243" s="12"/>
      <c r="P243" s="12"/>
    </row>
    <row r="244" spans="2:16" ht="13">
      <c r="B244" s="11"/>
      <c r="I244" s="12"/>
      <c r="P244" s="12"/>
    </row>
    <row r="245" spans="2:16" ht="13">
      <c r="B245" s="11"/>
      <c r="I245" s="12"/>
      <c r="P245" s="12"/>
    </row>
    <row r="246" spans="2:16" ht="13">
      <c r="B246" s="11"/>
      <c r="I246" s="12"/>
      <c r="P246" s="12"/>
    </row>
    <row r="247" spans="2:16" ht="13">
      <c r="B247" s="11"/>
      <c r="I247" s="12"/>
      <c r="P247" s="12"/>
    </row>
    <row r="248" spans="2:16" ht="13">
      <c r="B248" s="11"/>
      <c r="I248" s="12"/>
      <c r="P248" s="12"/>
    </row>
    <row r="249" spans="2:16" ht="13">
      <c r="B249" s="11"/>
      <c r="I249" s="12"/>
      <c r="P249" s="12"/>
    </row>
    <row r="250" spans="2:16" ht="13">
      <c r="B250" s="11"/>
      <c r="I250" s="12"/>
      <c r="P250" s="12"/>
    </row>
    <row r="251" spans="2:16" ht="13">
      <c r="B251" s="11"/>
      <c r="I251" s="12"/>
      <c r="P251" s="12"/>
    </row>
    <row r="252" spans="2:16" ht="13">
      <c r="B252" s="11"/>
      <c r="I252" s="12"/>
      <c r="P252" s="12"/>
    </row>
    <row r="253" spans="2:16" ht="13">
      <c r="B253" s="11"/>
      <c r="I253" s="12"/>
      <c r="P253" s="12"/>
    </row>
    <row r="254" spans="2:16" ht="13">
      <c r="B254" s="11"/>
      <c r="I254" s="12"/>
      <c r="P254" s="12"/>
    </row>
    <row r="255" spans="2:16" ht="13">
      <c r="B255" s="11"/>
      <c r="I255" s="12"/>
      <c r="P255" s="12"/>
    </row>
    <row r="256" spans="2:16" ht="13">
      <c r="B256" s="11"/>
      <c r="I256" s="12"/>
      <c r="P256" s="12"/>
    </row>
    <row r="257" spans="2:16" ht="13">
      <c r="B257" s="11"/>
      <c r="I257" s="12"/>
      <c r="P257" s="12"/>
    </row>
    <row r="258" spans="2:16" ht="13">
      <c r="B258" s="11"/>
      <c r="I258" s="12"/>
      <c r="P258" s="12"/>
    </row>
    <row r="259" spans="2:16" ht="13">
      <c r="B259" s="11"/>
      <c r="I259" s="12"/>
      <c r="P259" s="12"/>
    </row>
    <row r="260" spans="2:16" ht="13">
      <c r="B260" s="11"/>
      <c r="I260" s="12"/>
      <c r="P260" s="12"/>
    </row>
    <row r="261" spans="2:16" ht="13">
      <c r="B261" s="11"/>
      <c r="I261" s="12"/>
      <c r="P261" s="12"/>
    </row>
    <row r="262" spans="2:16" ht="13">
      <c r="B262" s="11"/>
      <c r="I262" s="12"/>
      <c r="P262" s="12"/>
    </row>
    <row r="263" spans="2:16" ht="13">
      <c r="B263" s="11"/>
      <c r="I263" s="12"/>
      <c r="P263" s="12"/>
    </row>
    <row r="264" spans="2:16" ht="13">
      <c r="B264" s="11"/>
      <c r="I264" s="12"/>
      <c r="P264" s="12"/>
    </row>
    <row r="265" spans="2:16" ht="13">
      <c r="B265" s="11"/>
      <c r="I265" s="12"/>
      <c r="P265" s="12"/>
    </row>
    <row r="266" spans="2:16" ht="13">
      <c r="B266" s="11"/>
      <c r="I266" s="12"/>
      <c r="P266" s="12"/>
    </row>
    <row r="267" spans="2:16" ht="13">
      <c r="B267" s="11"/>
      <c r="I267" s="12"/>
      <c r="P267" s="12"/>
    </row>
    <row r="268" spans="2:16" ht="13">
      <c r="B268" s="11"/>
      <c r="I268" s="12"/>
      <c r="P268" s="12"/>
    </row>
    <row r="269" spans="2:16" ht="13">
      <c r="B269" s="11"/>
      <c r="I269" s="12"/>
      <c r="P269" s="12"/>
    </row>
    <row r="270" spans="2:16" ht="13">
      <c r="B270" s="11"/>
      <c r="I270" s="12"/>
      <c r="P270" s="12"/>
    </row>
    <row r="271" spans="2:16" ht="13">
      <c r="B271" s="11"/>
      <c r="I271" s="12"/>
      <c r="P271" s="12"/>
    </row>
    <row r="272" spans="2:16" ht="13">
      <c r="B272" s="11"/>
      <c r="I272" s="12"/>
      <c r="P272" s="12"/>
    </row>
    <row r="273" spans="2:16" ht="13">
      <c r="B273" s="11"/>
      <c r="I273" s="12"/>
      <c r="P273" s="12"/>
    </row>
    <row r="274" spans="2:16" ht="13">
      <c r="B274" s="11"/>
      <c r="I274" s="12"/>
      <c r="P274" s="12"/>
    </row>
    <row r="275" spans="2:16" ht="13">
      <c r="B275" s="11"/>
      <c r="I275" s="12"/>
      <c r="P275" s="12"/>
    </row>
    <row r="276" spans="2:16" ht="13">
      <c r="B276" s="11"/>
      <c r="I276" s="12"/>
      <c r="P276" s="12"/>
    </row>
    <row r="277" spans="2:16" ht="13">
      <c r="B277" s="11"/>
      <c r="I277" s="12"/>
      <c r="P277" s="12"/>
    </row>
    <row r="278" spans="2:16" ht="13">
      <c r="B278" s="11"/>
      <c r="I278" s="12"/>
      <c r="P278" s="12"/>
    </row>
    <row r="279" spans="2:16" ht="13">
      <c r="B279" s="11"/>
      <c r="I279" s="12"/>
      <c r="P279" s="12"/>
    </row>
    <row r="280" spans="2:16" ht="13">
      <c r="B280" s="11"/>
      <c r="I280" s="12"/>
      <c r="P280" s="12"/>
    </row>
    <row r="281" spans="2:16" ht="13">
      <c r="B281" s="11"/>
      <c r="I281" s="12"/>
      <c r="P281" s="12"/>
    </row>
    <row r="282" spans="2:16" ht="13">
      <c r="B282" s="11"/>
      <c r="I282" s="12"/>
      <c r="P282" s="12"/>
    </row>
    <row r="283" spans="2:16" ht="13">
      <c r="B283" s="11"/>
      <c r="I283" s="12"/>
      <c r="P283" s="12"/>
    </row>
    <row r="284" spans="2:16" ht="13">
      <c r="B284" s="11"/>
      <c r="I284" s="12"/>
      <c r="P284" s="12"/>
    </row>
    <row r="285" spans="2:16" ht="13">
      <c r="B285" s="11"/>
      <c r="I285" s="12"/>
      <c r="P285" s="12"/>
    </row>
    <row r="286" spans="2:16" ht="13">
      <c r="B286" s="11"/>
      <c r="I286" s="12"/>
      <c r="P286" s="12"/>
    </row>
    <row r="287" spans="2:16" ht="13">
      <c r="B287" s="11"/>
      <c r="I287" s="12"/>
      <c r="P287" s="12"/>
    </row>
    <row r="288" spans="2:16" ht="13">
      <c r="B288" s="11"/>
      <c r="I288" s="12"/>
      <c r="P288" s="12"/>
    </row>
    <row r="289" spans="2:16" ht="13">
      <c r="B289" s="11"/>
      <c r="I289" s="12"/>
      <c r="P289" s="12"/>
    </row>
    <row r="290" spans="2:16" ht="13">
      <c r="B290" s="11"/>
      <c r="I290" s="12"/>
      <c r="P290" s="12"/>
    </row>
    <row r="291" spans="2:16" ht="13">
      <c r="B291" s="11"/>
      <c r="I291" s="12"/>
      <c r="P291" s="12"/>
    </row>
    <row r="292" spans="2:16" ht="13">
      <c r="B292" s="11"/>
      <c r="I292" s="12"/>
      <c r="P292" s="12"/>
    </row>
    <row r="293" spans="2:16" ht="13">
      <c r="B293" s="11"/>
      <c r="I293" s="12"/>
      <c r="P293" s="12"/>
    </row>
    <row r="294" spans="2:16" ht="13">
      <c r="B294" s="11"/>
      <c r="I294" s="12"/>
      <c r="P294" s="12"/>
    </row>
    <row r="295" spans="2:16" ht="13">
      <c r="B295" s="11"/>
      <c r="I295" s="12"/>
      <c r="P295" s="12"/>
    </row>
    <row r="296" spans="2:16" ht="13">
      <c r="B296" s="11"/>
      <c r="I296" s="12"/>
      <c r="P296" s="12"/>
    </row>
    <row r="297" spans="2:16" ht="13">
      <c r="B297" s="11"/>
      <c r="I297" s="12"/>
      <c r="P297" s="12"/>
    </row>
    <row r="298" spans="2:16" ht="13">
      <c r="B298" s="11"/>
      <c r="I298" s="12"/>
      <c r="P298" s="12"/>
    </row>
    <row r="299" spans="2:16" ht="13">
      <c r="B299" s="11"/>
      <c r="I299" s="12"/>
      <c r="P299" s="12"/>
    </row>
    <row r="300" spans="2:16" ht="13">
      <c r="B300" s="11"/>
      <c r="I300" s="12"/>
      <c r="P300" s="12"/>
    </row>
    <row r="301" spans="2:16" ht="13">
      <c r="B301" s="11"/>
      <c r="I301" s="12"/>
      <c r="P301" s="12"/>
    </row>
    <row r="302" spans="2:16" ht="13">
      <c r="B302" s="11"/>
      <c r="I302" s="12"/>
      <c r="P302" s="12"/>
    </row>
    <row r="303" spans="2:16" ht="13">
      <c r="B303" s="11"/>
      <c r="I303" s="12"/>
      <c r="P303" s="12"/>
    </row>
    <row r="304" spans="2:16" ht="13">
      <c r="B304" s="11"/>
      <c r="I304" s="12"/>
      <c r="P304" s="12"/>
    </row>
    <row r="305" spans="2:16" ht="13">
      <c r="B305" s="11"/>
      <c r="I305" s="12"/>
      <c r="P305" s="12"/>
    </row>
    <row r="306" spans="2:16" ht="13">
      <c r="B306" s="11"/>
      <c r="I306" s="12"/>
      <c r="P306" s="12"/>
    </row>
    <row r="307" spans="2:16" ht="13">
      <c r="B307" s="11"/>
      <c r="I307" s="12"/>
      <c r="P307" s="12"/>
    </row>
    <row r="308" spans="2:16" ht="13">
      <c r="B308" s="11"/>
      <c r="I308" s="12"/>
      <c r="P308" s="12"/>
    </row>
    <row r="309" spans="2:16" ht="13">
      <c r="B309" s="11"/>
      <c r="I309" s="12"/>
      <c r="P309" s="12"/>
    </row>
    <row r="310" spans="2:16" ht="13">
      <c r="B310" s="11"/>
      <c r="I310" s="12"/>
      <c r="P310" s="12"/>
    </row>
    <row r="311" spans="2:16" ht="13">
      <c r="B311" s="11"/>
      <c r="I311" s="12"/>
      <c r="P311" s="12"/>
    </row>
    <row r="312" spans="2:16" ht="13">
      <c r="B312" s="11"/>
      <c r="I312" s="12"/>
      <c r="P312" s="12"/>
    </row>
    <row r="313" spans="2:16" ht="13">
      <c r="B313" s="11"/>
      <c r="I313" s="12"/>
      <c r="P313" s="12"/>
    </row>
    <row r="314" spans="2:16" ht="13">
      <c r="B314" s="11"/>
      <c r="I314" s="12"/>
      <c r="P314" s="12"/>
    </row>
    <row r="315" spans="2:16" ht="13">
      <c r="B315" s="11"/>
      <c r="I315" s="12"/>
      <c r="P315" s="12"/>
    </row>
    <row r="316" spans="2:16" ht="13">
      <c r="B316" s="11"/>
      <c r="I316" s="12"/>
      <c r="P316" s="12"/>
    </row>
    <row r="317" spans="2:16" ht="13">
      <c r="B317" s="11"/>
      <c r="I317" s="12"/>
      <c r="P317" s="12"/>
    </row>
    <row r="318" spans="2:16" ht="13">
      <c r="B318" s="11"/>
      <c r="I318" s="12"/>
      <c r="P318" s="12"/>
    </row>
    <row r="319" spans="2:16" ht="13">
      <c r="B319" s="11"/>
      <c r="I319" s="12"/>
      <c r="P319" s="12"/>
    </row>
    <row r="320" spans="2:16" ht="13">
      <c r="B320" s="11"/>
      <c r="I320" s="12"/>
      <c r="P320" s="12"/>
    </row>
    <row r="321" spans="2:16" ht="13">
      <c r="B321" s="11"/>
      <c r="I321" s="12"/>
      <c r="P321" s="12"/>
    </row>
    <row r="322" spans="2:16" ht="13">
      <c r="B322" s="11"/>
      <c r="I322" s="12"/>
      <c r="P322" s="12"/>
    </row>
    <row r="323" spans="2:16" ht="13">
      <c r="B323" s="11"/>
      <c r="I323" s="12"/>
      <c r="P323" s="12"/>
    </row>
    <row r="324" spans="2:16" ht="13">
      <c r="B324" s="11"/>
      <c r="I324" s="12"/>
      <c r="P324" s="12"/>
    </row>
    <row r="325" spans="2:16" ht="13">
      <c r="B325" s="11"/>
      <c r="I325" s="12"/>
      <c r="P325" s="12"/>
    </row>
    <row r="326" spans="2:16" ht="13">
      <c r="B326" s="11"/>
      <c r="I326" s="12"/>
      <c r="P326" s="12"/>
    </row>
    <row r="327" spans="2:16" ht="13">
      <c r="B327" s="11"/>
      <c r="I327" s="12"/>
      <c r="P327" s="12"/>
    </row>
    <row r="328" spans="2:16" ht="13">
      <c r="B328" s="11"/>
      <c r="I328" s="12"/>
      <c r="P328" s="12"/>
    </row>
    <row r="329" spans="2:16" ht="13">
      <c r="B329" s="11"/>
      <c r="I329" s="12"/>
      <c r="P329" s="12"/>
    </row>
    <row r="330" spans="2:16" ht="13">
      <c r="B330" s="11"/>
      <c r="I330" s="12"/>
      <c r="P330" s="12"/>
    </row>
    <row r="331" spans="2:16" ht="13">
      <c r="B331" s="11"/>
      <c r="I331" s="12"/>
      <c r="P331" s="12"/>
    </row>
    <row r="332" spans="2:16" ht="13">
      <c r="B332" s="11"/>
      <c r="I332" s="12"/>
      <c r="P332" s="12"/>
    </row>
    <row r="333" spans="2:16" ht="13">
      <c r="B333" s="11"/>
      <c r="I333" s="12"/>
      <c r="P333" s="12"/>
    </row>
    <row r="334" spans="2:16" ht="13">
      <c r="B334" s="11"/>
      <c r="I334" s="12"/>
      <c r="P334" s="12"/>
    </row>
    <row r="335" spans="2:16" ht="13">
      <c r="B335" s="11"/>
      <c r="I335" s="12"/>
      <c r="P335" s="12"/>
    </row>
    <row r="336" spans="2:16" ht="13">
      <c r="B336" s="11"/>
      <c r="I336" s="12"/>
      <c r="P336" s="12"/>
    </row>
    <row r="337" spans="2:16" ht="13">
      <c r="B337" s="11"/>
      <c r="I337" s="12"/>
      <c r="P337" s="12"/>
    </row>
    <row r="338" spans="2:16" ht="13">
      <c r="B338" s="11"/>
      <c r="I338" s="12"/>
      <c r="P338" s="12"/>
    </row>
    <row r="339" spans="2:16" ht="13">
      <c r="B339" s="11"/>
      <c r="I339" s="12"/>
      <c r="P339" s="12"/>
    </row>
    <row r="340" spans="2:16" ht="13">
      <c r="B340" s="11"/>
      <c r="I340" s="12"/>
      <c r="P340" s="12"/>
    </row>
    <row r="341" spans="2:16" ht="13">
      <c r="B341" s="11"/>
      <c r="I341" s="12"/>
      <c r="P341" s="12"/>
    </row>
    <row r="342" spans="2:16" ht="13">
      <c r="B342" s="11"/>
      <c r="I342" s="12"/>
      <c r="P342" s="12"/>
    </row>
    <row r="343" spans="2:16" ht="13">
      <c r="B343" s="11"/>
      <c r="I343" s="12"/>
      <c r="P343" s="12"/>
    </row>
    <row r="344" spans="2:16" ht="13">
      <c r="B344" s="11"/>
      <c r="I344" s="12"/>
      <c r="P344" s="12"/>
    </row>
    <row r="345" spans="2:16" ht="13">
      <c r="B345" s="11"/>
      <c r="I345" s="12"/>
      <c r="P345" s="12"/>
    </row>
    <row r="346" spans="2:16" ht="13">
      <c r="B346" s="11"/>
      <c r="I346" s="12"/>
      <c r="P346" s="12"/>
    </row>
    <row r="347" spans="2:16" ht="13">
      <c r="B347" s="11"/>
      <c r="I347" s="12"/>
      <c r="P347" s="12"/>
    </row>
    <row r="348" spans="2:16" ht="13">
      <c r="B348" s="11"/>
      <c r="I348" s="12"/>
      <c r="P348" s="12"/>
    </row>
    <row r="349" spans="2:16" ht="13">
      <c r="B349" s="11"/>
      <c r="I349" s="12"/>
      <c r="P349" s="12"/>
    </row>
    <row r="350" spans="2:16" ht="13">
      <c r="B350" s="11"/>
      <c r="I350" s="12"/>
      <c r="P350" s="12"/>
    </row>
    <row r="351" spans="2:16" ht="13">
      <c r="B351" s="11"/>
      <c r="I351" s="12"/>
      <c r="P351" s="12"/>
    </row>
    <row r="352" spans="2:16" ht="13">
      <c r="B352" s="11"/>
      <c r="I352" s="12"/>
      <c r="P352" s="12"/>
    </row>
    <row r="353" spans="2:16" ht="13">
      <c r="B353" s="11"/>
      <c r="I353" s="12"/>
      <c r="P353" s="12"/>
    </row>
    <row r="354" spans="2:16" ht="13">
      <c r="B354" s="11"/>
      <c r="I354" s="12"/>
      <c r="P354" s="12"/>
    </row>
    <row r="355" spans="2:16" ht="13">
      <c r="B355" s="11"/>
      <c r="I355" s="12"/>
      <c r="P355" s="12"/>
    </row>
    <row r="356" spans="2:16" ht="13">
      <c r="B356" s="11"/>
      <c r="I356" s="12"/>
      <c r="P356" s="12"/>
    </row>
    <row r="357" spans="2:16" ht="13">
      <c r="B357" s="11"/>
      <c r="I357" s="12"/>
      <c r="P357" s="12"/>
    </row>
    <row r="358" spans="2:16" ht="13">
      <c r="B358" s="11"/>
      <c r="I358" s="12"/>
      <c r="P358" s="12"/>
    </row>
    <row r="359" spans="2:16" ht="13">
      <c r="B359" s="11"/>
      <c r="I359" s="12"/>
      <c r="P359" s="12"/>
    </row>
    <row r="360" spans="2:16" ht="13">
      <c r="B360" s="11"/>
      <c r="I360" s="12"/>
      <c r="P360" s="12"/>
    </row>
    <row r="361" spans="2:16" ht="13">
      <c r="B361" s="11"/>
      <c r="I361" s="12"/>
      <c r="P361" s="12"/>
    </row>
    <row r="362" spans="2:16" ht="13">
      <c r="B362" s="11"/>
      <c r="I362" s="12"/>
      <c r="P362" s="12"/>
    </row>
    <row r="363" spans="2:16" ht="13">
      <c r="B363" s="11"/>
      <c r="I363" s="12"/>
      <c r="P363" s="12"/>
    </row>
    <row r="364" spans="2:16" ht="13">
      <c r="B364" s="11"/>
      <c r="I364" s="12"/>
      <c r="P364" s="12"/>
    </row>
    <row r="365" spans="2:16" ht="13">
      <c r="B365" s="11"/>
      <c r="I365" s="12"/>
      <c r="P365" s="12"/>
    </row>
    <row r="366" spans="2:16" ht="13">
      <c r="B366" s="11"/>
      <c r="I366" s="12"/>
      <c r="P366" s="12"/>
    </row>
    <row r="367" spans="2:16" ht="13">
      <c r="B367" s="11"/>
      <c r="I367" s="12"/>
      <c r="P367" s="12"/>
    </row>
    <row r="368" spans="2:16" ht="13">
      <c r="B368" s="11"/>
      <c r="I368" s="12"/>
      <c r="P368" s="12"/>
    </row>
    <row r="369" spans="2:16" ht="13">
      <c r="B369" s="11"/>
      <c r="I369" s="12"/>
      <c r="P369" s="12"/>
    </row>
    <row r="370" spans="2:16" ht="13">
      <c r="B370" s="11"/>
      <c r="I370" s="12"/>
      <c r="P370" s="12"/>
    </row>
    <row r="371" spans="2:16" ht="13">
      <c r="B371" s="11"/>
      <c r="I371" s="12"/>
      <c r="P371" s="12"/>
    </row>
    <row r="372" spans="2:16" ht="13">
      <c r="B372" s="11"/>
      <c r="I372" s="12"/>
      <c r="P372" s="12"/>
    </row>
    <row r="373" spans="2:16" ht="13">
      <c r="B373" s="11"/>
      <c r="I373" s="12"/>
      <c r="P373" s="12"/>
    </row>
    <row r="374" spans="2:16" ht="13">
      <c r="B374" s="11"/>
      <c r="I374" s="12"/>
      <c r="P374" s="12"/>
    </row>
    <row r="375" spans="2:16" ht="13">
      <c r="B375" s="11"/>
      <c r="I375" s="12"/>
      <c r="P375" s="12"/>
    </row>
    <row r="376" spans="2:16" ht="13">
      <c r="B376" s="11"/>
      <c r="I376" s="12"/>
      <c r="P376" s="12"/>
    </row>
    <row r="377" spans="2:16" ht="13">
      <c r="B377" s="11"/>
      <c r="I377" s="12"/>
      <c r="P377" s="12"/>
    </row>
    <row r="378" spans="2:16" ht="13">
      <c r="B378" s="11"/>
      <c r="I378" s="12"/>
      <c r="P378" s="12"/>
    </row>
    <row r="379" spans="2:16" ht="13">
      <c r="B379" s="11"/>
      <c r="I379" s="12"/>
      <c r="P379" s="12"/>
    </row>
    <row r="380" spans="2:16" ht="13">
      <c r="B380" s="11"/>
      <c r="I380" s="12"/>
      <c r="P380" s="12"/>
    </row>
    <row r="381" spans="2:16" ht="13">
      <c r="B381" s="11"/>
      <c r="I381" s="12"/>
      <c r="P381" s="12"/>
    </row>
    <row r="382" spans="2:16" ht="13">
      <c r="B382" s="11"/>
      <c r="I382" s="12"/>
      <c r="P382" s="12"/>
    </row>
    <row r="383" spans="2:16" ht="13">
      <c r="B383" s="11"/>
      <c r="I383" s="12"/>
      <c r="P383" s="12"/>
    </row>
    <row r="384" spans="2:16" ht="13">
      <c r="B384" s="11"/>
      <c r="I384" s="12"/>
      <c r="P384" s="12"/>
    </row>
    <row r="385" spans="2:16" ht="13">
      <c r="B385" s="11"/>
      <c r="I385" s="12"/>
      <c r="P385" s="12"/>
    </row>
    <row r="386" spans="2:16" ht="13">
      <c r="B386" s="11"/>
      <c r="I386" s="12"/>
      <c r="P386" s="12"/>
    </row>
    <row r="387" spans="2:16" ht="13">
      <c r="B387" s="11"/>
      <c r="I387" s="12"/>
      <c r="P387" s="12"/>
    </row>
    <row r="388" spans="2:16" ht="13">
      <c r="B388" s="11"/>
      <c r="I388" s="12"/>
      <c r="P388" s="12"/>
    </row>
    <row r="389" spans="2:16" ht="13">
      <c r="B389" s="11"/>
      <c r="I389" s="12"/>
      <c r="P389" s="12"/>
    </row>
    <row r="390" spans="2:16" ht="13">
      <c r="B390" s="11"/>
      <c r="I390" s="12"/>
      <c r="P390" s="12"/>
    </row>
    <row r="391" spans="2:16" ht="13">
      <c r="B391" s="11"/>
      <c r="I391" s="12"/>
      <c r="P391" s="12"/>
    </row>
    <row r="392" spans="2:16" ht="13">
      <c r="B392" s="11"/>
      <c r="I392" s="12"/>
      <c r="P392" s="12"/>
    </row>
    <row r="393" spans="2:16" ht="13">
      <c r="B393" s="11"/>
      <c r="I393" s="12"/>
      <c r="P393" s="12"/>
    </row>
    <row r="394" spans="2:16" ht="13">
      <c r="B394" s="11"/>
      <c r="I394" s="12"/>
      <c r="P394" s="12"/>
    </row>
    <row r="395" spans="2:16" ht="13">
      <c r="B395" s="11"/>
      <c r="I395" s="12"/>
      <c r="P395" s="12"/>
    </row>
    <row r="396" spans="2:16" ht="13">
      <c r="B396" s="11"/>
      <c r="I396" s="12"/>
      <c r="P396" s="12"/>
    </row>
    <row r="397" spans="2:16" ht="13">
      <c r="B397" s="11"/>
      <c r="I397" s="12"/>
      <c r="P397" s="12"/>
    </row>
    <row r="398" spans="2:16" ht="13">
      <c r="B398" s="11"/>
      <c r="I398" s="12"/>
      <c r="P398" s="12"/>
    </row>
    <row r="399" spans="2:16" ht="13">
      <c r="B399" s="11"/>
      <c r="I399" s="12"/>
      <c r="P399" s="12"/>
    </row>
    <row r="400" spans="2:16" ht="13">
      <c r="B400" s="11"/>
      <c r="I400" s="12"/>
      <c r="P400" s="12"/>
    </row>
    <row r="401" spans="2:16" ht="13">
      <c r="B401" s="11"/>
      <c r="I401" s="12"/>
      <c r="P401" s="12"/>
    </row>
    <row r="402" spans="2:16" ht="13">
      <c r="B402" s="11"/>
      <c r="I402" s="12"/>
      <c r="P402" s="12"/>
    </row>
    <row r="403" spans="2:16" ht="13">
      <c r="B403" s="11"/>
      <c r="I403" s="12"/>
      <c r="P403" s="12"/>
    </row>
    <row r="404" spans="2:16" ht="13">
      <c r="B404" s="11"/>
      <c r="I404" s="12"/>
      <c r="P404" s="12"/>
    </row>
    <row r="405" spans="2:16" ht="13">
      <c r="B405" s="11"/>
      <c r="I405" s="12"/>
      <c r="P405" s="12"/>
    </row>
    <row r="406" spans="2:16" ht="13">
      <c r="B406" s="11"/>
      <c r="I406" s="12"/>
      <c r="P406" s="12"/>
    </row>
    <row r="407" spans="2:16" ht="13">
      <c r="B407" s="11"/>
      <c r="I407" s="12"/>
      <c r="P407" s="12"/>
    </row>
    <row r="408" spans="2:16" ht="13">
      <c r="B408" s="11"/>
      <c r="I408" s="12"/>
      <c r="P408" s="12"/>
    </row>
    <row r="409" spans="2:16" ht="13">
      <c r="B409" s="11"/>
      <c r="I409" s="12"/>
      <c r="P409" s="12"/>
    </row>
    <row r="410" spans="2:16" ht="13">
      <c r="B410" s="11"/>
      <c r="I410" s="12"/>
      <c r="P410" s="12"/>
    </row>
    <row r="411" spans="2:16" ht="13">
      <c r="B411" s="11"/>
      <c r="I411" s="12"/>
      <c r="P411" s="12"/>
    </row>
    <row r="412" spans="2:16" ht="13">
      <c r="B412" s="11"/>
      <c r="I412" s="12"/>
      <c r="P412" s="12"/>
    </row>
    <row r="413" spans="2:16" ht="13">
      <c r="B413" s="11"/>
      <c r="I413" s="12"/>
      <c r="P413" s="12"/>
    </row>
    <row r="414" spans="2:16" ht="13">
      <c r="B414" s="11"/>
      <c r="I414" s="12"/>
      <c r="P414" s="12"/>
    </row>
    <row r="415" spans="2:16" ht="13">
      <c r="B415" s="11"/>
      <c r="I415" s="12"/>
      <c r="P415" s="12"/>
    </row>
    <row r="416" spans="2:16" ht="13">
      <c r="B416" s="11"/>
      <c r="I416" s="12"/>
      <c r="P416" s="12"/>
    </row>
    <row r="417" spans="2:16" ht="13">
      <c r="B417" s="11"/>
      <c r="I417" s="12"/>
      <c r="P417" s="12"/>
    </row>
    <row r="418" spans="2:16" ht="13">
      <c r="B418" s="11"/>
      <c r="I418" s="12"/>
      <c r="P418" s="12"/>
    </row>
    <row r="419" spans="2:16" ht="13">
      <c r="B419" s="11"/>
      <c r="I419" s="12"/>
      <c r="P419" s="12"/>
    </row>
    <row r="420" spans="2:16" ht="13">
      <c r="B420" s="11"/>
      <c r="I420" s="12"/>
      <c r="P420" s="12"/>
    </row>
    <row r="421" spans="2:16" ht="13">
      <c r="B421" s="11"/>
      <c r="I421" s="12"/>
      <c r="P421" s="12"/>
    </row>
    <row r="422" spans="2:16" ht="13">
      <c r="B422" s="11"/>
      <c r="I422" s="12"/>
      <c r="P422" s="12"/>
    </row>
    <row r="423" spans="2:16" ht="13">
      <c r="B423" s="11"/>
      <c r="I423" s="12"/>
      <c r="P423" s="12"/>
    </row>
    <row r="424" spans="2:16" ht="13">
      <c r="B424" s="11"/>
      <c r="I424" s="12"/>
      <c r="P424" s="12"/>
    </row>
    <row r="425" spans="2:16" ht="13">
      <c r="B425" s="11"/>
      <c r="I425" s="12"/>
      <c r="P425" s="12"/>
    </row>
    <row r="426" spans="2:16" ht="13">
      <c r="B426" s="11"/>
      <c r="I426" s="12"/>
      <c r="P426" s="12"/>
    </row>
    <row r="427" spans="2:16" ht="13">
      <c r="B427" s="11"/>
      <c r="I427" s="12"/>
      <c r="P427" s="12"/>
    </row>
    <row r="428" spans="2:16" ht="13">
      <c r="B428" s="11"/>
      <c r="I428" s="12"/>
      <c r="P428" s="12"/>
    </row>
    <row r="429" spans="2:16" ht="13">
      <c r="B429" s="11"/>
      <c r="I429" s="12"/>
      <c r="P429" s="12"/>
    </row>
    <row r="430" spans="2:16" ht="13">
      <c r="B430" s="11"/>
      <c r="I430" s="12"/>
      <c r="P430" s="12"/>
    </row>
    <row r="431" spans="2:16" ht="13">
      <c r="B431" s="11"/>
      <c r="I431" s="12"/>
      <c r="P431" s="12"/>
    </row>
    <row r="432" spans="2:16" ht="13">
      <c r="B432" s="11"/>
      <c r="I432" s="12"/>
      <c r="P432" s="12"/>
    </row>
    <row r="433" spans="2:16" ht="13">
      <c r="B433" s="11"/>
      <c r="I433" s="12"/>
      <c r="P433" s="12"/>
    </row>
    <row r="434" spans="2:16" ht="13">
      <c r="B434" s="11"/>
      <c r="I434" s="12"/>
      <c r="P434" s="12"/>
    </row>
    <row r="435" spans="2:16" ht="13">
      <c r="B435" s="11"/>
      <c r="I435" s="12"/>
      <c r="P435" s="12"/>
    </row>
    <row r="436" spans="2:16" ht="13">
      <c r="B436" s="11"/>
      <c r="I436" s="12"/>
      <c r="P436" s="12"/>
    </row>
    <row r="437" spans="2:16" ht="13">
      <c r="B437" s="11"/>
      <c r="I437" s="12"/>
      <c r="P437" s="12"/>
    </row>
    <row r="438" spans="2:16" ht="13">
      <c r="B438" s="11"/>
      <c r="I438" s="12"/>
      <c r="P438" s="12"/>
    </row>
    <row r="439" spans="2:16" ht="13">
      <c r="B439" s="11"/>
      <c r="I439" s="12"/>
      <c r="P439" s="12"/>
    </row>
    <row r="440" spans="2:16" ht="13">
      <c r="B440" s="11"/>
      <c r="I440" s="12"/>
      <c r="P440" s="12"/>
    </row>
    <row r="441" spans="2:16" ht="13">
      <c r="B441" s="11"/>
      <c r="I441" s="12"/>
      <c r="P441" s="12"/>
    </row>
    <row r="442" spans="2:16" ht="13">
      <c r="B442" s="11"/>
      <c r="I442" s="12"/>
      <c r="P442" s="12"/>
    </row>
    <row r="443" spans="2:16" ht="13">
      <c r="B443" s="11"/>
      <c r="I443" s="12"/>
      <c r="P443" s="12"/>
    </row>
    <row r="444" spans="2:16" ht="13">
      <c r="B444" s="11"/>
      <c r="I444" s="12"/>
      <c r="P444" s="12"/>
    </row>
    <row r="445" spans="2:16" ht="13">
      <c r="B445" s="11"/>
      <c r="I445" s="12"/>
      <c r="P445" s="12"/>
    </row>
    <row r="446" spans="2:16" ht="13">
      <c r="B446" s="11"/>
      <c r="I446" s="12"/>
      <c r="P446" s="12"/>
    </row>
    <row r="447" spans="2:16" ht="13">
      <c r="B447" s="11"/>
      <c r="I447" s="12"/>
      <c r="P447" s="12"/>
    </row>
    <row r="448" spans="2:16" ht="13">
      <c r="B448" s="11"/>
      <c r="I448" s="12"/>
      <c r="P448" s="12"/>
    </row>
    <row r="449" spans="2:16" ht="13">
      <c r="B449" s="11"/>
      <c r="I449" s="12"/>
      <c r="P449" s="12"/>
    </row>
    <row r="450" spans="2:16" ht="13">
      <c r="B450" s="11"/>
      <c r="I450" s="12"/>
      <c r="P450" s="12"/>
    </row>
    <row r="451" spans="2:16" ht="13">
      <c r="B451" s="11"/>
      <c r="I451" s="12"/>
      <c r="P451" s="12"/>
    </row>
    <row r="452" spans="2:16" ht="13">
      <c r="B452" s="11"/>
      <c r="I452" s="12"/>
      <c r="P452" s="12"/>
    </row>
    <row r="453" spans="2:16" ht="13">
      <c r="B453" s="11"/>
      <c r="I453" s="12"/>
      <c r="P453" s="12"/>
    </row>
    <row r="454" spans="2:16" ht="13">
      <c r="B454" s="11"/>
      <c r="I454" s="12"/>
      <c r="P454" s="12"/>
    </row>
    <row r="455" spans="2:16" ht="13">
      <c r="B455" s="11"/>
      <c r="I455" s="12"/>
      <c r="P455" s="12"/>
    </row>
    <row r="456" spans="2:16" ht="13">
      <c r="B456" s="11"/>
      <c r="I456" s="12"/>
      <c r="P456" s="12"/>
    </row>
    <row r="457" spans="2:16" ht="13">
      <c r="B457" s="11"/>
      <c r="I457" s="12"/>
      <c r="P457" s="12"/>
    </row>
    <row r="458" spans="2:16" ht="13">
      <c r="B458" s="11"/>
      <c r="I458" s="12"/>
      <c r="P458" s="12"/>
    </row>
    <row r="459" spans="2:16" ht="13">
      <c r="B459" s="11"/>
      <c r="I459" s="12"/>
      <c r="P459" s="12"/>
    </row>
    <row r="460" spans="2:16" ht="13">
      <c r="B460" s="11"/>
      <c r="I460" s="12"/>
      <c r="P460" s="12"/>
    </row>
    <row r="461" spans="2:16" ht="13">
      <c r="B461" s="11"/>
      <c r="I461" s="12"/>
      <c r="P461" s="12"/>
    </row>
    <row r="462" spans="2:16" ht="13">
      <c r="B462" s="11"/>
      <c r="I462" s="12"/>
      <c r="P462" s="12"/>
    </row>
    <row r="463" spans="2:16" ht="13">
      <c r="B463" s="11"/>
      <c r="I463" s="12"/>
      <c r="P463" s="12"/>
    </row>
    <row r="464" spans="2:16" ht="13">
      <c r="B464" s="11"/>
      <c r="I464" s="12"/>
      <c r="P464" s="12"/>
    </row>
    <row r="465" spans="2:16" ht="13">
      <c r="B465" s="11"/>
      <c r="I465" s="12"/>
      <c r="P465" s="12"/>
    </row>
    <row r="466" spans="2:16" ht="13">
      <c r="B466" s="11"/>
      <c r="I466" s="12"/>
      <c r="P466" s="12"/>
    </row>
    <row r="467" spans="2:16" ht="13">
      <c r="B467" s="11"/>
      <c r="I467" s="12"/>
      <c r="P467" s="12"/>
    </row>
    <row r="468" spans="2:16" ht="13">
      <c r="B468" s="11"/>
      <c r="I468" s="12"/>
      <c r="P468" s="12"/>
    </row>
    <row r="469" spans="2:16" ht="13">
      <c r="B469" s="11"/>
      <c r="I469" s="12"/>
      <c r="P469" s="12"/>
    </row>
    <row r="470" spans="2:16" ht="13">
      <c r="B470" s="11"/>
      <c r="I470" s="12"/>
      <c r="P470" s="12"/>
    </row>
    <row r="471" spans="2:16" ht="13">
      <c r="B471" s="11"/>
      <c r="I471" s="12"/>
      <c r="P471" s="12"/>
    </row>
    <row r="472" spans="2:16" ht="13">
      <c r="B472" s="11"/>
      <c r="I472" s="12"/>
      <c r="P472" s="12"/>
    </row>
    <row r="473" spans="2:16" ht="13">
      <c r="B473" s="11"/>
      <c r="I473" s="12"/>
      <c r="P473" s="12"/>
    </row>
    <row r="474" spans="2:16" ht="13">
      <c r="B474" s="11"/>
      <c r="I474" s="12"/>
      <c r="P474" s="12"/>
    </row>
    <row r="475" spans="2:16" ht="13">
      <c r="B475" s="11"/>
      <c r="I475" s="12"/>
      <c r="P475" s="12"/>
    </row>
    <row r="476" spans="2:16" ht="13">
      <c r="B476" s="11"/>
      <c r="I476" s="12"/>
      <c r="P476" s="12"/>
    </row>
    <row r="477" spans="2:16" ht="13">
      <c r="B477" s="11"/>
      <c r="I477" s="12"/>
      <c r="P477" s="12"/>
    </row>
    <row r="478" spans="2:16" ht="13">
      <c r="B478" s="11"/>
      <c r="I478" s="12"/>
      <c r="P478" s="12"/>
    </row>
    <row r="479" spans="2:16" ht="13">
      <c r="B479" s="11"/>
      <c r="I479" s="12"/>
      <c r="P479" s="12"/>
    </row>
    <row r="480" spans="2:16" ht="13">
      <c r="B480" s="11"/>
      <c r="I480" s="12"/>
      <c r="P480" s="12"/>
    </row>
    <row r="481" spans="2:16" ht="13">
      <c r="B481" s="11"/>
      <c r="I481" s="12"/>
      <c r="P481" s="12"/>
    </row>
    <row r="482" spans="2:16" ht="13">
      <c r="B482" s="11"/>
      <c r="I482" s="12"/>
      <c r="P482" s="12"/>
    </row>
    <row r="483" spans="2:16" ht="13">
      <c r="B483" s="11"/>
      <c r="I483" s="12"/>
      <c r="P483" s="12"/>
    </row>
    <row r="484" spans="2:16" ht="13">
      <c r="B484" s="11"/>
      <c r="I484" s="12"/>
      <c r="P484" s="12"/>
    </row>
    <row r="485" spans="2:16" ht="13">
      <c r="B485" s="11"/>
      <c r="I485" s="12"/>
      <c r="P485" s="12"/>
    </row>
    <row r="486" spans="2:16" ht="13">
      <c r="B486" s="11"/>
      <c r="I486" s="12"/>
      <c r="P486" s="12"/>
    </row>
    <row r="487" spans="2:16" ht="13">
      <c r="B487" s="11"/>
      <c r="I487" s="12"/>
      <c r="P487" s="12"/>
    </row>
    <row r="488" spans="2:16" ht="13">
      <c r="B488" s="11"/>
      <c r="I488" s="12"/>
      <c r="P488" s="12"/>
    </row>
    <row r="489" spans="2:16" ht="13">
      <c r="B489" s="11"/>
      <c r="I489" s="12"/>
      <c r="P489" s="12"/>
    </row>
    <row r="490" spans="2:16" ht="13">
      <c r="B490" s="11"/>
      <c r="I490" s="12"/>
      <c r="P490" s="12"/>
    </row>
    <row r="491" spans="2:16" ht="13">
      <c r="B491" s="11"/>
      <c r="I491" s="12"/>
      <c r="P491" s="12"/>
    </row>
    <row r="492" spans="2:16" ht="13">
      <c r="B492" s="11"/>
      <c r="I492" s="12"/>
      <c r="P492" s="12"/>
    </row>
    <row r="493" spans="2:16" ht="13">
      <c r="B493" s="11"/>
      <c r="I493" s="12"/>
      <c r="P493" s="12"/>
    </row>
    <row r="494" spans="2:16" ht="13">
      <c r="B494" s="11"/>
      <c r="I494" s="12"/>
      <c r="P494" s="12"/>
    </row>
    <row r="495" spans="2:16" ht="13">
      <c r="B495" s="11"/>
      <c r="I495" s="12"/>
      <c r="P495" s="12"/>
    </row>
    <row r="496" spans="2:16" ht="13">
      <c r="B496" s="11"/>
      <c r="I496" s="12"/>
      <c r="P496" s="12"/>
    </row>
    <row r="497" spans="2:16" ht="13">
      <c r="B497" s="11"/>
      <c r="I497" s="12"/>
      <c r="P497" s="12"/>
    </row>
    <row r="498" spans="2:16" ht="13">
      <c r="B498" s="11"/>
      <c r="I498" s="12"/>
      <c r="P498" s="12"/>
    </row>
    <row r="499" spans="2:16" ht="13">
      <c r="B499" s="11"/>
      <c r="I499" s="12"/>
      <c r="P499" s="12"/>
    </row>
    <row r="500" spans="2:16" ht="13">
      <c r="B500" s="11"/>
      <c r="I500" s="12"/>
      <c r="P500" s="12"/>
    </row>
    <row r="501" spans="2:16" ht="13">
      <c r="B501" s="11"/>
      <c r="I501" s="12"/>
      <c r="P501" s="12"/>
    </row>
    <row r="502" spans="2:16" ht="13">
      <c r="B502" s="11"/>
      <c r="I502" s="12"/>
      <c r="P502" s="12"/>
    </row>
    <row r="503" spans="2:16" ht="13">
      <c r="B503" s="11"/>
      <c r="I503" s="12"/>
      <c r="P503" s="12"/>
    </row>
    <row r="504" spans="2:16" ht="13">
      <c r="B504" s="11"/>
      <c r="I504" s="12"/>
      <c r="P504" s="12"/>
    </row>
    <row r="505" spans="2:16" ht="13">
      <c r="B505" s="11"/>
      <c r="I505" s="12"/>
      <c r="P505" s="12"/>
    </row>
    <row r="506" spans="2:16" ht="13">
      <c r="B506" s="11"/>
      <c r="I506" s="12"/>
      <c r="P506" s="12"/>
    </row>
    <row r="507" spans="2:16" ht="13">
      <c r="B507" s="11"/>
      <c r="I507" s="12"/>
      <c r="P507" s="12"/>
    </row>
    <row r="508" spans="2:16" ht="13">
      <c r="B508" s="11"/>
      <c r="I508" s="12"/>
      <c r="P508" s="12"/>
    </row>
    <row r="509" spans="2:16" ht="13">
      <c r="B509" s="11"/>
      <c r="I509" s="12"/>
      <c r="P509" s="12"/>
    </row>
    <row r="510" spans="2:16" ht="13">
      <c r="B510" s="11"/>
      <c r="I510" s="12"/>
      <c r="P510" s="12"/>
    </row>
    <row r="511" spans="2:16" ht="13">
      <c r="B511" s="11"/>
      <c r="I511" s="12"/>
      <c r="P511" s="12"/>
    </row>
    <row r="512" spans="2:16" ht="13">
      <c r="B512" s="11"/>
      <c r="I512" s="12"/>
      <c r="P512" s="12"/>
    </row>
    <row r="513" spans="2:16" ht="13">
      <c r="B513" s="11"/>
      <c r="I513" s="12"/>
      <c r="P513" s="12"/>
    </row>
    <row r="514" spans="2:16" ht="13">
      <c r="B514" s="11"/>
      <c r="I514" s="12"/>
      <c r="P514" s="12"/>
    </row>
    <row r="515" spans="2:16" ht="13">
      <c r="B515" s="11"/>
      <c r="I515" s="12"/>
      <c r="P515" s="12"/>
    </row>
    <row r="516" spans="2:16" ht="13">
      <c r="B516" s="11"/>
      <c r="I516" s="12"/>
      <c r="P516" s="12"/>
    </row>
    <row r="517" spans="2:16" ht="13">
      <c r="B517" s="11"/>
      <c r="I517" s="12"/>
      <c r="P517" s="12"/>
    </row>
    <row r="518" spans="2:16" ht="13">
      <c r="B518" s="11"/>
      <c r="I518" s="12"/>
      <c r="P518" s="12"/>
    </row>
    <row r="519" spans="2:16" ht="13">
      <c r="B519" s="11"/>
      <c r="I519" s="12"/>
      <c r="P519" s="12"/>
    </row>
    <row r="520" spans="2:16" ht="13">
      <c r="B520" s="11"/>
      <c r="I520" s="12"/>
      <c r="P520" s="12"/>
    </row>
    <row r="521" spans="2:16" ht="13">
      <c r="B521" s="11"/>
      <c r="I521" s="12"/>
      <c r="P521" s="12"/>
    </row>
    <row r="522" spans="2:16" ht="13">
      <c r="B522" s="11"/>
      <c r="I522" s="12"/>
      <c r="P522" s="12"/>
    </row>
    <row r="523" spans="2:16" ht="13">
      <c r="B523" s="11"/>
      <c r="I523" s="12"/>
      <c r="P523" s="12"/>
    </row>
    <row r="524" spans="2:16" ht="13">
      <c r="B524" s="11"/>
      <c r="I524" s="12"/>
      <c r="P524" s="12"/>
    </row>
    <row r="525" spans="2:16" ht="13">
      <c r="B525" s="11"/>
      <c r="I525" s="12"/>
      <c r="P525" s="12"/>
    </row>
    <row r="526" spans="2:16" ht="13">
      <c r="B526" s="11"/>
      <c r="I526" s="12"/>
      <c r="P526" s="12"/>
    </row>
    <row r="527" spans="2:16" ht="13">
      <c r="B527" s="11"/>
      <c r="I527" s="12"/>
      <c r="P527" s="12"/>
    </row>
    <row r="528" spans="2:16" ht="13">
      <c r="B528" s="11"/>
      <c r="I528" s="12"/>
      <c r="P528" s="12"/>
    </row>
    <row r="529" spans="2:16" ht="13">
      <c r="B529" s="11"/>
      <c r="I529" s="12"/>
      <c r="P529" s="12"/>
    </row>
    <row r="530" spans="2:16" ht="13">
      <c r="B530" s="11"/>
      <c r="I530" s="12"/>
      <c r="P530" s="12"/>
    </row>
    <row r="531" spans="2:16" ht="13">
      <c r="B531" s="11"/>
      <c r="I531" s="12"/>
      <c r="P531" s="12"/>
    </row>
    <row r="532" spans="2:16" ht="13">
      <c r="B532" s="11"/>
      <c r="I532" s="12"/>
      <c r="P532" s="12"/>
    </row>
    <row r="533" spans="2:16" ht="13">
      <c r="B533" s="11"/>
      <c r="I533" s="12"/>
      <c r="P533" s="12"/>
    </row>
    <row r="534" spans="2:16" ht="13">
      <c r="B534" s="11"/>
      <c r="I534" s="12"/>
      <c r="P534" s="12"/>
    </row>
    <row r="535" spans="2:16" ht="13">
      <c r="B535" s="11"/>
      <c r="I535" s="12"/>
      <c r="P535" s="12"/>
    </row>
    <row r="536" spans="2:16" ht="13">
      <c r="B536" s="11"/>
      <c r="I536" s="12"/>
      <c r="P536" s="12"/>
    </row>
    <row r="537" spans="2:16" ht="13">
      <c r="B537" s="11"/>
      <c r="I537" s="12"/>
      <c r="P537" s="12"/>
    </row>
    <row r="538" spans="2:16" ht="13">
      <c r="B538" s="11"/>
      <c r="I538" s="12"/>
      <c r="P538" s="12"/>
    </row>
    <row r="539" spans="2:16" ht="13">
      <c r="B539" s="11"/>
      <c r="I539" s="12"/>
      <c r="P539" s="12"/>
    </row>
    <row r="540" spans="2:16" ht="13">
      <c r="B540" s="11"/>
      <c r="I540" s="12"/>
      <c r="P540" s="12"/>
    </row>
    <row r="541" spans="2:16" ht="13">
      <c r="B541" s="11"/>
      <c r="I541" s="12"/>
      <c r="P541" s="12"/>
    </row>
    <row r="542" spans="2:16" ht="13">
      <c r="B542" s="11"/>
      <c r="I542" s="12"/>
      <c r="P542" s="12"/>
    </row>
    <row r="543" spans="2:16" ht="13">
      <c r="B543" s="11"/>
      <c r="I543" s="12"/>
      <c r="P543" s="12"/>
    </row>
    <row r="544" spans="2:16" ht="13">
      <c r="B544" s="11"/>
      <c r="I544" s="12"/>
      <c r="P544" s="12"/>
    </row>
    <row r="545" spans="2:16" ht="13">
      <c r="B545" s="11"/>
      <c r="I545" s="12"/>
      <c r="P545" s="12"/>
    </row>
    <row r="546" spans="2:16" ht="13">
      <c r="B546" s="11"/>
      <c r="I546" s="12"/>
      <c r="P546" s="12"/>
    </row>
    <row r="547" spans="2:16" ht="13">
      <c r="B547" s="11"/>
      <c r="I547" s="12"/>
      <c r="P547" s="12"/>
    </row>
    <row r="548" spans="2:16" ht="13">
      <c r="B548" s="11"/>
      <c r="I548" s="12"/>
      <c r="P548" s="12"/>
    </row>
    <row r="549" spans="2:16" ht="13">
      <c r="B549" s="11"/>
      <c r="I549" s="12"/>
      <c r="P549" s="12"/>
    </row>
    <row r="550" spans="2:16" ht="13">
      <c r="B550" s="11"/>
      <c r="I550" s="12"/>
      <c r="P550" s="12"/>
    </row>
    <row r="551" spans="2:16" ht="13">
      <c r="B551" s="11"/>
      <c r="I551" s="12"/>
      <c r="P551" s="12"/>
    </row>
    <row r="552" spans="2:16" ht="13">
      <c r="B552" s="11"/>
      <c r="I552" s="12"/>
      <c r="P552" s="12"/>
    </row>
    <row r="553" spans="2:16" ht="13">
      <c r="B553" s="11"/>
      <c r="I553" s="12"/>
      <c r="P553" s="12"/>
    </row>
    <row r="554" spans="2:16" ht="13">
      <c r="B554" s="11"/>
      <c r="I554" s="12"/>
      <c r="P554" s="12"/>
    </row>
    <row r="555" spans="2:16" ht="13">
      <c r="B555" s="11"/>
      <c r="I555" s="12"/>
      <c r="P555" s="12"/>
    </row>
    <row r="556" spans="2:16" ht="13">
      <c r="B556" s="11"/>
      <c r="I556" s="12"/>
      <c r="P556" s="12"/>
    </row>
    <row r="557" spans="2:16" ht="13">
      <c r="B557" s="11"/>
      <c r="I557" s="12"/>
      <c r="P557" s="12"/>
    </row>
    <row r="558" spans="2:16" ht="13">
      <c r="B558" s="11"/>
      <c r="I558" s="12"/>
      <c r="P558" s="12"/>
    </row>
    <row r="559" spans="2:16" ht="13">
      <c r="B559" s="11"/>
      <c r="I559" s="12"/>
      <c r="P559" s="12"/>
    </row>
    <row r="560" spans="2:16" ht="13">
      <c r="B560" s="11"/>
      <c r="I560" s="12"/>
      <c r="P560" s="12"/>
    </row>
    <row r="561" spans="2:16" ht="13">
      <c r="B561" s="11"/>
      <c r="I561" s="12"/>
      <c r="P561" s="12"/>
    </row>
    <row r="562" spans="2:16" ht="13">
      <c r="B562" s="11"/>
      <c r="I562" s="12"/>
      <c r="P562" s="12"/>
    </row>
    <row r="563" spans="2:16" ht="13">
      <c r="B563" s="11"/>
      <c r="I563" s="12"/>
      <c r="P563" s="12"/>
    </row>
    <row r="564" spans="2:16" ht="13">
      <c r="B564" s="11"/>
      <c r="I564" s="12"/>
      <c r="P564" s="12"/>
    </row>
    <row r="565" spans="2:16" ht="13">
      <c r="B565" s="11"/>
      <c r="I565" s="12"/>
      <c r="P565" s="12"/>
    </row>
    <row r="566" spans="2:16" ht="13">
      <c r="B566" s="11"/>
      <c r="I566" s="12"/>
      <c r="P566" s="12"/>
    </row>
    <row r="567" spans="2:16" ht="13">
      <c r="B567" s="11"/>
      <c r="I567" s="12"/>
      <c r="P567" s="12"/>
    </row>
    <row r="568" spans="2:16" ht="13">
      <c r="B568" s="11"/>
      <c r="I568" s="12"/>
      <c r="P568" s="12"/>
    </row>
    <row r="569" spans="2:16" ht="13">
      <c r="B569" s="11"/>
      <c r="I569" s="12"/>
      <c r="P569" s="12"/>
    </row>
    <row r="570" spans="2:16" ht="13">
      <c r="B570" s="11"/>
      <c r="I570" s="12"/>
      <c r="P570" s="12"/>
    </row>
    <row r="571" spans="2:16" ht="13">
      <c r="B571" s="11"/>
      <c r="I571" s="12"/>
      <c r="P571" s="12"/>
    </row>
    <row r="572" spans="2:16" ht="13">
      <c r="B572" s="11"/>
      <c r="I572" s="12"/>
      <c r="P572" s="12"/>
    </row>
    <row r="573" spans="2:16" ht="13">
      <c r="B573" s="11"/>
      <c r="I573" s="12"/>
      <c r="P573" s="12"/>
    </row>
    <row r="574" spans="2:16" ht="13">
      <c r="B574" s="11"/>
      <c r="I574" s="12"/>
      <c r="P574" s="12"/>
    </row>
    <row r="575" spans="2:16" ht="13">
      <c r="B575" s="11"/>
      <c r="I575" s="12"/>
      <c r="P575" s="12"/>
    </row>
    <row r="576" spans="2:16" ht="13">
      <c r="B576" s="11"/>
      <c r="I576" s="12"/>
      <c r="P576" s="12"/>
    </row>
    <row r="577" spans="2:16" ht="13">
      <c r="B577" s="11"/>
      <c r="I577" s="12"/>
      <c r="P577" s="12"/>
    </row>
    <row r="578" spans="2:16" ht="13">
      <c r="B578" s="11"/>
      <c r="I578" s="12"/>
      <c r="P578" s="12"/>
    </row>
    <row r="579" spans="2:16" ht="13">
      <c r="B579" s="11"/>
      <c r="I579" s="12"/>
      <c r="P579" s="12"/>
    </row>
    <row r="580" spans="2:16" ht="13">
      <c r="B580" s="11"/>
      <c r="I580" s="12"/>
      <c r="P580" s="12"/>
    </row>
    <row r="581" spans="2:16" ht="13">
      <c r="B581" s="11"/>
      <c r="I581" s="12"/>
      <c r="P581" s="12"/>
    </row>
    <row r="582" spans="2:16" ht="13">
      <c r="B582" s="11"/>
      <c r="I582" s="12"/>
      <c r="P582" s="12"/>
    </row>
    <row r="583" spans="2:16" ht="13">
      <c r="B583" s="11"/>
      <c r="I583" s="12"/>
      <c r="P583" s="12"/>
    </row>
    <row r="584" spans="2:16" ht="13">
      <c r="B584" s="11"/>
      <c r="I584" s="12"/>
      <c r="P584" s="12"/>
    </row>
    <row r="585" spans="2:16" ht="13">
      <c r="B585" s="11"/>
      <c r="I585" s="12"/>
      <c r="P585" s="12"/>
    </row>
    <row r="586" spans="2:16" ht="13">
      <c r="B586" s="11"/>
      <c r="I586" s="12"/>
      <c r="P586" s="12"/>
    </row>
    <row r="587" spans="2:16" ht="13">
      <c r="B587" s="11"/>
      <c r="I587" s="12"/>
      <c r="P587" s="12"/>
    </row>
    <row r="588" spans="2:16" ht="13">
      <c r="B588" s="11"/>
      <c r="I588" s="12"/>
      <c r="P588" s="12"/>
    </row>
    <row r="589" spans="2:16" ht="13">
      <c r="B589" s="11"/>
      <c r="I589" s="12"/>
      <c r="P589" s="12"/>
    </row>
    <row r="590" spans="2:16" ht="13">
      <c r="B590" s="11"/>
      <c r="I590" s="12"/>
      <c r="P590" s="12"/>
    </row>
    <row r="591" spans="2:16" ht="13">
      <c r="B591" s="11"/>
      <c r="I591" s="12"/>
      <c r="P591" s="12"/>
    </row>
    <row r="592" spans="2:16" ht="13">
      <c r="B592" s="11"/>
      <c r="I592" s="12"/>
      <c r="P592" s="12"/>
    </row>
    <row r="593" spans="2:16" ht="13">
      <c r="B593" s="11"/>
      <c r="I593" s="12"/>
      <c r="P593" s="12"/>
    </row>
    <row r="594" spans="2:16" ht="13">
      <c r="B594" s="11"/>
      <c r="I594" s="12"/>
      <c r="P594" s="12"/>
    </row>
    <row r="595" spans="2:16" ht="13">
      <c r="B595" s="11"/>
      <c r="I595" s="12"/>
      <c r="P595" s="12"/>
    </row>
    <row r="596" spans="2:16" ht="13">
      <c r="B596" s="11"/>
      <c r="I596" s="12"/>
      <c r="P596" s="12"/>
    </row>
    <row r="597" spans="2:16" ht="13">
      <c r="B597" s="11"/>
      <c r="I597" s="12"/>
      <c r="P597" s="12"/>
    </row>
    <row r="598" spans="2:16" ht="13">
      <c r="B598" s="11"/>
      <c r="I598" s="12"/>
      <c r="P598" s="12"/>
    </row>
    <row r="599" spans="2:16" ht="13">
      <c r="B599" s="11"/>
      <c r="I599" s="12"/>
      <c r="P599" s="12"/>
    </row>
    <row r="600" spans="2:16" ht="13">
      <c r="B600" s="11"/>
      <c r="I600" s="12"/>
      <c r="P600" s="12"/>
    </row>
    <row r="601" spans="2:16" ht="13">
      <c r="B601" s="11"/>
      <c r="I601" s="12"/>
      <c r="P601" s="12"/>
    </row>
    <row r="602" spans="2:16" ht="13">
      <c r="B602" s="11"/>
      <c r="I602" s="12"/>
      <c r="P602" s="12"/>
    </row>
    <row r="603" spans="2:16" ht="13">
      <c r="B603" s="11"/>
      <c r="I603" s="12"/>
      <c r="P603" s="12"/>
    </row>
    <row r="604" spans="2:16" ht="13">
      <c r="B604" s="11"/>
      <c r="I604" s="12"/>
      <c r="P604" s="12"/>
    </row>
    <row r="605" spans="2:16" ht="13">
      <c r="B605" s="11"/>
      <c r="I605" s="12"/>
      <c r="P605" s="12"/>
    </row>
    <row r="606" spans="2:16" ht="13">
      <c r="B606" s="11"/>
      <c r="I606" s="12"/>
      <c r="P606" s="12"/>
    </row>
    <row r="607" spans="2:16" ht="13">
      <c r="B607" s="11"/>
      <c r="I607" s="12"/>
      <c r="P607" s="12"/>
    </row>
    <row r="608" spans="2:16" ht="13">
      <c r="B608" s="11"/>
      <c r="I608" s="12"/>
      <c r="P608" s="12"/>
    </row>
    <row r="609" spans="2:16" ht="13">
      <c r="B609" s="11"/>
      <c r="I609" s="12"/>
      <c r="P609" s="12"/>
    </row>
    <row r="610" spans="2:16" ht="13">
      <c r="B610" s="11"/>
      <c r="I610" s="12"/>
      <c r="P610" s="12"/>
    </row>
    <row r="611" spans="2:16" ht="13">
      <c r="B611" s="11"/>
      <c r="I611" s="12"/>
      <c r="P611" s="12"/>
    </row>
    <row r="612" spans="2:16" ht="13">
      <c r="B612" s="11"/>
      <c r="I612" s="12"/>
      <c r="P612" s="12"/>
    </row>
    <row r="613" spans="2:16" ht="13">
      <c r="B613" s="11"/>
      <c r="I613" s="12"/>
      <c r="P613" s="12"/>
    </row>
    <row r="614" spans="2:16" ht="13">
      <c r="B614" s="11"/>
      <c r="I614" s="12"/>
      <c r="P614" s="12"/>
    </row>
    <row r="615" spans="2:16" ht="13">
      <c r="B615" s="11"/>
      <c r="I615" s="12"/>
      <c r="P615" s="12"/>
    </row>
    <row r="616" spans="2:16" ht="13">
      <c r="B616" s="11"/>
      <c r="I616" s="12"/>
      <c r="P616" s="12"/>
    </row>
    <row r="617" spans="2:16" ht="13">
      <c r="B617" s="11"/>
      <c r="I617" s="12"/>
      <c r="P617" s="12"/>
    </row>
    <row r="618" spans="2:16" ht="13">
      <c r="B618" s="11"/>
      <c r="I618" s="12"/>
      <c r="P618" s="12"/>
    </row>
    <row r="619" spans="2:16" ht="13">
      <c r="B619" s="11"/>
      <c r="I619" s="12"/>
      <c r="P619" s="12"/>
    </row>
    <row r="620" spans="2:16" ht="13">
      <c r="B620" s="11"/>
      <c r="I620" s="12"/>
      <c r="P620" s="12"/>
    </row>
    <row r="621" spans="2:16" ht="13">
      <c r="B621" s="11"/>
      <c r="I621" s="12"/>
      <c r="P621" s="12"/>
    </row>
    <row r="622" spans="2:16" ht="13">
      <c r="B622" s="11"/>
      <c r="I622" s="12"/>
      <c r="P622" s="12"/>
    </row>
    <row r="623" spans="2:16" ht="13">
      <c r="B623" s="11"/>
      <c r="I623" s="12"/>
      <c r="P623" s="12"/>
    </row>
    <row r="624" spans="2:16" ht="13">
      <c r="B624" s="11"/>
      <c r="I624" s="12"/>
      <c r="P624" s="12"/>
    </row>
    <row r="625" spans="2:16" ht="13">
      <c r="B625" s="11"/>
      <c r="I625" s="12"/>
      <c r="P625" s="12"/>
    </row>
    <row r="626" spans="2:16" ht="13">
      <c r="B626" s="11"/>
      <c r="I626" s="12"/>
      <c r="P626" s="12"/>
    </row>
    <row r="627" spans="2:16" ht="13">
      <c r="B627" s="11"/>
      <c r="I627" s="12"/>
      <c r="P627" s="12"/>
    </row>
    <row r="628" spans="2:16" ht="13">
      <c r="B628" s="11"/>
      <c r="I628" s="12"/>
      <c r="P628" s="12"/>
    </row>
    <row r="629" spans="2:16" ht="13">
      <c r="B629" s="11"/>
      <c r="I629" s="12"/>
      <c r="P629" s="12"/>
    </row>
    <row r="630" spans="2:16" ht="13">
      <c r="B630" s="11"/>
      <c r="I630" s="12"/>
      <c r="P630" s="12"/>
    </row>
    <row r="631" spans="2:16" ht="13">
      <c r="B631" s="11"/>
      <c r="I631" s="12"/>
      <c r="P631" s="12"/>
    </row>
    <row r="632" spans="2:16" ht="13">
      <c r="B632" s="11"/>
      <c r="I632" s="12"/>
      <c r="P632" s="12"/>
    </row>
    <row r="633" spans="2:16" ht="13">
      <c r="B633" s="11"/>
      <c r="I633" s="12"/>
      <c r="P633" s="12"/>
    </row>
    <row r="634" spans="2:16" ht="13">
      <c r="B634" s="11"/>
      <c r="I634" s="12"/>
      <c r="P634" s="12"/>
    </row>
    <row r="635" spans="2:16" ht="13">
      <c r="B635" s="11"/>
      <c r="I635" s="12"/>
      <c r="P635" s="12"/>
    </row>
    <row r="636" spans="2:16" ht="13">
      <c r="B636" s="11"/>
      <c r="I636" s="12"/>
      <c r="P636" s="12"/>
    </row>
    <row r="637" spans="2:16" ht="13">
      <c r="B637" s="11"/>
      <c r="I637" s="12"/>
      <c r="P637" s="12"/>
    </row>
    <row r="638" spans="2:16" ht="13">
      <c r="B638" s="11"/>
      <c r="I638" s="12"/>
      <c r="P638" s="12"/>
    </row>
    <row r="639" spans="2:16" ht="13">
      <c r="B639" s="11"/>
      <c r="I639" s="12"/>
      <c r="P639" s="12"/>
    </row>
    <row r="640" spans="2:16" ht="13">
      <c r="B640" s="11"/>
      <c r="I640" s="12"/>
      <c r="P640" s="12"/>
    </row>
    <row r="641" spans="2:16" ht="13">
      <c r="B641" s="11"/>
      <c r="I641" s="12"/>
      <c r="P641" s="12"/>
    </row>
    <row r="642" spans="2:16" ht="13">
      <c r="B642" s="11"/>
      <c r="I642" s="12"/>
      <c r="P642" s="12"/>
    </row>
    <row r="643" spans="2:16" ht="13">
      <c r="B643" s="11"/>
      <c r="I643" s="12"/>
      <c r="P643" s="12"/>
    </row>
    <row r="644" spans="2:16" ht="13">
      <c r="B644" s="11"/>
      <c r="I644" s="12"/>
      <c r="P644" s="12"/>
    </row>
    <row r="645" spans="2:16" ht="13">
      <c r="B645" s="11"/>
      <c r="I645" s="12"/>
      <c r="P645" s="12"/>
    </row>
    <row r="646" spans="2:16" ht="13">
      <c r="B646" s="11"/>
      <c r="I646" s="12"/>
      <c r="P646" s="12"/>
    </row>
    <row r="647" spans="2:16" ht="13">
      <c r="B647" s="11"/>
      <c r="I647" s="12"/>
      <c r="P647" s="12"/>
    </row>
    <row r="648" spans="2:16" ht="13">
      <c r="B648" s="11"/>
      <c r="I648" s="12"/>
      <c r="P648" s="12"/>
    </row>
    <row r="649" spans="2:16" ht="13">
      <c r="B649" s="11"/>
      <c r="I649" s="12"/>
      <c r="P649" s="12"/>
    </row>
    <row r="650" spans="2:16" ht="13">
      <c r="B650" s="11"/>
      <c r="I650" s="12"/>
      <c r="P650" s="12"/>
    </row>
    <row r="651" spans="2:16" ht="13">
      <c r="B651" s="11"/>
      <c r="I651" s="12"/>
      <c r="P651" s="12"/>
    </row>
    <row r="652" spans="2:16" ht="13">
      <c r="B652" s="11"/>
      <c r="I652" s="12"/>
      <c r="P652" s="12"/>
    </row>
    <row r="653" spans="2:16" ht="13">
      <c r="B653" s="11"/>
      <c r="I653" s="12"/>
      <c r="P653" s="12"/>
    </row>
    <row r="654" spans="2:16" ht="13">
      <c r="B654" s="11"/>
      <c r="I654" s="12"/>
      <c r="P654" s="12"/>
    </row>
    <row r="655" spans="2:16" ht="13">
      <c r="B655" s="11"/>
      <c r="I655" s="12"/>
      <c r="P655" s="12"/>
    </row>
    <row r="656" spans="2:16" ht="13">
      <c r="B656" s="11"/>
      <c r="I656" s="12"/>
      <c r="P656" s="12"/>
    </row>
    <row r="657" spans="2:16" ht="13">
      <c r="B657" s="11"/>
      <c r="I657" s="12"/>
      <c r="P657" s="12"/>
    </row>
    <row r="658" spans="2:16" ht="13">
      <c r="B658" s="11"/>
      <c r="I658" s="12"/>
      <c r="P658" s="12"/>
    </row>
    <row r="659" spans="2:16" ht="13">
      <c r="B659" s="11"/>
      <c r="I659" s="12"/>
      <c r="P659" s="12"/>
    </row>
    <row r="660" spans="2:16" ht="13">
      <c r="B660" s="11"/>
      <c r="I660" s="12"/>
      <c r="P660" s="12"/>
    </row>
    <row r="661" spans="2:16" ht="13">
      <c r="B661" s="11"/>
      <c r="I661" s="12"/>
      <c r="P661" s="12"/>
    </row>
    <row r="662" spans="2:16" ht="13">
      <c r="B662" s="11"/>
      <c r="I662" s="12"/>
      <c r="P662" s="12"/>
    </row>
    <row r="663" spans="2:16" ht="13">
      <c r="B663" s="11"/>
      <c r="I663" s="12"/>
      <c r="P663" s="12"/>
    </row>
    <row r="664" spans="2:16" ht="13">
      <c r="B664" s="11"/>
      <c r="I664" s="12"/>
      <c r="P664" s="12"/>
    </row>
    <row r="665" spans="2:16" ht="13">
      <c r="B665" s="11"/>
      <c r="I665" s="12"/>
      <c r="P665" s="12"/>
    </row>
    <row r="666" spans="2:16" ht="13">
      <c r="B666" s="11"/>
      <c r="I666" s="12"/>
      <c r="P666" s="12"/>
    </row>
    <row r="667" spans="2:16" ht="13">
      <c r="B667" s="11"/>
      <c r="I667" s="12"/>
      <c r="P667" s="12"/>
    </row>
    <row r="668" spans="2:16" ht="13">
      <c r="B668" s="11"/>
      <c r="I668" s="12"/>
      <c r="P668" s="12"/>
    </row>
    <row r="669" spans="2:16" ht="13">
      <c r="B669" s="11"/>
      <c r="I669" s="12"/>
      <c r="P669" s="12"/>
    </row>
    <row r="670" spans="2:16" ht="13">
      <c r="B670" s="11"/>
      <c r="I670" s="12"/>
      <c r="P670" s="12"/>
    </row>
    <row r="671" spans="2:16" ht="13">
      <c r="B671" s="11"/>
      <c r="I671" s="12"/>
      <c r="P671" s="12"/>
    </row>
    <row r="672" spans="2:16" ht="13">
      <c r="B672" s="11"/>
      <c r="I672" s="12"/>
      <c r="P672" s="12"/>
    </row>
    <row r="673" spans="2:16" ht="13">
      <c r="B673" s="11"/>
      <c r="I673" s="12"/>
      <c r="P673" s="12"/>
    </row>
    <row r="674" spans="2:16" ht="13">
      <c r="B674" s="11"/>
      <c r="I674" s="12"/>
      <c r="P674" s="12"/>
    </row>
    <row r="675" spans="2:16" ht="13">
      <c r="B675" s="11"/>
      <c r="I675" s="12"/>
      <c r="P675" s="12"/>
    </row>
    <row r="676" spans="2:16" ht="13">
      <c r="B676" s="11"/>
      <c r="I676" s="12"/>
      <c r="P676" s="12"/>
    </row>
    <row r="677" spans="2:16" ht="13">
      <c r="B677" s="11"/>
      <c r="I677" s="12"/>
      <c r="P677" s="12"/>
    </row>
    <row r="678" spans="2:16" ht="13">
      <c r="B678" s="11"/>
      <c r="I678" s="12"/>
      <c r="P678" s="12"/>
    </row>
    <row r="679" spans="2:16" ht="13">
      <c r="B679" s="11"/>
      <c r="I679" s="12"/>
      <c r="P679" s="12"/>
    </row>
    <row r="680" spans="2:16" ht="13">
      <c r="B680" s="11"/>
      <c r="I680" s="12"/>
      <c r="P680" s="12"/>
    </row>
    <row r="681" spans="2:16" ht="13">
      <c r="B681" s="11"/>
      <c r="I681" s="12"/>
      <c r="P681" s="12"/>
    </row>
    <row r="682" spans="2:16" ht="13">
      <c r="B682" s="11"/>
      <c r="I682" s="12"/>
      <c r="P682" s="12"/>
    </row>
    <row r="683" spans="2:16" ht="13">
      <c r="B683" s="11"/>
      <c r="I683" s="12"/>
      <c r="P683" s="12"/>
    </row>
    <row r="684" spans="2:16" ht="13">
      <c r="B684" s="11"/>
      <c r="I684" s="12"/>
      <c r="P684" s="12"/>
    </row>
    <row r="685" spans="2:16" ht="13">
      <c r="B685" s="11"/>
      <c r="I685" s="12"/>
      <c r="P685" s="12"/>
    </row>
    <row r="686" spans="2:16" ht="13">
      <c r="B686" s="11"/>
      <c r="I686" s="12"/>
      <c r="P686" s="12"/>
    </row>
    <row r="687" spans="2:16" ht="13">
      <c r="B687" s="11"/>
      <c r="I687" s="12"/>
      <c r="P687" s="12"/>
    </row>
    <row r="688" spans="2:16" ht="13">
      <c r="B688" s="11"/>
      <c r="I688" s="12"/>
      <c r="P688" s="12"/>
    </row>
    <row r="689" spans="2:16" ht="13">
      <c r="B689" s="11"/>
      <c r="I689" s="12"/>
      <c r="P689" s="12"/>
    </row>
    <row r="690" spans="2:16" ht="13">
      <c r="B690" s="11"/>
      <c r="I690" s="12"/>
      <c r="P690" s="12"/>
    </row>
    <row r="691" spans="2:16" ht="13">
      <c r="B691" s="11"/>
      <c r="I691" s="12"/>
      <c r="P691" s="12"/>
    </row>
    <row r="692" spans="2:16" ht="13">
      <c r="B692" s="11"/>
      <c r="I692" s="12"/>
      <c r="P692" s="12"/>
    </row>
    <row r="693" spans="2:16" ht="13">
      <c r="B693" s="11"/>
      <c r="I693" s="12"/>
      <c r="P693" s="12"/>
    </row>
    <row r="694" spans="2:16" ht="13">
      <c r="B694" s="11"/>
      <c r="I694" s="12"/>
      <c r="P694" s="12"/>
    </row>
    <row r="695" spans="2:16" ht="13">
      <c r="B695" s="11"/>
      <c r="I695" s="12"/>
      <c r="P695" s="12"/>
    </row>
    <row r="696" spans="2:16" ht="13">
      <c r="B696" s="11"/>
      <c r="I696" s="12"/>
      <c r="P696" s="12"/>
    </row>
    <row r="697" spans="2:16" ht="13">
      <c r="B697" s="11"/>
      <c r="I697" s="12"/>
      <c r="P697" s="12"/>
    </row>
    <row r="698" spans="2:16" ht="13">
      <c r="B698" s="11"/>
      <c r="I698" s="12"/>
      <c r="P698" s="12"/>
    </row>
    <row r="699" spans="2:16" ht="13">
      <c r="B699" s="11"/>
      <c r="I699" s="12"/>
      <c r="P699" s="12"/>
    </row>
    <row r="700" spans="2:16" ht="13">
      <c r="B700" s="11"/>
      <c r="I700" s="12"/>
      <c r="P700" s="12"/>
    </row>
    <row r="701" spans="2:16" ht="13">
      <c r="B701" s="11"/>
      <c r="I701" s="12"/>
      <c r="P701" s="12"/>
    </row>
    <row r="702" spans="2:16" ht="13">
      <c r="B702" s="11"/>
      <c r="I702" s="12"/>
      <c r="P702" s="12"/>
    </row>
    <row r="703" spans="2:16" ht="13">
      <c r="B703" s="11"/>
      <c r="I703" s="12"/>
      <c r="P703" s="12"/>
    </row>
    <row r="704" spans="2:16" ht="13">
      <c r="B704" s="11"/>
      <c r="I704" s="12"/>
      <c r="P704" s="12"/>
    </row>
    <row r="705" spans="2:16" ht="13">
      <c r="B705" s="11"/>
      <c r="I705" s="12"/>
      <c r="P705" s="12"/>
    </row>
    <row r="706" spans="2:16" ht="13">
      <c r="B706" s="11"/>
      <c r="I706" s="12"/>
      <c r="P706" s="12"/>
    </row>
    <row r="707" spans="2:16" ht="13">
      <c r="B707" s="11"/>
      <c r="I707" s="12"/>
      <c r="P707" s="12"/>
    </row>
    <row r="708" spans="2:16" ht="13">
      <c r="B708" s="11"/>
      <c r="I708" s="12"/>
      <c r="P708" s="12"/>
    </row>
    <row r="709" spans="2:16" ht="13">
      <c r="B709" s="11"/>
      <c r="I709" s="12"/>
      <c r="P709" s="12"/>
    </row>
    <row r="710" spans="2:16" ht="13">
      <c r="B710" s="11"/>
      <c r="I710" s="12"/>
      <c r="P710" s="12"/>
    </row>
    <row r="711" spans="2:16" ht="13">
      <c r="B711" s="11"/>
      <c r="I711" s="12"/>
      <c r="P711" s="12"/>
    </row>
    <row r="712" spans="2:16" ht="13">
      <c r="B712" s="11"/>
      <c r="I712" s="12"/>
      <c r="P712" s="12"/>
    </row>
    <row r="713" spans="2:16" ht="13">
      <c r="B713" s="11"/>
      <c r="I713" s="12"/>
      <c r="P713" s="12"/>
    </row>
    <row r="714" spans="2:16" ht="13">
      <c r="B714" s="11"/>
      <c r="I714" s="12"/>
      <c r="P714" s="12"/>
    </row>
    <row r="715" spans="2:16" ht="13">
      <c r="B715" s="11"/>
      <c r="I715" s="12"/>
      <c r="P715" s="12"/>
    </row>
    <row r="716" spans="2:16" ht="13">
      <c r="B716" s="11"/>
      <c r="I716" s="12"/>
      <c r="P716" s="12"/>
    </row>
    <row r="717" spans="2:16" ht="13">
      <c r="B717" s="11"/>
      <c r="I717" s="12"/>
      <c r="P717" s="12"/>
    </row>
    <row r="718" spans="2:16" ht="13">
      <c r="B718" s="11"/>
      <c r="I718" s="12"/>
      <c r="P718" s="12"/>
    </row>
    <row r="719" spans="2:16" ht="13">
      <c r="B719" s="11"/>
      <c r="I719" s="12"/>
      <c r="P719" s="12"/>
    </row>
    <row r="720" spans="2:16" ht="13">
      <c r="B720" s="11"/>
      <c r="I720" s="12"/>
      <c r="P720" s="12"/>
    </row>
    <row r="721" spans="2:16" ht="13">
      <c r="B721" s="11"/>
      <c r="I721" s="12"/>
      <c r="P721" s="12"/>
    </row>
    <row r="722" spans="2:16" ht="13">
      <c r="B722" s="11"/>
      <c r="I722" s="12"/>
      <c r="P722" s="12"/>
    </row>
    <row r="723" spans="2:16" ht="13">
      <c r="B723" s="11"/>
      <c r="I723" s="12"/>
      <c r="P723" s="12"/>
    </row>
    <row r="724" spans="2:16" ht="13">
      <c r="B724" s="11"/>
      <c r="I724" s="12"/>
      <c r="P724" s="12"/>
    </row>
    <row r="725" spans="2:16" ht="13">
      <c r="B725" s="11"/>
      <c r="I725" s="12"/>
      <c r="P725" s="12"/>
    </row>
    <row r="726" spans="2:16" ht="13">
      <c r="B726" s="11"/>
      <c r="I726" s="12"/>
      <c r="P726" s="12"/>
    </row>
    <row r="727" spans="2:16" ht="13">
      <c r="B727" s="11"/>
      <c r="I727" s="12"/>
      <c r="P727" s="12"/>
    </row>
    <row r="728" spans="2:16" ht="13">
      <c r="B728" s="11"/>
      <c r="I728" s="12"/>
      <c r="P728" s="12"/>
    </row>
    <row r="729" spans="2:16" ht="13">
      <c r="B729" s="11"/>
      <c r="I729" s="12"/>
      <c r="P729" s="12"/>
    </row>
    <row r="730" spans="2:16" ht="13">
      <c r="B730" s="11"/>
      <c r="I730" s="12"/>
      <c r="P730" s="12"/>
    </row>
    <row r="731" spans="2:16" ht="13">
      <c r="B731" s="11"/>
      <c r="I731" s="12"/>
      <c r="P731" s="12"/>
    </row>
    <row r="732" spans="2:16" ht="13">
      <c r="B732" s="11"/>
      <c r="I732" s="12"/>
      <c r="P732" s="12"/>
    </row>
    <row r="733" spans="2:16" ht="13">
      <c r="B733" s="11"/>
      <c r="I733" s="12"/>
      <c r="P733" s="12"/>
    </row>
    <row r="734" spans="2:16" ht="13">
      <c r="B734" s="11"/>
      <c r="I734" s="12"/>
      <c r="P734" s="12"/>
    </row>
    <row r="735" spans="2:16" ht="13">
      <c r="B735" s="11"/>
      <c r="I735" s="12"/>
      <c r="P735" s="12"/>
    </row>
    <row r="736" spans="2:16" ht="13">
      <c r="B736" s="11"/>
      <c r="I736" s="12"/>
      <c r="P736" s="12"/>
    </row>
    <row r="737" spans="2:16" ht="13">
      <c r="B737" s="11"/>
      <c r="I737" s="12"/>
      <c r="P737" s="12"/>
    </row>
    <row r="738" spans="2:16" ht="13">
      <c r="B738" s="11"/>
      <c r="I738" s="12"/>
      <c r="P738" s="12"/>
    </row>
    <row r="739" spans="2:16" ht="13">
      <c r="B739" s="11"/>
      <c r="I739" s="12"/>
      <c r="P739" s="12"/>
    </row>
    <row r="740" spans="2:16" ht="13">
      <c r="B740" s="11"/>
      <c r="I740" s="12"/>
      <c r="P740" s="12"/>
    </row>
    <row r="741" spans="2:16" ht="13">
      <c r="B741" s="11"/>
      <c r="I741" s="12"/>
      <c r="P741" s="12"/>
    </row>
    <row r="742" spans="2:16" ht="13">
      <c r="B742" s="11"/>
      <c r="I742" s="12"/>
      <c r="P742" s="12"/>
    </row>
    <row r="743" spans="2:16" ht="13">
      <c r="B743" s="11"/>
      <c r="I743" s="12"/>
      <c r="P743" s="12"/>
    </row>
    <row r="744" spans="2:16" ht="13">
      <c r="B744" s="11"/>
      <c r="I744" s="12"/>
      <c r="P744" s="12"/>
    </row>
    <row r="745" spans="2:16" ht="13">
      <c r="B745" s="11"/>
      <c r="I745" s="12"/>
      <c r="P745" s="12"/>
    </row>
    <row r="746" spans="2:16" ht="13">
      <c r="B746" s="11"/>
      <c r="I746" s="12"/>
      <c r="P746" s="12"/>
    </row>
    <row r="747" spans="2:16" ht="13">
      <c r="B747" s="11"/>
      <c r="I747" s="12"/>
      <c r="P747" s="12"/>
    </row>
    <row r="748" spans="2:16" ht="13">
      <c r="B748" s="11"/>
      <c r="I748" s="12"/>
      <c r="P748" s="12"/>
    </row>
    <row r="749" spans="2:16" ht="13">
      <c r="B749" s="11"/>
      <c r="I749" s="12"/>
      <c r="P749" s="12"/>
    </row>
    <row r="750" spans="2:16" ht="13">
      <c r="B750" s="11"/>
      <c r="I750" s="12"/>
      <c r="P750" s="12"/>
    </row>
    <row r="751" spans="2:16" ht="13">
      <c r="B751" s="11"/>
      <c r="I751" s="12"/>
      <c r="P751" s="12"/>
    </row>
    <row r="752" spans="2:16" ht="13">
      <c r="B752" s="11"/>
      <c r="I752" s="12"/>
      <c r="P752" s="12"/>
    </row>
    <row r="753" spans="2:16" ht="13">
      <c r="B753" s="11"/>
      <c r="I753" s="12"/>
      <c r="P753" s="12"/>
    </row>
    <row r="754" spans="2:16" ht="13">
      <c r="B754" s="11"/>
      <c r="I754" s="12"/>
      <c r="P754" s="12"/>
    </row>
    <row r="755" spans="2:16" ht="13">
      <c r="B755" s="11"/>
      <c r="I755" s="12"/>
      <c r="P755" s="12"/>
    </row>
    <row r="756" spans="2:16" ht="13">
      <c r="B756" s="11"/>
      <c r="I756" s="12"/>
      <c r="P756" s="12"/>
    </row>
    <row r="757" spans="2:16" ht="13">
      <c r="B757" s="11"/>
      <c r="I757" s="12"/>
      <c r="P757" s="12"/>
    </row>
    <row r="758" spans="2:16" ht="13">
      <c r="B758" s="11"/>
      <c r="I758" s="12"/>
      <c r="P758" s="12"/>
    </row>
    <row r="759" spans="2:16" ht="13">
      <c r="B759" s="11"/>
      <c r="I759" s="12"/>
      <c r="P759" s="12"/>
    </row>
    <row r="760" spans="2:16" ht="13">
      <c r="B760" s="11"/>
      <c r="I760" s="12"/>
      <c r="P760" s="12"/>
    </row>
    <row r="761" spans="2:16" ht="13">
      <c r="B761" s="11"/>
      <c r="I761" s="12"/>
      <c r="P761" s="12"/>
    </row>
    <row r="762" spans="2:16" ht="13">
      <c r="B762" s="11"/>
      <c r="I762" s="12"/>
      <c r="P762" s="12"/>
    </row>
    <row r="763" spans="2:16" ht="13">
      <c r="B763" s="11"/>
      <c r="I763" s="12"/>
      <c r="P763" s="12"/>
    </row>
    <row r="764" spans="2:16" ht="13">
      <c r="B764" s="11"/>
      <c r="I764" s="12"/>
      <c r="P764" s="12"/>
    </row>
    <row r="765" spans="2:16" ht="13">
      <c r="B765" s="11"/>
      <c r="I765" s="12"/>
      <c r="P765" s="12"/>
    </row>
    <row r="766" spans="2:16" ht="13">
      <c r="B766" s="11"/>
      <c r="I766" s="12"/>
      <c r="P766" s="12"/>
    </row>
    <row r="767" spans="2:16" ht="13">
      <c r="B767" s="11"/>
      <c r="I767" s="12"/>
      <c r="P767" s="12"/>
    </row>
    <row r="768" spans="2:16" ht="13">
      <c r="B768" s="11"/>
      <c r="I768" s="12"/>
      <c r="P768" s="12"/>
    </row>
    <row r="769" spans="2:16" ht="13">
      <c r="B769" s="11"/>
      <c r="I769" s="12"/>
      <c r="P769" s="12"/>
    </row>
    <row r="770" spans="2:16" ht="13">
      <c r="B770" s="11"/>
      <c r="I770" s="12"/>
      <c r="P770" s="12"/>
    </row>
    <row r="771" spans="2:16" ht="13">
      <c r="B771" s="11"/>
      <c r="I771" s="12"/>
      <c r="P771" s="12"/>
    </row>
    <row r="772" spans="2:16" ht="13">
      <c r="B772" s="11"/>
      <c r="I772" s="12"/>
      <c r="P772" s="12"/>
    </row>
    <row r="773" spans="2:16" ht="13">
      <c r="B773" s="11"/>
      <c r="I773" s="12"/>
      <c r="P773" s="12"/>
    </row>
    <row r="774" spans="2:16" ht="13">
      <c r="B774" s="11"/>
      <c r="I774" s="12"/>
      <c r="P774" s="12"/>
    </row>
    <row r="775" spans="2:16" ht="13">
      <c r="B775" s="11"/>
      <c r="I775" s="12"/>
      <c r="P775" s="12"/>
    </row>
    <row r="776" spans="2:16" ht="13">
      <c r="B776" s="11"/>
      <c r="I776" s="12"/>
      <c r="P776" s="12"/>
    </row>
    <row r="777" spans="2:16" ht="13">
      <c r="B777" s="11"/>
      <c r="I777" s="12"/>
      <c r="P777" s="12"/>
    </row>
    <row r="778" spans="2:16" ht="13">
      <c r="B778" s="11"/>
      <c r="I778" s="12"/>
      <c r="P778" s="12"/>
    </row>
    <row r="779" spans="2:16" ht="13">
      <c r="B779" s="11"/>
      <c r="I779" s="12"/>
      <c r="P779" s="12"/>
    </row>
    <row r="780" spans="2:16" ht="13">
      <c r="B780" s="11"/>
      <c r="I780" s="12"/>
      <c r="P780" s="12"/>
    </row>
    <row r="781" spans="2:16" ht="13">
      <c r="B781" s="11"/>
      <c r="I781" s="12"/>
      <c r="P781" s="12"/>
    </row>
    <row r="782" spans="2:16" ht="13">
      <c r="B782" s="11"/>
      <c r="I782" s="12"/>
      <c r="P782" s="12"/>
    </row>
    <row r="783" spans="2:16" ht="13">
      <c r="B783" s="11"/>
      <c r="I783" s="12"/>
      <c r="P783" s="12"/>
    </row>
    <row r="784" spans="2:16" ht="13">
      <c r="B784" s="11"/>
      <c r="I784" s="12"/>
      <c r="P784" s="12"/>
    </row>
    <row r="785" spans="2:16" ht="13">
      <c r="B785" s="11"/>
      <c r="I785" s="12"/>
      <c r="P785" s="12"/>
    </row>
    <row r="786" spans="2:16" ht="13">
      <c r="B786" s="11"/>
      <c r="I786" s="12"/>
      <c r="P786" s="12"/>
    </row>
    <row r="787" spans="2:16" ht="13">
      <c r="B787" s="11"/>
      <c r="I787" s="12"/>
      <c r="P787" s="12"/>
    </row>
    <row r="788" spans="2:16" ht="13">
      <c r="B788" s="11"/>
      <c r="I788" s="12"/>
      <c r="P788" s="12"/>
    </row>
    <row r="789" spans="2:16" ht="13">
      <c r="B789" s="11"/>
      <c r="I789" s="12"/>
      <c r="P789" s="12"/>
    </row>
    <row r="790" spans="2:16" ht="13">
      <c r="B790" s="11"/>
      <c r="I790" s="12"/>
      <c r="P790" s="12"/>
    </row>
    <row r="791" spans="2:16" ht="13">
      <c r="B791" s="11"/>
      <c r="I791" s="12"/>
      <c r="P791" s="12"/>
    </row>
    <row r="792" spans="2:16" ht="13">
      <c r="B792" s="11"/>
      <c r="I792" s="12"/>
      <c r="P792" s="12"/>
    </row>
    <row r="793" spans="2:16" ht="13">
      <c r="B793" s="11"/>
      <c r="I793" s="12"/>
      <c r="P793" s="12"/>
    </row>
    <row r="794" spans="2:16" ht="13">
      <c r="B794" s="11"/>
      <c r="I794" s="12"/>
      <c r="P794" s="12"/>
    </row>
    <row r="795" spans="2:16" ht="13">
      <c r="B795" s="11"/>
      <c r="I795" s="12"/>
      <c r="P795" s="12"/>
    </row>
    <row r="796" spans="2:16" ht="13">
      <c r="B796" s="11"/>
      <c r="I796" s="12"/>
      <c r="P796" s="12"/>
    </row>
    <row r="797" spans="2:16" ht="13">
      <c r="B797" s="11"/>
      <c r="I797" s="12"/>
      <c r="P797" s="12"/>
    </row>
    <row r="798" spans="2:16" ht="13">
      <c r="B798" s="11"/>
      <c r="I798" s="12"/>
      <c r="P798" s="12"/>
    </row>
    <row r="799" spans="2:16" ht="13">
      <c r="B799" s="11"/>
      <c r="I799" s="12"/>
      <c r="P799" s="12"/>
    </row>
    <row r="800" spans="2:16" ht="13">
      <c r="B800" s="11"/>
      <c r="I800" s="12"/>
      <c r="P800" s="12"/>
    </row>
    <row r="801" spans="2:16" ht="13">
      <c r="B801" s="11"/>
      <c r="I801" s="12"/>
      <c r="P801" s="12"/>
    </row>
    <row r="802" spans="2:16" ht="13">
      <c r="B802" s="11"/>
      <c r="I802" s="12"/>
      <c r="P802" s="12"/>
    </row>
    <row r="803" spans="2:16" ht="13">
      <c r="B803" s="11"/>
      <c r="I803" s="12"/>
      <c r="P803" s="12"/>
    </row>
    <row r="804" spans="2:16" ht="13">
      <c r="B804" s="11"/>
      <c r="I804" s="12"/>
      <c r="P804" s="12"/>
    </row>
    <row r="805" spans="2:16" ht="13">
      <c r="B805" s="11"/>
      <c r="I805" s="12"/>
      <c r="P805" s="12"/>
    </row>
    <row r="806" spans="2:16" ht="13">
      <c r="B806" s="11"/>
      <c r="I806" s="12"/>
      <c r="P806" s="12"/>
    </row>
    <row r="807" spans="2:16" ht="13">
      <c r="B807" s="11"/>
      <c r="I807" s="12"/>
      <c r="P807" s="12"/>
    </row>
    <row r="808" spans="2:16" ht="13">
      <c r="B808" s="11"/>
      <c r="I808" s="12"/>
      <c r="P808" s="12"/>
    </row>
    <row r="809" spans="2:16" ht="13">
      <c r="B809" s="11"/>
      <c r="I809" s="12"/>
      <c r="P809" s="12"/>
    </row>
    <row r="810" spans="2:16" ht="13">
      <c r="B810" s="11"/>
      <c r="I810" s="12"/>
      <c r="P810" s="12"/>
    </row>
    <row r="811" spans="2:16" ht="13">
      <c r="B811" s="11"/>
      <c r="I811" s="12"/>
      <c r="P811" s="12"/>
    </row>
    <row r="812" spans="2:16" ht="13">
      <c r="B812" s="11"/>
      <c r="I812" s="12"/>
      <c r="P812" s="12"/>
    </row>
    <row r="813" spans="2:16" ht="13">
      <c r="B813" s="11"/>
      <c r="I813" s="12"/>
      <c r="P813" s="12"/>
    </row>
    <row r="814" spans="2:16" ht="13">
      <c r="B814" s="11"/>
      <c r="I814" s="12"/>
      <c r="P814" s="12"/>
    </row>
    <row r="815" spans="2:16" ht="13">
      <c r="B815" s="11"/>
      <c r="I815" s="12"/>
      <c r="P815" s="12"/>
    </row>
    <row r="816" spans="2:16" ht="13">
      <c r="B816" s="11"/>
      <c r="I816" s="12"/>
      <c r="P816" s="12"/>
    </row>
    <row r="817" spans="2:16" ht="13">
      <c r="B817" s="11"/>
      <c r="I817" s="12"/>
      <c r="P817" s="12"/>
    </row>
    <row r="818" spans="2:16" ht="13">
      <c r="B818" s="11"/>
      <c r="I818" s="12"/>
      <c r="P818" s="12"/>
    </row>
    <row r="819" spans="2:16" ht="13">
      <c r="B819" s="11"/>
      <c r="I819" s="12"/>
      <c r="P819" s="12"/>
    </row>
    <row r="820" spans="2:16" ht="13">
      <c r="B820" s="11"/>
      <c r="I820" s="12"/>
      <c r="P820" s="12"/>
    </row>
    <row r="821" spans="2:16" ht="13">
      <c r="B821" s="11"/>
      <c r="I821" s="12"/>
      <c r="P821" s="12"/>
    </row>
    <row r="822" spans="2:16" ht="13">
      <c r="B822" s="11"/>
      <c r="I822" s="12"/>
      <c r="P822" s="12"/>
    </row>
    <row r="823" spans="2:16" ht="13">
      <c r="B823" s="11"/>
      <c r="I823" s="12"/>
      <c r="P823" s="12"/>
    </row>
    <row r="824" spans="2:16" ht="13">
      <c r="B824" s="11"/>
      <c r="I824" s="12"/>
      <c r="P824" s="12"/>
    </row>
    <row r="825" spans="2:16" ht="13">
      <c r="B825" s="11"/>
      <c r="I825" s="12"/>
      <c r="P825" s="12"/>
    </row>
    <row r="826" spans="2:16" ht="13">
      <c r="B826" s="11"/>
      <c r="I826" s="12"/>
      <c r="P826" s="12"/>
    </row>
    <row r="827" spans="2:16" ht="13">
      <c r="B827" s="11"/>
      <c r="I827" s="12"/>
      <c r="P827" s="12"/>
    </row>
    <row r="828" spans="2:16" ht="13">
      <c r="B828" s="11"/>
      <c r="I828" s="12"/>
      <c r="P828" s="12"/>
    </row>
    <row r="829" spans="2:16" ht="13">
      <c r="B829" s="11"/>
      <c r="I829" s="12"/>
      <c r="P829" s="12"/>
    </row>
    <row r="830" spans="2:16" ht="13">
      <c r="B830" s="11"/>
      <c r="I830" s="12"/>
      <c r="P830" s="12"/>
    </row>
    <row r="831" spans="2:16" ht="13">
      <c r="B831" s="11"/>
      <c r="I831" s="12"/>
      <c r="P831" s="12"/>
    </row>
    <row r="832" spans="2:16" ht="13">
      <c r="B832" s="11"/>
      <c r="I832" s="12"/>
      <c r="P832" s="12"/>
    </row>
    <row r="833" spans="2:16" ht="13">
      <c r="B833" s="11"/>
      <c r="I833" s="12"/>
      <c r="P833" s="12"/>
    </row>
    <row r="834" spans="2:16" ht="13">
      <c r="B834" s="11"/>
      <c r="I834" s="12"/>
      <c r="P834" s="12"/>
    </row>
    <row r="835" spans="2:16" ht="13">
      <c r="B835" s="11"/>
      <c r="I835" s="12"/>
      <c r="P835" s="12"/>
    </row>
    <row r="836" spans="2:16" ht="13">
      <c r="B836" s="11"/>
      <c r="I836" s="12"/>
      <c r="P836" s="12"/>
    </row>
    <row r="837" spans="2:16" ht="13">
      <c r="B837" s="11"/>
      <c r="I837" s="12"/>
      <c r="P837" s="12"/>
    </row>
    <row r="838" spans="2:16" ht="13">
      <c r="B838" s="11"/>
      <c r="I838" s="12"/>
      <c r="P838" s="12"/>
    </row>
    <row r="839" spans="2:16" ht="13">
      <c r="B839" s="11"/>
      <c r="I839" s="12"/>
      <c r="P839" s="12"/>
    </row>
    <row r="840" spans="2:16" ht="13">
      <c r="B840" s="11"/>
      <c r="I840" s="12"/>
      <c r="P840" s="12"/>
    </row>
    <row r="841" spans="2:16" ht="13">
      <c r="B841" s="11"/>
      <c r="I841" s="12"/>
      <c r="P841" s="12"/>
    </row>
    <row r="842" spans="2:16" ht="13">
      <c r="B842" s="11"/>
      <c r="I842" s="12"/>
      <c r="P842" s="12"/>
    </row>
    <row r="843" spans="2:16" ht="13">
      <c r="B843" s="11"/>
      <c r="I843" s="12"/>
      <c r="P843" s="12"/>
    </row>
    <row r="844" spans="2:16" ht="13">
      <c r="B844" s="11"/>
      <c r="I844" s="12"/>
      <c r="P844" s="12"/>
    </row>
    <row r="845" spans="2:16" ht="13">
      <c r="B845" s="11"/>
      <c r="I845" s="12"/>
      <c r="P845" s="12"/>
    </row>
    <row r="846" spans="2:16" ht="13">
      <c r="B846" s="11"/>
      <c r="I846" s="12"/>
      <c r="P846" s="12"/>
    </row>
    <row r="847" spans="2:16" ht="13">
      <c r="B847" s="11"/>
      <c r="I847" s="12"/>
      <c r="P847" s="12"/>
    </row>
    <row r="848" spans="2:16" ht="13">
      <c r="B848" s="11"/>
      <c r="I848" s="12"/>
      <c r="P848" s="12"/>
    </row>
    <row r="849" spans="2:16" ht="13">
      <c r="B849" s="11"/>
      <c r="I849" s="12"/>
      <c r="P849" s="12"/>
    </row>
    <row r="850" spans="2:16" ht="13">
      <c r="B850" s="11"/>
      <c r="I850" s="12"/>
      <c r="P850" s="12"/>
    </row>
    <row r="851" spans="2:16" ht="13">
      <c r="B851" s="11"/>
      <c r="I851" s="12"/>
      <c r="P851" s="12"/>
    </row>
    <row r="852" spans="2:16" ht="13">
      <c r="B852" s="11"/>
      <c r="I852" s="12"/>
      <c r="P852" s="12"/>
    </row>
    <row r="853" spans="2:16" ht="13">
      <c r="B853" s="11"/>
      <c r="I853" s="12"/>
      <c r="P853" s="12"/>
    </row>
    <row r="854" spans="2:16" ht="13">
      <c r="B854" s="11"/>
      <c r="I854" s="12"/>
      <c r="P854" s="12"/>
    </row>
    <row r="855" spans="2:16" ht="13">
      <c r="B855" s="11"/>
      <c r="I855" s="12"/>
      <c r="P855" s="12"/>
    </row>
    <row r="856" spans="2:16" ht="13">
      <c r="B856" s="11"/>
      <c r="I856" s="12"/>
      <c r="P856" s="12"/>
    </row>
    <row r="857" spans="2:16" ht="13">
      <c r="B857" s="11"/>
      <c r="I857" s="12"/>
      <c r="P857" s="12"/>
    </row>
    <row r="858" spans="2:16" ht="13">
      <c r="B858" s="11"/>
      <c r="I858" s="12"/>
      <c r="P858" s="12"/>
    </row>
    <row r="859" spans="2:16" ht="13">
      <c r="B859" s="11"/>
      <c r="I859" s="12"/>
      <c r="P859" s="12"/>
    </row>
    <row r="860" spans="2:16" ht="13">
      <c r="B860" s="11"/>
      <c r="I860" s="12"/>
      <c r="P860" s="12"/>
    </row>
    <row r="861" spans="2:16" ht="13">
      <c r="B861" s="11"/>
      <c r="I861" s="12"/>
      <c r="P861" s="12"/>
    </row>
    <row r="862" spans="2:16" ht="13">
      <c r="B862" s="11"/>
      <c r="I862" s="12"/>
      <c r="P862" s="12"/>
    </row>
    <row r="863" spans="2:16" ht="13">
      <c r="B863" s="11"/>
      <c r="I863" s="12"/>
      <c r="P863" s="12"/>
    </row>
    <row r="864" spans="2:16" ht="13">
      <c r="B864" s="11"/>
      <c r="I864" s="12"/>
      <c r="P864" s="12"/>
    </row>
    <row r="865" spans="2:16" ht="13">
      <c r="B865" s="11"/>
      <c r="I865" s="12"/>
      <c r="P865" s="12"/>
    </row>
    <row r="866" spans="2:16" ht="13">
      <c r="B866" s="11"/>
      <c r="I866" s="12"/>
      <c r="P866" s="12"/>
    </row>
    <row r="867" spans="2:16" ht="13">
      <c r="B867" s="11"/>
      <c r="I867" s="12"/>
      <c r="P867" s="12"/>
    </row>
    <row r="868" spans="2:16" ht="13">
      <c r="B868" s="11"/>
      <c r="I868" s="12"/>
      <c r="P868" s="12"/>
    </row>
    <row r="869" spans="2:16" ht="13">
      <c r="B869" s="11"/>
      <c r="I869" s="12"/>
      <c r="P869" s="12"/>
    </row>
    <row r="870" spans="2:16" ht="13">
      <c r="B870" s="11"/>
      <c r="I870" s="12"/>
      <c r="P870" s="12"/>
    </row>
    <row r="871" spans="2:16" ht="13">
      <c r="B871" s="11"/>
      <c r="I871" s="12"/>
      <c r="P871" s="12"/>
    </row>
    <row r="872" spans="2:16" ht="13">
      <c r="B872" s="11"/>
      <c r="I872" s="12"/>
      <c r="P872" s="12"/>
    </row>
    <row r="873" spans="2:16" ht="13">
      <c r="B873" s="11"/>
      <c r="I873" s="12"/>
      <c r="P873" s="12"/>
    </row>
    <row r="874" spans="2:16" ht="13">
      <c r="B874" s="11"/>
      <c r="I874" s="12"/>
      <c r="P874" s="12"/>
    </row>
    <row r="875" spans="2:16" ht="13">
      <c r="B875" s="11"/>
      <c r="I875" s="12"/>
      <c r="P875" s="12"/>
    </row>
    <row r="876" spans="2:16" ht="13">
      <c r="B876" s="11"/>
      <c r="I876" s="12"/>
      <c r="P876" s="12"/>
    </row>
    <row r="877" spans="2:16" ht="13">
      <c r="B877" s="11"/>
      <c r="I877" s="12"/>
      <c r="P877" s="12"/>
    </row>
    <row r="878" spans="2:16" ht="13">
      <c r="B878" s="11"/>
      <c r="I878" s="12"/>
      <c r="P878" s="12"/>
    </row>
    <row r="879" spans="2:16" ht="13">
      <c r="B879" s="11"/>
      <c r="I879" s="12"/>
      <c r="P879" s="12"/>
    </row>
    <row r="880" spans="2:16" ht="13">
      <c r="B880" s="11"/>
      <c r="I880" s="12"/>
      <c r="P880" s="12"/>
    </row>
    <row r="881" spans="2:16" ht="13">
      <c r="B881" s="11"/>
      <c r="I881" s="12"/>
      <c r="P881" s="12"/>
    </row>
    <row r="882" spans="2:16" ht="13">
      <c r="B882" s="11"/>
      <c r="I882" s="12"/>
      <c r="P882" s="12"/>
    </row>
    <row r="883" spans="2:16" ht="13">
      <c r="B883" s="11"/>
      <c r="I883" s="12"/>
      <c r="P883" s="12"/>
    </row>
    <row r="884" spans="2:16" ht="13">
      <c r="B884" s="11"/>
      <c r="I884" s="12"/>
      <c r="P884" s="12"/>
    </row>
    <row r="885" spans="2:16" ht="13">
      <c r="B885" s="11"/>
      <c r="I885" s="12"/>
      <c r="P885" s="12"/>
    </row>
    <row r="886" spans="2:16" ht="13">
      <c r="B886" s="11"/>
      <c r="I886" s="12"/>
      <c r="P886" s="12"/>
    </row>
    <row r="887" spans="2:16" ht="13">
      <c r="B887" s="11"/>
      <c r="I887" s="12"/>
      <c r="P887" s="12"/>
    </row>
    <row r="888" spans="2:16" ht="13">
      <c r="B888" s="11"/>
      <c r="I888" s="12"/>
      <c r="P888" s="12"/>
    </row>
    <row r="889" spans="2:16" ht="13">
      <c r="B889" s="11"/>
      <c r="I889" s="12"/>
      <c r="P889" s="12"/>
    </row>
    <row r="890" spans="2:16" ht="13">
      <c r="B890" s="11"/>
      <c r="I890" s="12"/>
      <c r="P890" s="12"/>
    </row>
    <row r="891" spans="2:16" ht="13">
      <c r="B891" s="11"/>
      <c r="I891" s="12"/>
      <c r="P891" s="12"/>
    </row>
    <row r="892" spans="2:16" ht="13">
      <c r="B892" s="11"/>
      <c r="I892" s="12"/>
      <c r="P892" s="12"/>
    </row>
    <row r="893" spans="2:16" ht="13">
      <c r="B893" s="11"/>
      <c r="I893" s="12"/>
      <c r="P893" s="12"/>
    </row>
    <row r="894" spans="2:16" ht="13">
      <c r="B894" s="11"/>
      <c r="I894" s="12"/>
      <c r="P894" s="12"/>
    </row>
    <row r="895" spans="2:16" ht="13">
      <c r="B895" s="11"/>
      <c r="I895" s="12"/>
      <c r="P895" s="12"/>
    </row>
    <row r="896" spans="2:16" ht="13">
      <c r="B896" s="11"/>
      <c r="I896" s="12"/>
      <c r="P896" s="12"/>
    </row>
    <row r="897" spans="2:16" ht="13">
      <c r="B897" s="11"/>
      <c r="I897" s="12"/>
      <c r="P897" s="12"/>
    </row>
    <row r="898" spans="2:16" ht="13">
      <c r="B898" s="11"/>
      <c r="I898" s="12"/>
      <c r="P898" s="12"/>
    </row>
    <row r="899" spans="2:16" ht="13">
      <c r="B899" s="11"/>
      <c r="I899" s="12"/>
      <c r="P899" s="12"/>
    </row>
    <row r="900" spans="2:16" ht="13">
      <c r="B900" s="11"/>
      <c r="I900" s="12"/>
      <c r="P900" s="12"/>
    </row>
    <row r="901" spans="2:16" ht="13">
      <c r="B901" s="11"/>
      <c r="I901" s="12"/>
      <c r="P901" s="12"/>
    </row>
    <row r="902" spans="2:16" ht="13">
      <c r="B902" s="11"/>
      <c r="I902" s="12"/>
      <c r="P902" s="12"/>
    </row>
    <row r="903" spans="2:16" ht="13">
      <c r="B903" s="11"/>
      <c r="I903" s="12"/>
      <c r="P903" s="12"/>
    </row>
    <row r="904" spans="2:16" ht="13">
      <c r="B904" s="11"/>
      <c r="I904" s="12"/>
      <c r="P904" s="12"/>
    </row>
    <row r="905" spans="2:16" ht="13">
      <c r="B905" s="11"/>
      <c r="I905" s="12"/>
      <c r="P905" s="12"/>
    </row>
    <row r="906" spans="2:16" ht="13">
      <c r="B906" s="11"/>
      <c r="I906" s="12"/>
      <c r="P906" s="12"/>
    </row>
    <row r="907" spans="2:16" ht="13">
      <c r="B907" s="11"/>
      <c r="I907" s="12"/>
      <c r="P907" s="12"/>
    </row>
    <row r="908" spans="2:16" ht="13">
      <c r="B908" s="11"/>
      <c r="I908" s="12"/>
      <c r="P908" s="12"/>
    </row>
    <row r="909" spans="2:16" ht="13">
      <c r="B909" s="11"/>
      <c r="I909" s="12"/>
      <c r="P909" s="12"/>
    </row>
    <row r="910" spans="2:16" ht="13">
      <c r="B910" s="11"/>
      <c r="I910" s="12"/>
      <c r="P910" s="12"/>
    </row>
    <row r="911" spans="2:16" ht="13">
      <c r="B911" s="11"/>
      <c r="I911" s="12"/>
      <c r="P911" s="12"/>
    </row>
    <row r="912" spans="2:16" ht="13">
      <c r="B912" s="11"/>
      <c r="I912" s="12"/>
      <c r="P912" s="12"/>
    </row>
    <row r="913" spans="2:16" ht="13">
      <c r="B913" s="11"/>
      <c r="I913" s="12"/>
      <c r="P913" s="12"/>
    </row>
    <row r="914" spans="2:16" ht="13">
      <c r="B914" s="11"/>
      <c r="I914" s="12"/>
      <c r="P914" s="12"/>
    </row>
    <row r="915" spans="2:16" ht="13">
      <c r="B915" s="11"/>
      <c r="I915" s="12"/>
      <c r="P915" s="12"/>
    </row>
    <row r="916" spans="2:16" ht="13">
      <c r="B916" s="11"/>
      <c r="I916" s="12"/>
      <c r="P916" s="12"/>
    </row>
    <row r="917" spans="2:16" ht="13">
      <c r="B917" s="11"/>
      <c r="I917" s="12"/>
      <c r="P917" s="12"/>
    </row>
    <row r="918" spans="2:16" ht="13">
      <c r="B918" s="11"/>
      <c r="I918" s="12"/>
      <c r="P918" s="12"/>
    </row>
    <row r="919" spans="2:16" ht="13">
      <c r="B919" s="11"/>
      <c r="I919" s="12"/>
      <c r="P919" s="12"/>
    </row>
    <row r="920" spans="2:16" ht="13">
      <c r="B920" s="11"/>
      <c r="I920" s="12"/>
      <c r="P920" s="12"/>
    </row>
    <row r="921" spans="2:16" ht="13">
      <c r="B921" s="11"/>
      <c r="I921" s="12"/>
      <c r="P921" s="12"/>
    </row>
    <row r="922" spans="2:16" ht="13">
      <c r="B922" s="11"/>
      <c r="I922" s="12"/>
      <c r="P922" s="12"/>
    </row>
    <row r="923" spans="2:16" ht="13">
      <c r="B923" s="11"/>
      <c r="I923" s="12"/>
      <c r="P923" s="12"/>
    </row>
    <row r="924" spans="2:16" ht="13">
      <c r="B924" s="11"/>
      <c r="I924" s="12"/>
      <c r="P924" s="12"/>
    </row>
    <row r="925" spans="2:16" ht="13">
      <c r="B925" s="11"/>
      <c r="I925" s="12"/>
      <c r="P925" s="12"/>
    </row>
    <row r="926" spans="2:16" ht="13">
      <c r="B926" s="11"/>
      <c r="I926" s="12"/>
      <c r="P926" s="12"/>
    </row>
    <row r="927" spans="2:16" ht="13">
      <c r="B927" s="11"/>
      <c r="I927" s="12"/>
      <c r="P927" s="12"/>
    </row>
    <row r="928" spans="2:16" ht="13">
      <c r="B928" s="11"/>
      <c r="I928" s="12"/>
      <c r="P928" s="12"/>
    </row>
    <row r="929" spans="2:16" ht="13">
      <c r="B929" s="11"/>
      <c r="I929" s="12"/>
      <c r="P929" s="12"/>
    </row>
    <row r="930" spans="2:16" ht="13">
      <c r="B930" s="11"/>
      <c r="I930" s="12"/>
      <c r="P930" s="12"/>
    </row>
    <row r="931" spans="2:16" ht="13">
      <c r="B931" s="11"/>
      <c r="I931" s="12"/>
      <c r="P931" s="12"/>
    </row>
    <row r="932" spans="2:16" ht="13">
      <c r="B932" s="11"/>
      <c r="I932" s="12"/>
      <c r="P932" s="12"/>
    </row>
    <row r="933" spans="2:16" ht="13">
      <c r="B933" s="11"/>
      <c r="I933" s="12"/>
      <c r="P933" s="12"/>
    </row>
    <row r="934" spans="2:16" ht="13">
      <c r="B934" s="11"/>
      <c r="I934" s="12"/>
      <c r="P934" s="12"/>
    </row>
    <row r="935" spans="2:16" ht="13">
      <c r="B935" s="11"/>
      <c r="I935" s="12"/>
      <c r="P935" s="12"/>
    </row>
    <row r="936" spans="2:16" ht="13">
      <c r="B936" s="11"/>
      <c r="I936" s="12"/>
      <c r="P936" s="12"/>
    </row>
    <row r="937" spans="2:16" ht="13">
      <c r="B937" s="11"/>
      <c r="I937" s="12"/>
      <c r="P937" s="12"/>
    </row>
    <row r="938" spans="2:16" ht="13">
      <c r="B938" s="11"/>
      <c r="I938" s="12"/>
      <c r="P938" s="12"/>
    </row>
    <row r="939" spans="2:16" ht="13">
      <c r="B939" s="11"/>
      <c r="I939" s="12"/>
      <c r="P939" s="12"/>
    </row>
    <row r="940" spans="2:16" ht="13">
      <c r="B940" s="11"/>
      <c r="I940" s="12"/>
      <c r="P940" s="12"/>
    </row>
    <row r="941" spans="2:16" ht="13">
      <c r="B941" s="11"/>
      <c r="I941" s="12"/>
      <c r="P941" s="12"/>
    </row>
    <row r="942" spans="2:16" ht="13">
      <c r="B942" s="11"/>
      <c r="I942" s="12"/>
      <c r="P942" s="12"/>
    </row>
    <row r="943" spans="2:16" ht="13">
      <c r="B943" s="11"/>
      <c r="I943" s="12"/>
      <c r="P943" s="12"/>
    </row>
    <row r="944" spans="2:16" ht="13">
      <c r="B944" s="11"/>
      <c r="I944" s="12"/>
      <c r="P944" s="12"/>
    </row>
    <row r="945" spans="2:16" ht="13">
      <c r="B945" s="11"/>
      <c r="I945" s="12"/>
      <c r="P945" s="12"/>
    </row>
    <row r="946" spans="2:16" ht="13">
      <c r="B946" s="11"/>
      <c r="I946" s="12"/>
      <c r="P946" s="12"/>
    </row>
    <row r="947" spans="2:16" ht="13">
      <c r="B947" s="11"/>
      <c r="I947" s="12"/>
      <c r="P947" s="12"/>
    </row>
    <row r="948" spans="2:16" ht="13">
      <c r="B948" s="11"/>
      <c r="I948" s="12"/>
      <c r="P948" s="12"/>
    </row>
    <row r="949" spans="2:16" ht="13">
      <c r="B949" s="11"/>
      <c r="I949" s="12"/>
      <c r="P949" s="12"/>
    </row>
    <row r="950" spans="2:16" ht="13">
      <c r="B950" s="11"/>
      <c r="I950" s="12"/>
      <c r="P950" s="12"/>
    </row>
    <row r="951" spans="2:16" ht="13">
      <c r="B951" s="11"/>
      <c r="I951" s="12"/>
      <c r="P951" s="12"/>
    </row>
    <row r="952" spans="2:16" ht="13">
      <c r="B952" s="11"/>
      <c r="I952" s="12"/>
      <c r="P952" s="12"/>
    </row>
    <row r="953" spans="2:16" ht="13">
      <c r="B953" s="11"/>
      <c r="I953" s="12"/>
      <c r="P953" s="12"/>
    </row>
    <row r="954" spans="2:16" ht="13">
      <c r="B954" s="11"/>
      <c r="I954" s="12"/>
      <c r="P954" s="12"/>
    </row>
    <row r="955" spans="2:16" ht="13">
      <c r="B955" s="11"/>
      <c r="I955" s="12"/>
      <c r="P955" s="12"/>
    </row>
    <row r="956" spans="2:16" ht="13">
      <c r="B956" s="11"/>
      <c r="I956" s="12"/>
      <c r="P956" s="12"/>
    </row>
    <row r="957" spans="2:16" ht="13">
      <c r="B957" s="11"/>
      <c r="I957" s="12"/>
      <c r="P957" s="12"/>
    </row>
    <row r="958" spans="2:16" ht="13">
      <c r="B958" s="11"/>
      <c r="I958" s="12"/>
      <c r="P958" s="12"/>
    </row>
    <row r="959" spans="2:16" ht="13">
      <c r="B959" s="11"/>
      <c r="I959" s="12"/>
      <c r="P959" s="12"/>
    </row>
    <row r="960" spans="2:16" ht="13">
      <c r="B960" s="11"/>
      <c r="I960" s="12"/>
      <c r="P960" s="12"/>
    </row>
    <row r="961" spans="2:16" ht="13">
      <c r="B961" s="11"/>
      <c r="I961" s="12"/>
      <c r="P961" s="12"/>
    </row>
    <row r="962" spans="2:16" ht="13">
      <c r="B962" s="11"/>
      <c r="I962" s="12"/>
      <c r="P962" s="12"/>
    </row>
    <row r="963" spans="2:16" ht="13">
      <c r="B963" s="11"/>
      <c r="I963" s="12"/>
      <c r="P963" s="12"/>
    </row>
    <row r="964" spans="2:16" ht="13">
      <c r="B964" s="11"/>
      <c r="I964" s="12"/>
      <c r="P964" s="12"/>
    </row>
    <row r="965" spans="2:16" ht="13">
      <c r="B965" s="11"/>
      <c r="I965" s="12"/>
      <c r="P965" s="12"/>
    </row>
    <row r="966" spans="2:16" ht="13">
      <c r="B966" s="11"/>
      <c r="I966" s="12"/>
      <c r="P966" s="12"/>
    </row>
    <row r="967" spans="2:16" ht="13">
      <c r="B967" s="11"/>
      <c r="I967" s="12"/>
      <c r="P967" s="12"/>
    </row>
    <row r="968" spans="2:16" ht="13">
      <c r="B968" s="11"/>
      <c r="I968" s="12"/>
      <c r="P968" s="12"/>
    </row>
    <row r="969" spans="2:16" ht="13">
      <c r="B969" s="11"/>
      <c r="I969" s="12"/>
      <c r="P969" s="12"/>
    </row>
    <row r="970" spans="2:16" ht="13">
      <c r="B970" s="11"/>
      <c r="I970" s="12"/>
      <c r="P970" s="12"/>
    </row>
    <row r="971" spans="2:16" ht="13">
      <c r="B971" s="11"/>
      <c r="I971" s="12"/>
      <c r="P971" s="12"/>
    </row>
    <row r="972" spans="2:16" ht="13">
      <c r="B972" s="11"/>
      <c r="I972" s="12"/>
      <c r="P972" s="12"/>
    </row>
    <row r="973" spans="2:16" ht="13">
      <c r="B973" s="11"/>
      <c r="I973" s="12"/>
      <c r="P973" s="12"/>
    </row>
    <row r="974" spans="2:16" ht="13">
      <c r="B974" s="11"/>
      <c r="I974" s="12"/>
      <c r="P974" s="12"/>
    </row>
    <row r="975" spans="2:16" ht="13">
      <c r="B975" s="11"/>
      <c r="I975" s="12"/>
      <c r="P975" s="12"/>
    </row>
    <row r="976" spans="2:16" ht="13">
      <c r="B976" s="11"/>
      <c r="I976" s="12"/>
      <c r="P976" s="12"/>
    </row>
    <row r="977" spans="2:16" ht="13">
      <c r="B977" s="11"/>
      <c r="I977" s="12"/>
      <c r="P977" s="12"/>
    </row>
    <row r="978" spans="2:16" ht="13">
      <c r="B978" s="11"/>
      <c r="I978" s="12"/>
      <c r="P978" s="12"/>
    </row>
    <row r="979" spans="2:16" ht="13">
      <c r="B979" s="11"/>
      <c r="I979" s="12"/>
      <c r="P979" s="12"/>
    </row>
    <row r="980" spans="2:16" ht="13">
      <c r="B980" s="11"/>
      <c r="I980" s="12"/>
      <c r="P980" s="12"/>
    </row>
    <row r="981" spans="2:16" ht="13">
      <c r="B981" s="11"/>
      <c r="I981" s="12"/>
      <c r="P981" s="12"/>
    </row>
    <row r="982" spans="2:16" ht="13">
      <c r="B982" s="11"/>
      <c r="I982" s="12"/>
      <c r="P982" s="12"/>
    </row>
    <row r="983" spans="2:16" ht="13">
      <c r="B983" s="11"/>
      <c r="I983" s="12"/>
      <c r="P983" s="12"/>
    </row>
    <row r="984" spans="2:16" ht="13">
      <c r="B984" s="11"/>
      <c r="I984" s="12"/>
      <c r="P984" s="12"/>
    </row>
    <row r="985" spans="2:16" ht="13">
      <c r="B985" s="11"/>
      <c r="I985" s="12"/>
      <c r="P985" s="12"/>
    </row>
    <row r="986" spans="2:16" ht="13">
      <c r="B986" s="11"/>
      <c r="I986" s="12"/>
      <c r="P986" s="12"/>
    </row>
    <row r="987" spans="2:16" ht="13">
      <c r="B987" s="11"/>
      <c r="I987" s="12"/>
      <c r="P987" s="12"/>
    </row>
    <row r="988" spans="2:16" ht="13">
      <c r="B988" s="11"/>
      <c r="I988" s="12"/>
      <c r="P988" s="12"/>
    </row>
    <row r="989" spans="2:16" ht="13">
      <c r="B989" s="11"/>
      <c r="I989" s="12"/>
      <c r="P989" s="12"/>
    </row>
    <row r="990" spans="2:16" ht="13">
      <c r="B990" s="11"/>
      <c r="I990" s="12"/>
      <c r="P990" s="12"/>
    </row>
    <row r="991" spans="2:16" ht="13">
      <c r="B991" s="11"/>
      <c r="I991" s="12"/>
      <c r="P991" s="12"/>
    </row>
    <row r="992" spans="2:16" ht="13">
      <c r="B992" s="11"/>
      <c r="I992" s="12"/>
      <c r="P992" s="12"/>
    </row>
    <row r="993" spans="2:16" ht="13">
      <c r="B993" s="11"/>
      <c r="I993" s="12"/>
      <c r="P993" s="12"/>
    </row>
    <row r="994" spans="2:16" ht="13">
      <c r="B994" s="11"/>
      <c r="I994" s="12"/>
      <c r="P994" s="12"/>
    </row>
    <row r="995" spans="2:16" ht="13">
      <c r="B995" s="11"/>
      <c r="I995" s="12"/>
      <c r="P995" s="12"/>
    </row>
    <row r="996" spans="2:16" ht="13">
      <c r="B996" s="11"/>
      <c r="I996" s="12"/>
      <c r="P996" s="12"/>
    </row>
    <row r="997" spans="2:16" ht="13">
      <c r="B997" s="11"/>
      <c r="I997" s="12"/>
      <c r="P997" s="12"/>
    </row>
    <row r="998" spans="2:16" ht="13">
      <c r="B998" s="11"/>
      <c r="I998" s="12"/>
      <c r="P998" s="12"/>
    </row>
    <row r="999" spans="2:16" ht="13">
      <c r="B999" s="11"/>
      <c r="I999" s="12"/>
      <c r="P999" s="12"/>
    </row>
    <row r="1000" spans="2:16" ht="13">
      <c r="B1000" s="11"/>
      <c r="I1000" s="12"/>
      <c r="P1000" s="12"/>
    </row>
    <row r="1001" spans="2:16" ht="13">
      <c r="B1001" s="11"/>
      <c r="I1001" s="12"/>
      <c r="P100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workbookViewId="0">
      <selection activeCell="H1" sqref="H1"/>
    </sheetView>
  </sheetViews>
  <sheetFormatPr baseColWidth="10" defaultColWidth="12.6640625" defaultRowHeight="15.75" customHeight="1"/>
  <sheetData>
    <row r="1" spans="1:15" ht="15.75" customHeight="1">
      <c r="A1" s="1" t="s">
        <v>130</v>
      </c>
      <c r="B1" s="12"/>
      <c r="C1" s="1" t="s">
        <v>131</v>
      </c>
      <c r="H1" s="1" t="s">
        <v>129</v>
      </c>
      <c r="I1" s="12"/>
      <c r="J1" s="1" t="s">
        <v>132</v>
      </c>
      <c r="O1" s="1" t="s">
        <v>129</v>
      </c>
    </row>
    <row r="2" spans="1:15" ht="15.75" customHeight="1">
      <c r="A2" s="1">
        <v>10</v>
      </c>
      <c r="B2" s="12"/>
      <c r="C2" s="1">
        <v>10</v>
      </c>
      <c r="D2" s="1">
        <v>10</v>
      </c>
      <c r="E2" s="1">
        <v>10</v>
      </c>
      <c r="F2" s="1">
        <v>10</v>
      </c>
      <c r="G2" s="1">
        <v>8</v>
      </c>
      <c r="H2" s="1">
        <f t="shared" ref="H2:H101" si="0">AVERAGE(C2:G2)</f>
        <v>9.6</v>
      </c>
      <c r="I2" s="12"/>
      <c r="J2" s="1">
        <v>9</v>
      </c>
      <c r="K2" s="1">
        <v>9</v>
      </c>
      <c r="L2" s="1">
        <v>8</v>
      </c>
      <c r="M2" s="1">
        <v>8</v>
      </c>
      <c r="N2" s="1">
        <v>8</v>
      </c>
      <c r="O2" s="1">
        <f t="shared" ref="O2:O101" si="1">AVERAGE(J2:N2)</f>
        <v>8.4</v>
      </c>
    </row>
    <row r="3" spans="1:15" ht="15.75" customHeight="1">
      <c r="A3" s="1">
        <v>9.5</v>
      </c>
      <c r="B3" s="12"/>
      <c r="C3" s="1">
        <v>10</v>
      </c>
      <c r="D3" s="1">
        <v>9</v>
      </c>
      <c r="E3" s="1">
        <v>8</v>
      </c>
      <c r="F3" s="1">
        <v>7</v>
      </c>
      <c r="G3" s="1">
        <v>10</v>
      </c>
      <c r="H3" s="1">
        <f t="shared" si="0"/>
        <v>8.8000000000000007</v>
      </c>
      <c r="I3" s="12"/>
      <c r="J3" s="1">
        <v>9</v>
      </c>
      <c r="K3" s="1">
        <v>8</v>
      </c>
      <c r="L3" s="1">
        <v>7</v>
      </c>
      <c r="M3" s="1">
        <v>6</v>
      </c>
      <c r="N3" s="1">
        <v>8</v>
      </c>
      <c r="O3" s="1">
        <f t="shared" si="1"/>
        <v>7.6</v>
      </c>
    </row>
    <row r="4" spans="1:15" ht="15.75" customHeight="1">
      <c r="A4" s="1">
        <v>9</v>
      </c>
      <c r="B4" s="12"/>
      <c r="C4" s="1">
        <v>10</v>
      </c>
      <c r="D4" s="1">
        <v>9</v>
      </c>
      <c r="E4" s="1">
        <v>8</v>
      </c>
      <c r="F4" s="1">
        <v>7</v>
      </c>
      <c r="G4" s="1">
        <v>10</v>
      </c>
      <c r="H4" s="1">
        <f t="shared" si="0"/>
        <v>8.8000000000000007</v>
      </c>
      <c r="I4" s="12"/>
      <c r="J4" s="1">
        <v>9</v>
      </c>
      <c r="K4" s="1">
        <v>8</v>
      </c>
      <c r="L4" s="1">
        <v>7</v>
      </c>
      <c r="M4" s="1">
        <v>6</v>
      </c>
      <c r="N4" s="1">
        <v>9</v>
      </c>
      <c r="O4" s="1">
        <f t="shared" si="1"/>
        <v>7.8</v>
      </c>
    </row>
    <row r="5" spans="1:15" ht="15.75" customHeight="1">
      <c r="A5" s="1">
        <v>9.5</v>
      </c>
      <c r="B5" s="12"/>
      <c r="C5" s="1">
        <v>10</v>
      </c>
      <c r="D5" s="1">
        <v>8</v>
      </c>
      <c r="E5" s="1">
        <v>7</v>
      </c>
      <c r="F5" s="1">
        <v>6</v>
      </c>
      <c r="G5" s="1">
        <v>9</v>
      </c>
      <c r="H5" s="1">
        <f t="shared" si="0"/>
        <v>8</v>
      </c>
      <c r="I5" s="12"/>
      <c r="J5" s="1">
        <v>8</v>
      </c>
      <c r="K5" s="1">
        <v>8</v>
      </c>
      <c r="L5" s="1">
        <v>6</v>
      </c>
      <c r="M5" s="1">
        <v>6</v>
      </c>
      <c r="N5" s="1">
        <v>9</v>
      </c>
      <c r="O5" s="1">
        <f t="shared" si="1"/>
        <v>7.4</v>
      </c>
    </row>
    <row r="6" spans="1:15" ht="15.75" customHeight="1">
      <c r="A6" s="1">
        <v>9.5</v>
      </c>
      <c r="B6" s="12"/>
      <c r="C6" s="1">
        <v>10</v>
      </c>
      <c r="D6" s="1">
        <v>8</v>
      </c>
      <c r="E6" s="1" t="s">
        <v>30</v>
      </c>
      <c r="F6" s="1">
        <v>7</v>
      </c>
      <c r="G6" s="1">
        <v>9</v>
      </c>
      <c r="H6" s="1">
        <f t="shared" si="0"/>
        <v>8.5</v>
      </c>
      <c r="I6" s="12"/>
      <c r="J6" s="1">
        <v>9</v>
      </c>
      <c r="K6" s="1">
        <v>8</v>
      </c>
      <c r="L6" s="1" t="s">
        <v>30</v>
      </c>
      <c r="M6" s="1">
        <v>6</v>
      </c>
      <c r="N6" s="1">
        <v>8</v>
      </c>
      <c r="O6" s="1">
        <f t="shared" si="1"/>
        <v>7.75</v>
      </c>
    </row>
    <row r="7" spans="1:15" ht="15.75" customHeight="1">
      <c r="A7" s="1">
        <v>9</v>
      </c>
      <c r="B7" s="12"/>
      <c r="C7" s="1">
        <v>10</v>
      </c>
      <c r="D7" s="1">
        <v>8</v>
      </c>
      <c r="E7" s="1" t="s">
        <v>30</v>
      </c>
      <c r="F7" s="1">
        <v>7</v>
      </c>
      <c r="G7" s="1">
        <v>9</v>
      </c>
      <c r="H7" s="1">
        <f t="shared" si="0"/>
        <v>8.5</v>
      </c>
      <c r="I7" s="12"/>
      <c r="J7" s="1">
        <v>9</v>
      </c>
      <c r="K7" s="1">
        <v>8</v>
      </c>
      <c r="L7" s="1" t="s">
        <v>30</v>
      </c>
      <c r="M7" s="1">
        <v>6</v>
      </c>
      <c r="N7" s="1">
        <v>9</v>
      </c>
      <c r="O7" s="1">
        <f t="shared" si="1"/>
        <v>8</v>
      </c>
    </row>
    <row r="8" spans="1:15" ht="15.75" customHeight="1">
      <c r="A8" s="1">
        <v>9</v>
      </c>
      <c r="B8" s="12"/>
      <c r="C8" s="1">
        <v>10</v>
      </c>
      <c r="D8" s="1">
        <v>8</v>
      </c>
      <c r="E8" s="1" t="s">
        <v>30</v>
      </c>
      <c r="F8" s="1">
        <v>7</v>
      </c>
      <c r="G8" s="1">
        <v>9</v>
      </c>
      <c r="H8" s="1">
        <f t="shared" si="0"/>
        <v>8.5</v>
      </c>
      <c r="I8" s="12"/>
      <c r="J8" s="1">
        <v>9</v>
      </c>
      <c r="K8" s="1">
        <v>8</v>
      </c>
      <c r="L8" s="1" t="s">
        <v>30</v>
      </c>
      <c r="M8" s="1">
        <v>6</v>
      </c>
      <c r="N8" s="1">
        <v>9</v>
      </c>
      <c r="O8" s="1">
        <f t="shared" si="1"/>
        <v>8</v>
      </c>
    </row>
    <row r="9" spans="1:15" ht="15.75" customHeight="1">
      <c r="A9" s="1">
        <v>10</v>
      </c>
      <c r="B9" s="12"/>
      <c r="C9" s="1">
        <v>10</v>
      </c>
      <c r="D9" s="1">
        <v>9</v>
      </c>
      <c r="E9" s="1" t="s">
        <v>30</v>
      </c>
      <c r="F9" s="1">
        <v>7</v>
      </c>
      <c r="G9" s="1">
        <v>10</v>
      </c>
      <c r="H9" s="1">
        <f t="shared" si="0"/>
        <v>9</v>
      </c>
      <c r="I9" s="12"/>
      <c r="J9" s="1">
        <v>10</v>
      </c>
      <c r="K9" s="1">
        <v>10</v>
      </c>
      <c r="L9" s="1">
        <v>8</v>
      </c>
      <c r="M9" s="1">
        <v>6</v>
      </c>
      <c r="N9" s="1">
        <v>9</v>
      </c>
      <c r="O9" s="1">
        <f t="shared" si="1"/>
        <v>8.6</v>
      </c>
    </row>
    <row r="10" spans="1:15" ht="15.75" customHeight="1">
      <c r="A10" s="1">
        <v>9</v>
      </c>
      <c r="B10" s="12"/>
      <c r="C10" s="1">
        <v>10</v>
      </c>
      <c r="D10" s="1">
        <v>10</v>
      </c>
      <c r="E10" s="1" t="s">
        <v>30</v>
      </c>
      <c r="F10" s="1">
        <v>8</v>
      </c>
      <c r="G10" s="1">
        <v>10</v>
      </c>
      <c r="H10" s="1">
        <f t="shared" si="0"/>
        <v>9.5</v>
      </c>
      <c r="I10" s="12"/>
      <c r="J10" s="1">
        <v>9</v>
      </c>
      <c r="K10" s="1">
        <v>9</v>
      </c>
      <c r="L10" s="1" t="s">
        <v>30</v>
      </c>
      <c r="M10" s="1">
        <v>7</v>
      </c>
      <c r="N10" s="1">
        <v>10</v>
      </c>
      <c r="O10" s="1">
        <f t="shared" si="1"/>
        <v>8.75</v>
      </c>
    </row>
    <row r="11" spans="1:15" ht="15.75" customHeight="1">
      <c r="A11" s="1">
        <v>9</v>
      </c>
      <c r="B11" s="12"/>
      <c r="C11" s="1">
        <v>10</v>
      </c>
      <c r="D11" s="1">
        <v>8</v>
      </c>
      <c r="E11" s="1" t="s">
        <v>30</v>
      </c>
      <c r="F11" s="1">
        <v>6</v>
      </c>
      <c r="G11" s="1">
        <v>9</v>
      </c>
      <c r="H11" s="1">
        <f t="shared" si="0"/>
        <v>8.25</v>
      </c>
      <c r="I11" s="12"/>
      <c r="J11" s="1">
        <v>10</v>
      </c>
      <c r="K11" s="1">
        <v>8</v>
      </c>
      <c r="L11" s="1" t="s">
        <v>30</v>
      </c>
      <c r="M11" s="1">
        <v>2</v>
      </c>
      <c r="N11" s="1">
        <v>9</v>
      </c>
      <c r="O11" s="1">
        <f t="shared" si="1"/>
        <v>7.25</v>
      </c>
    </row>
    <row r="12" spans="1:15" ht="15.75" customHeight="1">
      <c r="A12" s="1">
        <v>10</v>
      </c>
      <c r="B12" s="12"/>
      <c r="C12" s="1">
        <v>10</v>
      </c>
      <c r="D12" s="1">
        <v>9</v>
      </c>
      <c r="E12" s="1" t="s">
        <v>30</v>
      </c>
      <c r="F12" s="1">
        <v>8</v>
      </c>
      <c r="G12" s="1">
        <v>10</v>
      </c>
      <c r="H12" s="1">
        <f t="shared" si="0"/>
        <v>9.25</v>
      </c>
      <c r="I12" s="12"/>
      <c r="J12" s="1">
        <v>9</v>
      </c>
      <c r="K12" s="1">
        <v>8</v>
      </c>
      <c r="L12" s="1">
        <v>7</v>
      </c>
      <c r="M12" s="1">
        <v>7</v>
      </c>
      <c r="N12" s="1">
        <v>9</v>
      </c>
      <c r="O12" s="1">
        <f t="shared" si="1"/>
        <v>8</v>
      </c>
    </row>
    <row r="13" spans="1:15" ht="15.75" customHeight="1">
      <c r="A13" s="1">
        <v>9.5</v>
      </c>
      <c r="B13" s="12"/>
      <c r="C13" s="1">
        <v>9</v>
      </c>
      <c r="D13" s="1">
        <v>8</v>
      </c>
      <c r="E13" s="1" t="s">
        <v>30</v>
      </c>
      <c r="F13" s="1">
        <v>7</v>
      </c>
      <c r="G13" s="1">
        <v>9</v>
      </c>
      <c r="H13" s="1">
        <f t="shared" si="0"/>
        <v>8.25</v>
      </c>
      <c r="I13" s="12"/>
      <c r="J13" s="1">
        <v>8</v>
      </c>
      <c r="K13" s="1">
        <v>8</v>
      </c>
      <c r="L13" s="1" t="s">
        <v>30</v>
      </c>
      <c r="M13" s="1">
        <v>6</v>
      </c>
      <c r="N13" s="1">
        <v>9</v>
      </c>
      <c r="O13" s="1">
        <f t="shared" si="1"/>
        <v>7.75</v>
      </c>
    </row>
    <row r="14" spans="1:15" ht="15.75" customHeight="1">
      <c r="A14" s="1">
        <v>9</v>
      </c>
      <c r="B14" s="12"/>
      <c r="C14" s="1">
        <v>10</v>
      </c>
      <c r="D14" s="1">
        <v>8</v>
      </c>
      <c r="E14" s="1" t="s">
        <v>30</v>
      </c>
      <c r="F14" s="1">
        <v>7</v>
      </c>
      <c r="G14" s="1">
        <v>9</v>
      </c>
      <c r="H14" s="1">
        <f t="shared" si="0"/>
        <v>8.5</v>
      </c>
      <c r="I14" s="12"/>
      <c r="J14" s="1">
        <v>9</v>
      </c>
      <c r="K14" s="1">
        <v>8</v>
      </c>
      <c r="L14" s="1" t="s">
        <v>30</v>
      </c>
      <c r="M14" s="1">
        <v>6</v>
      </c>
      <c r="N14" s="1">
        <v>9</v>
      </c>
      <c r="O14" s="1">
        <f t="shared" si="1"/>
        <v>8</v>
      </c>
    </row>
    <row r="15" spans="1:15" ht="15.75" customHeight="1">
      <c r="A15" s="1">
        <v>9.5</v>
      </c>
      <c r="B15" s="12"/>
      <c r="C15" s="1">
        <v>10</v>
      </c>
      <c r="D15" s="1">
        <v>8</v>
      </c>
      <c r="E15" s="1" t="s">
        <v>30</v>
      </c>
      <c r="F15" s="1">
        <v>7</v>
      </c>
      <c r="G15" s="1">
        <v>9</v>
      </c>
      <c r="H15" s="1">
        <f t="shared" si="0"/>
        <v>8.5</v>
      </c>
      <c r="I15" s="12"/>
      <c r="J15" s="1">
        <v>9</v>
      </c>
      <c r="K15" s="1">
        <v>8</v>
      </c>
      <c r="L15" s="1" t="s">
        <v>30</v>
      </c>
      <c r="M15" s="1">
        <v>6</v>
      </c>
      <c r="N15" s="1">
        <v>9</v>
      </c>
      <c r="O15" s="1">
        <f t="shared" si="1"/>
        <v>8</v>
      </c>
    </row>
    <row r="16" spans="1:15" ht="15.75" customHeight="1">
      <c r="A16" s="1">
        <v>9.5</v>
      </c>
      <c r="B16" s="12"/>
      <c r="C16" s="1">
        <v>10</v>
      </c>
      <c r="D16" s="1">
        <v>8</v>
      </c>
      <c r="E16" s="1" t="s">
        <v>30</v>
      </c>
      <c r="F16" s="1">
        <v>7</v>
      </c>
      <c r="G16" s="1">
        <v>9</v>
      </c>
      <c r="H16" s="1">
        <f t="shared" si="0"/>
        <v>8.5</v>
      </c>
      <c r="I16" s="12"/>
      <c r="J16" s="1">
        <v>10</v>
      </c>
      <c r="K16" s="1">
        <v>8</v>
      </c>
      <c r="L16" s="1" t="s">
        <v>30</v>
      </c>
      <c r="M16" s="1">
        <v>6</v>
      </c>
      <c r="N16" s="1">
        <v>9</v>
      </c>
      <c r="O16" s="1">
        <f t="shared" si="1"/>
        <v>8.25</v>
      </c>
    </row>
    <row r="17" spans="1:15" ht="15.75" customHeight="1">
      <c r="A17" s="1">
        <v>9.5</v>
      </c>
      <c r="B17" s="12"/>
      <c r="C17" s="1">
        <v>10</v>
      </c>
      <c r="D17" s="1">
        <v>9</v>
      </c>
      <c r="E17" s="1">
        <v>8</v>
      </c>
      <c r="F17" s="1">
        <v>7</v>
      </c>
      <c r="G17" s="1">
        <v>10</v>
      </c>
      <c r="H17" s="1">
        <f t="shared" si="0"/>
        <v>8.8000000000000007</v>
      </c>
      <c r="I17" s="12"/>
      <c r="J17" s="1">
        <v>9</v>
      </c>
      <c r="K17" s="1">
        <v>9</v>
      </c>
      <c r="L17" s="1">
        <v>8</v>
      </c>
      <c r="M17" s="1">
        <v>6</v>
      </c>
      <c r="N17" s="1">
        <v>9</v>
      </c>
      <c r="O17" s="1">
        <f t="shared" si="1"/>
        <v>8.1999999999999993</v>
      </c>
    </row>
    <row r="18" spans="1:15" ht="15.75" customHeight="1">
      <c r="A18" s="1">
        <v>9.5</v>
      </c>
      <c r="B18" s="12"/>
      <c r="C18" s="1">
        <v>10</v>
      </c>
      <c r="D18" s="1">
        <v>8</v>
      </c>
      <c r="E18" s="1" t="s">
        <v>30</v>
      </c>
      <c r="F18" s="1">
        <v>6</v>
      </c>
      <c r="G18" s="1">
        <v>10</v>
      </c>
      <c r="H18" s="1">
        <f t="shared" si="0"/>
        <v>8.5</v>
      </c>
      <c r="I18" s="12"/>
      <c r="J18" s="1">
        <v>9</v>
      </c>
      <c r="K18" s="1">
        <v>8</v>
      </c>
      <c r="L18" s="1" t="s">
        <v>30</v>
      </c>
      <c r="M18" s="1">
        <v>6</v>
      </c>
      <c r="N18" s="1">
        <v>9</v>
      </c>
      <c r="O18" s="1">
        <f t="shared" si="1"/>
        <v>8</v>
      </c>
    </row>
    <row r="19" spans="1:15" ht="15.75" customHeight="1">
      <c r="A19" s="1">
        <v>10</v>
      </c>
      <c r="B19" s="12"/>
      <c r="C19" s="1">
        <v>10</v>
      </c>
      <c r="D19" s="1">
        <v>8</v>
      </c>
      <c r="E19" s="1" t="s">
        <v>30</v>
      </c>
      <c r="F19" s="1">
        <v>7</v>
      </c>
      <c r="G19" s="1">
        <v>9</v>
      </c>
      <c r="H19" s="1">
        <f t="shared" si="0"/>
        <v>8.5</v>
      </c>
      <c r="I19" s="12"/>
      <c r="J19" s="1">
        <v>9</v>
      </c>
      <c r="K19" s="1">
        <v>8</v>
      </c>
      <c r="L19" s="1" t="s">
        <v>30</v>
      </c>
      <c r="M19" s="1">
        <v>7</v>
      </c>
      <c r="N19" s="1">
        <v>9</v>
      </c>
      <c r="O19" s="1">
        <f t="shared" si="1"/>
        <v>8.25</v>
      </c>
    </row>
    <row r="20" spans="1:15" ht="15.75" customHeight="1">
      <c r="A20" s="1">
        <v>9</v>
      </c>
      <c r="B20" s="12"/>
      <c r="C20" s="1">
        <v>9</v>
      </c>
      <c r="D20" s="1">
        <v>8</v>
      </c>
      <c r="E20" s="1" t="s">
        <v>30</v>
      </c>
      <c r="F20" s="1">
        <v>7</v>
      </c>
      <c r="G20" s="1">
        <v>9</v>
      </c>
      <c r="H20" s="1">
        <f t="shared" si="0"/>
        <v>8.25</v>
      </c>
      <c r="I20" s="12"/>
      <c r="J20" s="1">
        <v>9</v>
      </c>
      <c r="K20" s="1">
        <v>8</v>
      </c>
      <c r="L20" s="1" t="s">
        <v>30</v>
      </c>
      <c r="M20" s="1">
        <v>6</v>
      </c>
      <c r="N20" s="1">
        <v>9</v>
      </c>
      <c r="O20" s="1">
        <f t="shared" si="1"/>
        <v>8</v>
      </c>
    </row>
    <row r="21" spans="1:15" ht="15.75" customHeight="1">
      <c r="A21" s="1">
        <v>9.5</v>
      </c>
      <c r="B21" s="12"/>
      <c r="C21" s="1">
        <v>10</v>
      </c>
      <c r="D21" s="1">
        <v>8</v>
      </c>
      <c r="E21" s="1" t="s">
        <v>30</v>
      </c>
      <c r="F21" s="1">
        <v>6</v>
      </c>
      <c r="G21" s="1">
        <v>10</v>
      </c>
      <c r="H21" s="1">
        <f t="shared" si="0"/>
        <v>8.5</v>
      </c>
      <c r="I21" s="12"/>
      <c r="J21" s="1">
        <v>9</v>
      </c>
      <c r="K21" s="1">
        <v>8</v>
      </c>
      <c r="L21" s="1">
        <v>7</v>
      </c>
      <c r="M21" s="1">
        <v>6</v>
      </c>
      <c r="N21" s="1">
        <v>9</v>
      </c>
      <c r="O21" s="1">
        <f t="shared" si="1"/>
        <v>7.8</v>
      </c>
    </row>
    <row r="22" spans="1:15" ht="15.75" customHeight="1">
      <c r="A22" s="1">
        <v>9.5</v>
      </c>
      <c r="B22" s="12"/>
      <c r="C22" s="1">
        <v>9</v>
      </c>
      <c r="D22" s="1">
        <v>8</v>
      </c>
      <c r="E22" s="1" t="s">
        <v>30</v>
      </c>
      <c r="F22" s="1">
        <v>7</v>
      </c>
      <c r="G22" s="1">
        <v>9</v>
      </c>
      <c r="H22" s="1">
        <f t="shared" si="0"/>
        <v>8.25</v>
      </c>
      <c r="I22" s="12"/>
      <c r="J22" s="1">
        <v>9</v>
      </c>
      <c r="K22" s="1">
        <v>8</v>
      </c>
      <c r="L22" s="1" t="s">
        <v>30</v>
      </c>
      <c r="M22" s="1">
        <v>6</v>
      </c>
      <c r="N22" s="1">
        <v>9</v>
      </c>
      <c r="O22" s="1">
        <f t="shared" si="1"/>
        <v>8</v>
      </c>
    </row>
    <row r="23" spans="1:15" ht="15.75" customHeight="1">
      <c r="A23" s="1">
        <v>10</v>
      </c>
      <c r="B23" s="12"/>
      <c r="C23" s="1">
        <v>10</v>
      </c>
      <c r="D23" s="1">
        <v>8</v>
      </c>
      <c r="E23" s="1" t="s">
        <v>30</v>
      </c>
      <c r="F23" s="1">
        <v>7</v>
      </c>
      <c r="G23" s="1">
        <v>9</v>
      </c>
      <c r="H23" s="1">
        <f t="shared" si="0"/>
        <v>8.5</v>
      </c>
      <c r="I23" s="12"/>
      <c r="J23" s="1">
        <v>9</v>
      </c>
      <c r="K23" s="1">
        <v>8</v>
      </c>
      <c r="L23" s="1" t="s">
        <v>30</v>
      </c>
      <c r="M23" s="1">
        <v>7</v>
      </c>
      <c r="N23" s="1">
        <v>9</v>
      </c>
      <c r="O23" s="1">
        <f t="shared" si="1"/>
        <v>8.25</v>
      </c>
    </row>
    <row r="24" spans="1:15" ht="15.75" customHeight="1">
      <c r="A24" s="1">
        <v>10</v>
      </c>
      <c r="B24" s="12"/>
      <c r="C24" s="1">
        <v>9</v>
      </c>
      <c r="D24" s="1">
        <v>8</v>
      </c>
      <c r="E24" s="1" t="s">
        <v>30</v>
      </c>
      <c r="F24" s="1">
        <v>7</v>
      </c>
      <c r="G24" s="1">
        <v>9</v>
      </c>
      <c r="H24" s="1">
        <f t="shared" si="0"/>
        <v>8.25</v>
      </c>
      <c r="I24" s="12"/>
      <c r="J24" s="1">
        <v>9</v>
      </c>
      <c r="K24" s="1">
        <v>8</v>
      </c>
      <c r="L24" s="1" t="s">
        <v>30</v>
      </c>
      <c r="M24" s="1">
        <v>7</v>
      </c>
      <c r="N24" s="1">
        <v>9</v>
      </c>
      <c r="O24" s="1">
        <f t="shared" si="1"/>
        <v>8.25</v>
      </c>
    </row>
    <row r="25" spans="1:15" ht="15.75" customHeight="1">
      <c r="A25" s="1">
        <v>9.5</v>
      </c>
      <c r="B25" s="12"/>
      <c r="C25" s="1">
        <v>9</v>
      </c>
      <c r="D25" s="1">
        <v>8</v>
      </c>
      <c r="E25" s="1" t="s">
        <v>30</v>
      </c>
      <c r="F25" s="1">
        <v>7</v>
      </c>
      <c r="G25" s="1">
        <v>9</v>
      </c>
      <c r="H25" s="1">
        <f t="shared" si="0"/>
        <v>8.25</v>
      </c>
      <c r="I25" s="12"/>
      <c r="J25" s="1">
        <v>9</v>
      </c>
      <c r="K25" s="1">
        <v>8</v>
      </c>
      <c r="L25" s="1" t="s">
        <v>30</v>
      </c>
      <c r="M25" s="1">
        <v>6</v>
      </c>
      <c r="N25" s="1">
        <v>9</v>
      </c>
      <c r="O25" s="1">
        <f t="shared" si="1"/>
        <v>8</v>
      </c>
    </row>
    <row r="26" spans="1:15" ht="15.75" customHeight="1">
      <c r="A26" s="1">
        <v>10</v>
      </c>
      <c r="B26" s="12"/>
      <c r="C26" s="1">
        <v>10</v>
      </c>
      <c r="D26" s="1">
        <v>8</v>
      </c>
      <c r="E26" s="1" t="s">
        <v>30</v>
      </c>
      <c r="F26" s="1">
        <v>7</v>
      </c>
      <c r="G26" s="1">
        <v>9</v>
      </c>
      <c r="H26" s="1">
        <f t="shared" si="0"/>
        <v>8.5</v>
      </c>
      <c r="I26" s="12"/>
      <c r="J26" s="1">
        <v>10</v>
      </c>
      <c r="K26" s="1">
        <v>8</v>
      </c>
      <c r="L26" s="1" t="s">
        <v>30</v>
      </c>
      <c r="M26" s="1">
        <v>6</v>
      </c>
      <c r="N26" s="1">
        <v>9</v>
      </c>
      <c r="O26" s="1">
        <f t="shared" si="1"/>
        <v>8.25</v>
      </c>
    </row>
    <row r="27" spans="1:15" ht="15.75" customHeight="1">
      <c r="A27" s="1">
        <v>9.5</v>
      </c>
      <c r="B27" s="12"/>
      <c r="C27" s="1">
        <v>10</v>
      </c>
      <c r="D27" s="1">
        <v>8</v>
      </c>
      <c r="E27" s="1" t="s">
        <v>30</v>
      </c>
      <c r="F27" s="1">
        <v>7</v>
      </c>
      <c r="G27" s="1">
        <v>9</v>
      </c>
      <c r="H27" s="1">
        <f t="shared" si="0"/>
        <v>8.5</v>
      </c>
      <c r="I27" s="12"/>
      <c r="J27" s="1">
        <v>10</v>
      </c>
      <c r="K27" s="1">
        <v>9</v>
      </c>
      <c r="L27" s="1" t="s">
        <v>30</v>
      </c>
      <c r="M27" s="1">
        <v>7</v>
      </c>
      <c r="N27" s="1">
        <v>10</v>
      </c>
      <c r="O27" s="1">
        <f t="shared" si="1"/>
        <v>9</v>
      </c>
    </row>
    <row r="28" spans="1:15" ht="15.75" customHeight="1">
      <c r="A28" s="1">
        <v>9.5</v>
      </c>
      <c r="B28" s="12"/>
      <c r="C28" s="1">
        <v>10</v>
      </c>
      <c r="D28" s="1">
        <v>8</v>
      </c>
      <c r="E28" s="1" t="s">
        <v>30</v>
      </c>
      <c r="F28" s="1">
        <v>7</v>
      </c>
      <c r="G28" s="1">
        <v>10</v>
      </c>
      <c r="H28" s="1">
        <f t="shared" si="0"/>
        <v>8.75</v>
      </c>
      <c r="I28" s="12"/>
      <c r="J28" s="1">
        <v>8</v>
      </c>
      <c r="K28" s="1">
        <v>7</v>
      </c>
      <c r="L28" s="1">
        <v>6</v>
      </c>
      <c r="M28" s="1">
        <v>5</v>
      </c>
      <c r="N28" s="1">
        <v>9</v>
      </c>
      <c r="O28" s="1">
        <f t="shared" si="1"/>
        <v>7</v>
      </c>
    </row>
    <row r="29" spans="1:15" ht="15.75" customHeight="1">
      <c r="A29" s="1">
        <v>9.5</v>
      </c>
      <c r="B29" s="12"/>
      <c r="C29" s="1">
        <v>10</v>
      </c>
      <c r="D29" s="1">
        <v>8</v>
      </c>
      <c r="E29" s="1" t="s">
        <v>30</v>
      </c>
      <c r="F29" s="1">
        <v>7</v>
      </c>
      <c r="G29" s="1">
        <v>9</v>
      </c>
      <c r="H29" s="1">
        <f t="shared" si="0"/>
        <v>8.5</v>
      </c>
      <c r="I29" s="12"/>
      <c r="J29" s="1">
        <v>10</v>
      </c>
      <c r="K29" s="1">
        <v>8</v>
      </c>
      <c r="L29" s="1" t="s">
        <v>30</v>
      </c>
      <c r="M29" s="1">
        <v>6</v>
      </c>
      <c r="N29" s="1">
        <v>9</v>
      </c>
      <c r="O29" s="1">
        <f t="shared" si="1"/>
        <v>8.25</v>
      </c>
    </row>
    <row r="30" spans="1:15" ht="15.75" customHeight="1">
      <c r="A30" s="1">
        <v>9.5</v>
      </c>
      <c r="B30" s="12"/>
      <c r="C30" s="1">
        <v>9</v>
      </c>
      <c r="D30" s="1">
        <v>8</v>
      </c>
      <c r="E30" s="1" t="s">
        <v>30</v>
      </c>
      <c r="F30" s="1">
        <v>7</v>
      </c>
      <c r="G30" s="1">
        <v>9</v>
      </c>
      <c r="H30" s="1">
        <f t="shared" si="0"/>
        <v>8.25</v>
      </c>
      <c r="I30" s="12"/>
      <c r="J30" s="1">
        <v>9</v>
      </c>
      <c r="K30" s="1">
        <v>8</v>
      </c>
      <c r="L30" s="1" t="s">
        <v>30</v>
      </c>
      <c r="M30" s="1">
        <v>6</v>
      </c>
      <c r="N30" s="1">
        <v>9</v>
      </c>
      <c r="O30" s="1">
        <f t="shared" si="1"/>
        <v>8</v>
      </c>
    </row>
    <row r="31" spans="1:15" ht="15.75" customHeight="1">
      <c r="A31" s="1">
        <v>9.5</v>
      </c>
      <c r="B31" s="12"/>
      <c r="C31" s="1">
        <v>10</v>
      </c>
      <c r="D31" s="1">
        <v>8</v>
      </c>
      <c r="E31" s="1" t="s">
        <v>30</v>
      </c>
      <c r="F31" s="1">
        <v>6</v>
      </c>
      <c r="G31" s="1">
        <v>10</v>
      </c>
      <c r="H31" s="1">
        <f t="shared" si="0"/>
        <v>8.5</v>
      </c>
      <c r="I31" s="12"/>
      <c r="J31" s="1">
        <v>9</v>
      </c>
      <c r="K31" s="1">
        <v>8</v>
      </c>
      <c r="L31" s="1" t="s">
        <v>30</v>
      </c>
      <c r="M31" s="1">
        <v>6</v>
      </c>
      <c r="N31" s="1">
        <v>9</v>
      </c>
      <c r="O31" s="1">
        <f t="shared" si="1"/>
        <v>8</v>
      </c>
    </row>
    <row r="32" spans="1:15" ht="15.75" customHeight="1">
      <c r="A32" s="1">
        <v>10</v>
      </c>
      <c r="B32" s="12"/>
      <c r="C32" s="1">
        <v>10</v>
      </c>
      <c r="D32" s="1">
        <v>8</v>
      </c>
      <c r="E32" s="1" t="s">
        <v>30</v>
      </c>
      <c r="F32" s="1">
        <v>7</v>
      </c>
      <c r="G32" s="1">
        <v>9</v>
      </c>
      <c r="H32" s="1">
        <f t="shared" si="0"/>
        <v>8.5</v>
      </c>
      <c r="I32" s="12"/>
      <c r="J32" s="1">
        <v>10</v>
      </c>
      <c r="K32" s="1">
        <v>9</v>
      </c>
      <c r="L32" s="1" t="s">
        <v>30</v>
      </c>
      <c r="M32" s="1">
        <v>7</v>
      </c>
      <c r="N32" s="1">
        <v>10</v>
      </c>
      <c r="O32" s="1">
        <f t="shared" si="1"/>
        <v>9</v>
      </c>
    </row>
    <row r="33" spans="1:15" ht="15.75" customHeight="1">
      <c r="A33" s="1">
        <v>10</v>
      </c>
      <c r="B33" s="12"/>
      <c r="C33" s="1">
        <v>10</v>
      </c>
      <c r="D33" s="1">
        <v>8</v>
      </c>
      <c r="E33" s="1" t="s">
        <v>30</v>
      </c>
      <c r="F33" s="1">
        <v>7</v>
      </c>
      <c r="G33" s="1">
        <v>9</v>
      </c>
      <c r="H33" s="1">
        <f t="shared" si="0"/>
        <v>8.5</v>
      </c>
      <c r="I33" s="12"/>
      <c r="J33" s="1">
        <v>10</v>
      </c>
      <c r="K33" s="1">
        <v>8</v>
      </c>
      <c r="L33" s="1" t="s">
        <v>30</v>
      </c>
      <c r="M33" s="1">
        <v>7</v>
      </c>
      <c r="N33" s="1">
        <v>9</v>
      </c>
      <c r="O33" s="1">
        <f t="shared" si="1"/>
        <v>8.5</v>
      </c>
    </row>
    <row r="34" spans="1:15" ht="15.75" customHeight="1">
      <c r="A34" s="1">
        <v>9</v>
      </c>
      <c r="B34" s="12"/>
      <c r="C34" s="1">
        <v>10</v>
      </c>
      <c r="D34" s="1">
        <v>8</v>
      </c>
      <c r="E34" s="1" t="s">
        <v>30</v>
      </c>
      <c r="F34" s="1">
        <v>7</v>
      </c>
      <c r="G34" s="1">
        <v>9</v>
      </c>
      <c r="H34" s="1">
        <f t="shared" si="0"/>
        <v>8.5</v>
      </c>
      <c r="I34" s="12"/>
      <c r="J34" s="1">
        <v>8</v>
      </c>
      <c r="K34" s="1">
        <v>7</v>
      </c>
      <c r="L34" s="1" t="s">
        <v>30</v>
      </c>
      <c r="M34" s="1">
        <v>5</v>
      </c>
      <c r="N34" s="1">
        <v>8</v>
      </c>
      <c r="O34" s="1">
        <f t="shared" si="1"/>
        <v>7</v>
      </c>
    </row>
    <row r="35" spans="1:15" ht="15.75" customHeight="1">
      <c r="A35" s="1">
        <v>10</v>
      </c>
      <c r="B35" s="12"/>
      <c r="C35" s="1">
        <v>10</v>
      </c>
      <c r="D35" s="1">
        <v>8</v>
      </c>
      <c r="E35" s="1" t="s">
        <v>30</v>
      </c>
      <c r="F35" s="1">
        <v>6</v>
      </c>
      <c r="G35" s="1">
        <v>10</v>
      </c>
      <c r="H35" s="1">
        <f t="shared" si="0"/>
        <v>8.5</v>
      </c>
      <c r="I35" s="12"/>
      <c r="J35" s="1">
        <v>9</v>
      </c>
      <c r="K35" s="1">
        <v>8</v>
      </c>
      <c r="L35" s="1" t="s">
        <v>30</v>
      </c>
      <c r="M35" s="1">
        <v>6</v>
      </c>
      <c r="N35" s="1">
        <v>9</v>
      </c>
      <c r="O35" s="1">
        <f t="shared" si="1"/>
        <v>8</v>
      </c>
    </row>
    <row r="36" spans="1:15" ht="15.75" customHeight="1">
      <c r="A36" s="1">
        <v>9.5</v>
      </c>
      <c r="B36" s="12"/>
      <c r="C36" s="1">
        <v>9</v>
      </c>
      <c r="D36" s="1">
        <v>7</v>
      </c>
      <c r="E36" s="1">
        <v>7</v>
      </c>
      <c r="F36" s="1">
        <v>6</v>
      </c>
      <c r="G36" s="1">
        <v>8</v>
      </c>
      <c r="H36" s="1">
        <f t="shared" si="0"/>
        <v>7.4</v>
      </c>
      <c r="I36" s="12"/>
      <c r="J36" s="1">
        <v>8</v>
      </c>
      <c r="K36" s="1">
        <v>7</v>
      </c>
      <c r="L36" s="1">
        <v>6</v>
      </c>
      <c r="M36" s="1">
        <v>5</v>
      </c>
      <c r="N36" s="1">
        <v>8</v>
      </c>
      <c r="O36" s="1">
        <f t="shared" si="1"/>
        <v>6.8</v>
      </c>
    </row>
    <row r="37" spans="1:15" ht="15.75" customHeight="1">
      <c r="A37" s="1">
        <v>9</v>
      </c>
      <c r="B37" s="12"/>
      <c r="C37" s="1">
        <v>10</v>
      </c>
      <c r="D37" s="1">
        <v>8</v>
      </c>
      <c r="E37" s="1" t="s">
        <v>30</v>
      </c>
      <c r="F37" s="1">
        <v>6</v>
      </c>
      <c r="G37" s="1">
        <v>9</v>
      </c>
      <c r="H37" s="1">
        <f t="shared" si="0"/>
        <v>8.25</v>
      </c>
      <c r="I37" s="12"/>
      <c r="J37" s="1">
        <v>9</v>
      </c>
      <c r="K37" s="1">
        <v>8</v>
      </c>
      <c r="L37" s="1" t="s">
        <v>30</v>
      </c>
      <c r="M37" s="1">
        <v>6</v>
      </c>
      <c r="N37" s="1">
        <v>8</v>
      </c>
      <c r="O37" s="1">
        <f t="shared" si="1"/>
        <v>7.75</v>
      </c>
    </row>
    <row r="38" spans="1:15" ht="15.75" customHeight="1">
      <c r="A38" s="1">
        <v>9.5</v>
      </c>
      <c r="B38" s="12"/>
      <c r="C38" s="1">
        <v>10</v>
      </c>
      <c r="D38" s="1">
        <v>8</v>
      </c>
      <c r="E38" s="1" t="s">
        <v>30</v>
      </c>
      <c r="F38" s="1">
        <v>7</v>
      </c>
      <c r="G38" s="1">
        <v>9</v>
      </c>
      <c r="H38" s="1">
        <f t="shared" si="0"/>
        <v>8.5</v>
      </c>
      <c r="I38" s="12"/>
      <c r="J38" s="1">
        <v>10</v>
      </c>
      <c r="K38" s="1">
        <v>8</v>
      </c>
      <c r="L38" s="1" t="s">
        <v>30</v>
      </c>
      <c r="M38" s="1">
        <v>5</v>
      </c>
      <c r="N38" s="1">
        <v>9</v>
      </c>
      <c r="O38" s="1">
        <f t="shared" si="1"/>
        <v>8</v>
      </c>
    </row>
    <row r="39" spans="1:15" ht="15.75" customHeight="1">
      <c r="A39" s="1">
        <v>9.5</v>
      </c>
      <c r="B39" s="12"/>
      <c r="C39" s="1">
        <v>10</v>
      </c>
      <c r="D39" s="1">
        <v>9</v>
      </c>
      <c r="E39" s="1" t="s">
        <v>30</v>
      </c>
      <c r="F39" s="1">
        <v>7</v>
      </c>
      <c r="G39" s="1">
        <v>10</v>
      </c>
      <c r="H39" s="1">
        <f t="shared" si="0"/>
        <v>9</v>
      </c>
      <c r="I39" s="12"/>
      <c r="J39" s="1">
        <v>10</v>
      </c>
      <c r="K39" s="1">
        <v>9</v>
      </c>
      <c r="L39" s="1" t="s">
        <v>30</v>
      </c>
      <c r="M39" s="1">
        <v>7</v>
      </c>
      <c r="N39" s="1">
        <v>10</v>
      </c>
      <c r="O39" s="1">
        <f t="shared" si="1"/>
        <v>9</v>
      </c>
    </row>
    <row r="40" spans="1:15" ht="15.75" customHeight="1">
      <c r="A40" s="1">
        <v>9.5</v>
      </c>
      <c r="B40" s="12"/>
      <c r="C40" s="1">
        <v>10</v>
      </c>
      <c r="D40" s="1">
        <v>8</v>
      </c>
      <c r="E40" s="1" t="s">
        <v>30</v>
      </c>
      <c r="F40" s="1">
        <v>6</v>
      </c>
      <c r="G40" s="1">
        <v>9</v>
      </c>
      <c r="H40" s="1">
        <f t="shared" si="0"/>
        <v>8.25</v>
      </c>
      <c r="I40" s="12"/>
      <c r="J40" s="1">
        <v>8</v>
      </c>
      <c r="K40" s="1">
        <v>7</v>
      </c>
      <c r="L40" s="1">
        <v>5</v>
      </c>
      <c r="M40" s="1">
        <v>3</v>
      </c>
      <c r="N40" s="1">
        <v>8</v>
      </c>
      <c r="O40" s="1">
        <f t="shared" si="1"/>
        <v>6.2</v>
      </c>
    </row>
    <row r="41" spans="1:15" ht="15.75" customHeight="1">
      <c r="A41" s="1">
        <v>10</v>
      </c>
      <c r="B41" s="12"/>
      <c r="C41" s="1">
        <v>10</v>
      </c>
      <c r="D41" s="1">
        <v>8</v>
      </c>
      <c r="E41" s="1" t="s">
        <v>30</v>
      </c>
      <c r="F41" s="1">
        <v>7</v>
      </c>
      <c r="G41" s="1">
        <v>10</v>
      </c>
      <c r="H41" s="1">
        <f t="shared" si="0"/>
        <v>8.75</v>
      </c>
      <c r="I41" s="12"/>
      <c r="J41" s="1">
        <v>9</v>
      </c>
      <c r="K41" s="1">
        <v>8</v>
      </c>
      <c r="L41" s="1" t="s">
        <v>30</v>
      </c>
      <c r="M41" s="1">
        <v>7</v>
      </c>
      <c r="N41" s="1">
        <v>9</v>
      </c>
      <c r="O41" s="1">
        <f t="shared" si="1"/>
        <v>8.25</v>
      </c>
    </row>
    <row r="42" spans="1:15" ht="15.75" customHeight="1">
      <c r="A42" s="1">
        <v>9.5</v>
      </c>
      <c r="B42" s="12"/>
      <c r="C42" s="1">
        <v>10</v>
      </c>
      <c r="D42" s="1">
        <v>8</v>
      </c>
      <c r="E42" s="1" t="s">
        <v>30</v>
      </c>
      <c r="F42" s="1">
        <v>7</v>
      </c>
      <c r="G42" s="1">
        <v>9</v>
      </c>
      <c r="H42" s="1">
        <f t="shared" si="0"/>
        <v>8.5</v>
      </c>
      <c r="I42" s="12"/>
      <c r="J42" s="1">
        <v>10</v>
      </c>
      <c r="K42" s="1">
        <v>9</v>
      </c>
      <c r="L42" s="1" t="s">
        <v>30</v>
      </c>
      <c r="M42" s="1">
        <v>7</v>
      </c>
      <c r="N42" s="1">
        <v>9</v>
      </c>
      <c r="O42" s="1">
        <f t="shared" si="1"/>
        <v>8.75</v>
      </c>
    </row>
    <row r="43" spans="1:15" ht="15.75" customHeight="1">
      <c r="A43" s="1">
        <v>9.5</v>
      </c>
      <c r="B43" s="12"/>
      <c r="C43" s="1">
        <v>10</v>
      </c>
      <c r="D43" s="1">
        <v>8</v>
      </c>
      <c r="E43" s="1" t="s">
        <v>30</v>
      </c>
      <c r="F43" s="1">
        <v>6</v>
      </c>
      <c r="G43" s="1">
        <v>9</v>
      </c>
      <c r="H43" s="1">
        <f t="shared" si="0"/>
        <v>8.25</v>
      </c>
      <c r="I43" s="12"/>
      <c r="J43" s="1">
        <v>9</v>
      </c>
      <c r="K43" s="1">
        <v>8</v>
      </c>
      <c r="L43" s="1" t="s">
        <v>30</v>
      </c>
      <c r="M43" s="1">
        <v>6</v>
      </c>
      <c r="N43" s="1">
        <v>9</v>
      </c>
      <c r="O43" s="1">
        <f t="shared" si="1"/>
        <v>8</v>
      </c>
    </row>
    <row r="44" spans="1:15" ht="15.75" customHeight="1">
      <c r="A44" s="1">
        <v>10</v>
      </c>
      <c r="B44" s="12"/>
      <c r="C44" s="1">
        <v>10</v>
      </c>
      <c r="D44" s="1">
        <v>8</v>
      </c>
      <c r="E44" s="1" t="s">
        <v>30</v>
      </c>
      <c r="F44" s="1">
        <v>7</v>
      </c>
      <c r="G44" s="1">
        <v>9</v>
      </c>
      <c r="H44" s="1">
        <f t="shared" si="0"/>
        <v>8.5</v>
      </c>
      <c r="I44" s="12"/>
      <c r="J44" s="1">
        <v>10</v>
      </c>
      <c r="K44" s="1">
        <v>8</v>
      </c>
      <c r="L44" s="1" t="s">
        <v>30</v>
      </c>
      <c r="M44" s="1">
        <v>6</v>
      </c>
      <c r="N44" s="1">
        <v>9</v>
      </c>
      <c r="O44" s="1">
        <f t="shared" si="1"/>
        <v>8.25</v>
      </c>
    </row>
    <row r="45" spans="1:15" ht="15.75" customHeight="1">
      <c r="A45" s="1">
        <v>10</v>
      </c>
      <c r="B45" s="12"/>
      <c r="C45" s="1">
        <v>10</v>
      </c>
      <c r="D45" s="1">
        <v>9</v>
      </c>
      <c r="E45" s="1" t="s">
        <v>30</v>
      </c>
      <c r="F45" s="1">
        <v>8</v>
      </c>
      <c r="G45" s="1">
        <v>10</v>
      </c>
      <c r="H45" s="1">
        <f t="shared" si="0"/>
        <v>9.25</v>
      </c>
      <c r="I45" s="12"/>
      <c r="J45" s="1">
        <v>10</v>
      </c>
      <c r="K45" s="1">
        <v>9</v>
      </c>
      <c r="L45" s="1" t="s">
        <v>30</v>
      </c>
      <c r="M45" s="1">
        <v>7</v>
      </c>
      <c r="N45" s="1">
        <v>10</v>
      </c>
      <c r="O45" s="1">
        <f t="shared" si="1"/>
        <v>9</v>
      </c>
    </row>
    <row r="46" spans="1:15" ht="15.75" customHeight="1">
      <c r="A46" s="1">
        <v>9.5</v>
      </c>
      <c r="B46" s="12"/>
      <c r="C46" s="1">
        <v>9</v>
      </c>
      <c r="D46" s="1">
        <v>7</v>
      </c>
      <c r="E46" s="1" t="s">
        <v>30</v>
      </c>
      <c r="F46" s="1">
        <v>6</v>
      </c>
      <c r="G46" s="1">
        <v>8</v>
      </c>
      <c r="H46" s="1">
        <f t="shared" si="0"/>
        <v>7.5</v>
      </c>
      <c r="I46" s="12"/>
      <c r="J46" s="1">
        <v>9</v>
      </c>
      <c r="K46" s="1">
        <v>8</v>
      </c>
      <c r="L46" s="1" t="s">
        <v>30</v>
      </c>
      <c r="M46" s="1">
        <v>7</v>
      </c>
      <c r="N46" s="1">
        <v>9</v>
      </c>
      <c r="O46" s="1">
        <f t="shared" si="1"/>
        <v>8.25</v>
      </c>
    </row>
    <row r="47" spans="1:15" ht="15.75" customHeight="1">
      <c r="A47" s="1">
        <v>9.5</v>
      </c>
      <c r="B47" s="12"/>
      <c r="C47" s="1">
        <v>10</v>
      </c>
      <c r="D47" s="1">
        <v>8</v>
      </c>
      <c r="E47" s="1" t="s">
        <v>30</v>
      </c>
      <c r="F47" s="1">
        <v>6</v>
      </c>
      <c r="G47" s="1">
        <v>9</v>
      </c>
      <c r="H47" s="1">
        <f t="shared" si="0"/>
        <v>8.25</v>
      </c>
      <c r="I47" s="12"/>
      <c r="J47" s="1">
        <v>9</v>
      </c>
      <c r="K47" s="1">
        <v>8</v>
      </c>
      <c r="L47" s="1" t="s">
        <v>30</v>
      </c>
      <c r="M47" s="1">
        <v>7</v>
      </c>
      <c r="N47" s="1">
        <v>9</v>
      </c>
      <c r="O47" s="1">
        <f t="shared" si="1"/>
        <v>8.25</v>
      </c>
    </row>
    <row r="48" spans="1:15" ht="15.75" customHeight="1">
      <c r="A48" s="1">
        <v>9.5</v>
      </c>
      <c r="B48" s="12"/>
      <c r="C48" s="1">
        <v>10</v>
      </c>
      <c r="D48" s="1">
        <v>8</v>
      </c>
      <c r="E48" s="1" t="s">
        <v>30</v>
      </c>
      <c r="F48" s="1">
        <v>6</v>
      </c>
      <c r="G48" s="1">
        <v>9</v>
      </c>
      <c r="H48" s="1">
        <f t="shared" si="0"/>
        <v>8.25</v>
      </c>
      <c r="I48" s="12"/>
      <c r="J48" s="1">
        <v>9</v>
      </c>
      <c r="K48" s="1">
        <v>8</v>
      </c>
      <c r="L48" s="1" t="s">
        <v>30</v>
      </c>
      <c r="M48" s="1">
        <v>6</v>
      </c>
      <c r="N48" s="1">
        <v>9</v>
      </c>
      <c r="O48" s="1">
        <f t="shared" si="1"/>
        <v>8</v>
      </c>
    </row>
    <row r="49" spans="1:15" ht="15.75" customHeight="1">
      <c r="A49" s="1">
        <v>10</v>
      </c>
      <c r="B49" s="12"/>
      <c r="C49" s="1">
        <v>10</v>
      </c>
      <c r="D49" s="1">
        <v>8</v>
      </c>
      <c r="E49" s="1" t="s">
        <v>30</v>
      </c>
      <c r="F49" s="1">
        <v>7</v>
      </c>
      <c r="G49" s="1">
        <v>9</v>
      </c>
      <c r="H49" s="1">
        <f t="shared" si="0"/>
        <v>8.5</v>
      </c>
      <c r="I49" s="12"/>
      <c r="J49" s="1">
        <v>9</v>
      </c>
      <c r="K49" s="1">
        <v>8</v>
      </c>
      <c r="L49" s="1" t="s">
        <v>30</v>
      </c>
      <c r="M49" s="1">
        <v>7</v>
      </c>
      <c r="N49" s="1">
        <v>9</v>
      </c>
      <c r="O49" s="1">
        <f t="shared" si="1"/>
        <v>8.25</v>
      </c>
    </row>
    <row r="50" spans="1:15" ht="15.75" customHeight="1">
      <c r="A50" s="1">
        <v>9.5</v>
      </c>
      <c r="B50" s="12"/>
      <c r="C50" s="1">
        <v>10</v>
      </c>
      <c r="D50" s="1">
        <v>9</v>
      </c>
      <c r="E50" s="1" t="s">
        <v>30</v>
      </c>
      <c r="F50" s="1">
        <v>7</v>
      </c>
      <c r="G50" s="1">
        <v>10</v>
      </c>
      <c r="H50" s="1">
        <f t="shared" si="0"/>
        <v>9</v>
      </c>
      <c r="I50" s="12"/>
      <c r="J50" s="1">
        <v>10</v>
      </c>
      <c r="K50" s="1">
        <v>9</v>
      </c>
      <c r="L50" s="1" t="s">
        <v>30</v>
      </c>
      <c r="M50" s="1">
        <v>7</v>
      </c>
      <c r="N50" s="1">
        <v>9</v>
      </c>
      <c r="O50" s="1">
        <f t="shared" si="1"/>
        <v>8.75</v>
      </c>
    </row>
    <row r="51" spans="1:15" ht="15.75" customHeight="1">
      <c r="A51" s="1">
        <v>9.5</v>
      </c>
      <c r="B51" s="12"/>
      <c r="C51" s="1">
        <v>9</v>
      </c>
      <c r="D51" s="1">
        <v>7</v>
      </c>
      <c r="E51" s="1">
        <v>6</v>
      </c>
      <c r="F51" s="1">
        <v>6</v>
      </c>
      <c r="G51" s="1">
        <v>8</v>
      </c>
      <c r="H51" s="1">
        <f t="shared" si="0"/>
        <v>7.2</v>
      </c>
      <c r="I51" s="12"/>
      <c r="J51" s="1">
        <v>8</v>
      </c>
      <c r="K51" s="1">
        <v>6</v>
      </c>
      <c r="L51" s="1">
        <v>5</v>
      </c>
      <c r="M51" s="1">
        <v>3</v>
      </c>
      <c r="N51" s="1">
        <v>8</v>
      </c>
      <c r="O51" s="1">
        <f t="shared" si="1"/>
        <v>6</v>
      </c>
    </row>
    <row r="52" spans="1:15" ht="15.75" customHeight="1">
      <c r="A52" s="1">
        <v>9.5</v>
      </c>
      <c r="B52" s="12"/>
      <c r="C52" s="1">
        <v>10</v>
      </c>
      <c r="D52" s="1">
        <v>8</v>
      </c>
      <c r="E52" s="1" t="s">
        <v>30</v>
      </c>
      <c r="F52" s="1">
        <v>7</v>
      </c>
      <c r="G52" s="1">
        <v>9</v>
      </c>
      <c r="H52" s="1">
        <f t="shared" si="0"/>
        <v>8.5</v>
      </c>
      <c r="I52" s="12"/>
      <c r="J52" s="1">
        <v>9</v>
      </c>
      <c r="K52" s="1">
        <v>8</v>
      </c>
      <c r="L52" s="1" t="s">
        <v>30</v>
      </c>
      <c r="M52" s="1">
        <v>7</v>
      </c>
      <c r="N52" s="1">
        <v>9</v>
      </c>
      <c r="O52" s="1">
        <f t="shared" si="1"/>
        <v>8.25</v>
      </c>
    </row>
    <row r="53" spans="1:15" ht="15.75" customHeight="1">
      <c r="A53" s="1">
        <v>10</v>
      </c>
      <c r="B53" s="12"/>
      <c r="C53" s="1">
        <v>10</v>
      </c>
      <c r="D53" s="1">
        <v>9</v>
      </c>
      <c r="E53" s="1" t="s">
        <v>30</v>
      </c>
      <c r="F53" s="1">
        <v>8</v>
      </c>
      <c r="G53" s="1">
        <v>9</v>
      </c>
      <c r="H53" s="1">
        <f t="shared" si="0"/>
        <v>9</v>
      </c>
      <c r="I53" s="12"/>
      <c r="J53" s="1">
        <v>10</v>
      </c>
      <c r="K53" s="1">
        <v>10</v>
      </c>
      <c r="L53" s="1" t="s">
        <v>30</v>
      </c>
      <c r="M53" s="1">
        <v>8</v>
      </c>
      <c r="N53" s="1">
        <v>9</v>
      </c>
      <c r="O53" s="1">
        <f t="shared" si="1"/>
        <v>9.25</v>
      </c>
    </row>
    <row r="54" spans="1:15" ht="15.75" customHeight="1">
      <c r="A54" s="1">
        <v>10</v>
      </c>
      <c r="B54" s="12"/>
      <c r="C54" s="1">
        <v>10</v>
      </c>
      <c r="D54" s="1">
        <v>10</v>
      </c>
      <c r="E54" s="1" t="s">
        <v>30</v>
      </c>
      <c r="F54" s="1">
        <v>7</v>
      </c>
      <c r="G54" s="1">
        <v>10</v>
      </c>
      <c r="H54" s="1">
        <f t="shared" si="0"/>
        <v>9.25</v>
      </c>
      <c r="I54" s="12"/>
      <c r="J54" s="1">
        <v>9</v>
      </c>
      <c r="K54" s="1">
        <v>8</v>
      </c>
      <c r="L54" s="1" t="s">
        <v>30</v>
      </c>
      <c r="M54" s="1">
        <v>6</v>
      </c>
      <c r="N54" s="1">
        <v>8</v>
      </c>
      <c r="O54" s="1">
        <f t="shared" si="1"/>
        <v>7.75</v>
      </c>
    </row>
    <row r="55" spans="1:15" ht="15.75" customHeight="1">
      <c r="A55" s="1">
        <v>10</v>
      </c>
      <c r="B55" s="12"/>
      <c r="C55" s="1">
        <v>10</v>
      </c>
      <c r="D55" s="1">
        <v>8</v>
      </c>
      <c r="E55" s="1" t="s">
        <v>30</v>
      </c>
      <c r="F55" s="1">
        <v>7</v>
      </c>
      <c r="G55" s="1">
        <v>10</v>
      </c>
      <c r="H55" s="1">
        <f t="shared" si="0"/>
        <v>8.75</v>
      </c>
      <c r="I55" s="12"/>
      <c r="J55" s="1">
        <v>10</v>
      </c>
      <c r="K55" s="1">
        <v>9</v>
      </c>
      <c r="L55" s="1" t="s">
        <v>30</v>
      </c>
      <c r="M55" s="1">
        <v>7</v>
      </c>
      <c r="N55" s="1">
        <v>10</v>
      </c>
      <c r="O55" s="1">
        <f t="shared" si="1"/>
        <v>9</v>
      </c>
    </row>
    <row r="56" spans="1:15" ht="15.75" customHeight="1">
      <c r="A56" s="1">
        <v>9.5</v>
      </c>
      <c r="B56" s="12"/>
      <c r="C56" s="1">
        <v>10</v>
      </c>
      <c r="D56" s="1">
        <v>8</v>
      </c>
      <c r="E56" s="1" t="s">
        <v>30</v>
      </c>
      <c r="F56" s="1">
        <v>7</v>
      </c>
      <c r="G56" s="1">
        <v>9</v>
      </c>
      <c r="H56" s="1">
        <f t="shared" si="0"/>
        <v>8.5</v>
      </c>
      <c r="I56" s="12"/>
      <c r="J56" s="1">
        <v>10</v>
      </c>
      <c r="K56" s="1">
        <v>8</v>
      </c>
      <c r="L56" s="1" t="s">
        <v>30</v>
      </c>
      <c r="M56" s="1">
        <v>6</v>
      </c>
      <c r="N56" s="1">
        <v>9</v>
      </c>
      <c r="O56" s="1">
        <f t="shared" si="1"/>
        <v>8.25</v>
      </c>
    </row>
    <row r="57" spans="1:15" ht="15.75" customHeight="1">
      <c r="A57" s="1">
        <v>10</v>
      </c>
      <c r="B57" s="12"/>
      <c r="C57" s="1">
        <v>10</v>
      </c>
      <c r="D57" s="1">
        <v>8</v>
      </c>
      <c r="E57" s="1" t="s">
        <v>30</v>
      </c>
      <c r="F57" s="1">
        <v>7</v>
      </c>
      <c r="G57" s="1">
        <v>9</v>
      </c>
      <c r="H57" s="1">
        <f t="shared" si="0"/>
        <v>8.5</v>
      </c>
      <c r="I57" s="12"/>
      <c r="J57" s="1">
        <v>10</v>
      </c>
      <c r="K57" s="1">
        <v>8</v>
      </c>
      <c r="L57" s="1" t="s">
        <v>30</v>
      </c>
      <c r="M57" s="1">
        <v>6</v>
      </c>
      <c r="N57" s="1">
        <v>9</v>
      </c>
      <c r="O57" s="1">
        <f t="shared" si="1"/>
        <v>8.25</v>
      </c>
    </row>
    <row r="58" spans="1:15" ht="15.75" customHeight="1">
      <c r="A58" s="1">
        <v>9.5</v>
      </c>
      <c r="B58" s="12"/>
      <c r="C58" s="1">
        <v>9</v>
      </c>
      <c r="D58" s="1">
        <v>8</v>
      </c>
      <c r="E58" s="1">
        <v>7</v>
      </c>
      <c r="F58" s="1">
        <v>6</v>
      </c>
      <c r="G58" s="1">
        <v>9</v>
      </c>
      <c r="H58" s="1">
        <f t="shared" si="0"/>
        <v>7.8</v>
      </c>
      <c r="I58" s="12"/>
      <c r="J58" s="1">
        <v>10</v>
      </c>
      <c r="K58" s="1">
        <v>10</v>
      </c>
      <c r="L58" s="1">
        <v>8</v>
      </c>
      <c r="M58" s="1">
        <v>6</v>
      </c>
      <c r="N58" s="1">
        <v>10</v>
      </c>
      <c r="O58" s="1">
        <f t="shared" si="1"/>
        <v>8.8000000000000007</v>
      </c>
    </row>
    <row r="59" spans="1:15" ht="15.75" customHeight="1">
      <c r="A59" s="1">
        <v>9</v>
      </c>
      <c r="B59" s="12"/>
      <c r="C59" s="1">
        <v>10</v>
      </c>
      <c r="D59" s="1">
        <v>8</v>
      </c>
      <c r="E59" s="1">
        <v>6</v>
      </c>
      <c r="F59" s="1">
        <v>6</v>
      </c>
      <c r="G59" s="1">
        <v>10</v>
      </c>
      <c r="H59" s="1">
        <f t="shared" si="0"/>
        <v>8</v>
      </c>
      <c r="I59" s="12"/>
      <c r="J59" s="1">
        <v>8</v>
      </c>
      <c r="K59" s="1">
        <v>7</v>
      </c>
      <c r="L59" s="1">
        <v>6</v>
      </c>
      <c r="M59" s="1">
        <v>3</v>
      </c>
      <c r="N59" s="1">
        <v>9</v>
      </c>
      <c r="O59" s="1">
        <f t="shared" si="1"/>
        <v>6.6</v>
      </c>
    </row>
    <row r="60" spans="1:15" ht="15.75" customHeight="1">
      <c r="A60" s="1">
        <v>9.5</v>
      </c>
      <c r="B60" s="12"/>
      <c r="C60" s="1">
        <v>9</v>
      </c>
      <c r="D60" s="1">
        <v>8</v>
      </c>
      <c r="E60" s="1" t="s">
        <v>30</v>
      </c>
      <c r="F60" s="1">
        <v>7</v>
      </c>
      <c r="G60" s="1">
        <v>9</v>
      </c>
      <c r="H60" s="1">
        <f t="shared" si="0"/>
        <v>8.25</v>
      </c>
      <c r="I60" s="12"/>
      <c r="J60" s="1">
        <v>8</v>
      </c>
      <c r="K60" s="1">
        <v>7</v>
      </c>
      <c r="L60" s="1" t="s">
        <v>30</v>
      </c>
      <c r="M60" s="1">
        <v>6</v>
      </c>
      <c r="N60" s="1">
        <v>9</v>
      </c>
      <c r="O60" s="1">
        <f t="shared" si="1"/>
        <v>7.5</v>
      </c>
    </row>
    <row r="61" spans="1:15" ht="15.75" customHeight="1">
      <c r="A61" s="1">
        <v>9</v>
      </c>
      <c r="B61" s="12"/>
      <c r="C61" s="1">
        <v>9</v>
      </c>
      <c r="D61" s="1">
        <v>8</v>
      </c>
      <c r="E61" s="1">
        <v>8</v>
      </c>
      <c r="F61" s="1">
        <v>7</v>
      </c>
      <c r="G61" s="1">
        <v>9</v>
      </c>
      <c r="H61" s="1">
        <f t="shared" si="0"/>
        <v>8.1999999999999993</v>
      </c>
      <c r="I61" s="12"/>
      <c r="J61" s="1">
        <v>8</v>
      </c>
      <c r="K61" s="1">
        <v>8</v>
      </c>
      <c r="L61" s="1">
        <v>7</v>
      </c>
      <c r="M61" s="1">
        <v>5</v>
      </c>
      <c r="N61" s="1">
        <v>8</v>
      </c>
      <c r="O61" s="1">
        <f t="shared" si="1"/>
        <v>7.2</v>
      </c>
    </row>
    <row r="62" spans="1:15" ht="15.75" customHeight="1">
      <c r="A62" s="1">
        <v>10</v>
      </c>
      <c r="B62" s="12"/>
      <c r="C62" s="1">
        <v>10</v>
      </c>
      <c r="D62" s="1">
        <v>10</v>
      </c>
      <c r="E62" s="1">
        <v>10</v>
      </c>
      <c r="F62" s="1">
        <v>10</v>
      </c>
      <c r="G62" s="1">
        <v>9</v>
      </c>
      <c r="H62" s="1">
        <f t="shared" si="0"/>
        <v>9.8000000000000007</v>
      </c>
      <c r="I62" s="12"/>
      <c r="J62" s="1">
        <v>10</v>
      </c>
      <c r="K62" s="1">
        <v>9</v>
      </c>
      <c r="L62" s="1">
        <v>8</v>
      </c>
      <c r="M62" s="1">
        <v>8</v>
      </c>
      <c r="N62" s="1">
        <v>9</v>
      </c>
      <c r="O62" s="1">
        <f t="shared" si="1"/>
        <v>8.8000000000000007</v>
      </c>
    </row>
    <row r="63" spans="1:15" ht="15.75" customHeight="1">
      <c r="A63" s="1">
        <v>10</v>
      </c>
      <c r="B63" s="12"/>
      <c r="C63" s="1">
        <v>10</v>
      </c>
      <c r="D63" s="1">
        <v>8</v>
      </c>
      <c r="E63" s="1" t="s">
        <v>30</v>
      </c>
      <c r="F63" s="1">
        <v>6</v>
      </c>
      <c r="G63" s="1">
        <v>9</v>
      </c>
      <c r="H63" s="1">
        <f t="shared" si="0"/>
        <v>8.25</v>
      </c>
      <c r="I63" s="12"/>
      <c r="J63" s="1">
        <v>10</v>
      </c>
      <c r="K63" s="1">
        <v>8</v>
      </c>
      <c r="L63" s="1" t="s">
        <v>30</v>
      </c>
      <c r="M63" s="1">
        <v>6</v>
      </c>
      <c r="N63" s="1">
        <v>9</v>
      </c>
      <c r="O63" s="1">
        <f t="shared" si="1"/>
        <v>8.25</v>
      </c>
    </row>
    <row r="64" spans="1:15" ht="15.75" customHeight="1">
      <c r="A64" s="1">
        <v>9.5</v>
      </c>
      <c r="B64" s="12"/>
      <c r="C64" s="1">
        <v>10</v>
      </c>
      <c r="D64" s="1">
        <v>8</v>
      </c>
      <c r="E64" s="1" t="s">
        <v>30</v>
      </c>
      <c r="F64" s="1">
        <v>6</v>
      </c>
      <c r="G64" s="1">
        <v>9</v>
      </c>
      <c r="H64" s="1">
        <f t="shared" si="0"/>
        <v>8.25</v>
      </c>
      <c r="I64" s="12"/>
      <c r="J64" s="1">
        <v>9</v>
      </c>
      <c r="K64" s="1">
        <v>8</v>
      </c>
      <c r="L64" s="1" t="s">
        <v>30</v>
      </c>
      <c r="M64" s="1">
        <v>6</v>
      </c>
      <c r="N64" s="1">
        <v>9</v>
      </c>
      <c r="O64" s="1">
        <f t="shared" si="1"/>
        <v>8</v>
      </c>
    </row>
    <row r="65" spans="1:15" ht="15.75" customHeight="1">
      <c r="A65" s="1">
        <v>9.5</v>
      </c>
      <c r="B65" s="12"/>
      <c r="C65" s="1">
        <v>9</v>
      </c>
      <c r="D65" s="1">
        <v>8</v>
      </c>
      <c r="E65" s="1" t="s">
        <v>30</v>
      </c>
      <c r="F65" s="1">
        <v>6</v>
      </c>
      <c r="G65" s="1">
        <v>9</v>
      </c>
      <c r="H65" s="1">
        <f t="shared" si="0"/>
        <v>8</v>
      </c>
      <c r="I65" s="12"/>
      <c r="J65" s="1">
        <v>9</v>
      </c>
      <c r="K65" s="1">
        <v>8</v>
      </c>
      <c r="L65" s="1" t="s">
        <v>30</v>
      </c>
      <c r="M65" s="1">
        <v>7</v>
      </c>
      <c r="N65" s="1">
        <v>9</v>
      </c>
      <c r="O65" s="1">
        <f t="shared" si="1"/>
        <v>8.25</v>
      </c>
    </row>
    <row r="66" spans="1:15" ht="15.75" customHeight="1">
      <c r="A66" s="1">
        <v>9.5</v>
      </c>
      <c r="B66" s="12"/>
      <c r="C66" s="1">
        <v>10</v>
      </c>
      <c r="D66" s="1">
        <v>8</v>
      </c>
      <c r="E66" s="1" t="s">
        <v>30</v>
      </c>
      <c r="F66" s="1">
        <v>6</v>
      </c>
      <c r="G66" s="1">
        <v>9</v>
      </c>
      <c r="H66" s="1">
        <f t="shared" si="0"/>
        <v>8.25</v>
      </c>
      <c r="I66" s="12"/>
      <c r="J66" s="1">
        <v>10</v>
      </c>
      <c r="K66" s="1">
        <v>8</v>
      </c>
      <c r="L66" s="1" t="s">
        <v>30</v>
      </c>
      <c r="M66" s="1">
        <v>6</v>
      </c>
      <c r="N66" s="1">
        <v>9</v>
      </c>
      <c r="O66" s="1">
        <f t="shared" si="1"/>
        <v>8.25</v>
      </c>
    </row>
    <row r="67" spans="1:15" ht="15.75" customHeight="1">
      <c r="A67" s="1">
        <v>10</v>
      </c>
      <c r="B67" s="12"/>
      <c r="C67" s="1">
        <v>10</v>
      </c>
      <c r="D67" s="1">
        <v>8</v>
      </c>
      <c r="E67" s="1" t="s">
        <v>30</v>
      </c>
      <c r="F67" s="1">
        <v>7</v>
      </c>
      <c r="G67" s="1">
        <v>9</v>
      </c>
      <c r="H67" s="1">
        <f t="shared" si="0"/>
        <v>8.5</v>
      </c>
      <c r="I67" s="12"/>
      <c r="J67" s="1">
        <v>10</v>
      </c>
      <c r="K67" s="1">
        <v>8</v>
      </c>
      <c r="L67" s="1" t="s">
        <v>30</v>
      </c>
      <c r="M67" s="1">
        <v>6</v>
      </c>
      <c r="N67" s="1">
        <v>9</v>
      </c>
      <c r="O67" s="1">
        <f t="shared" si="1"/>
        <v>8.25</v>
      </c>
    </row>
    <row r="68" spans="1:15" ht="15.75" customHeight="1">
      <c r="A68" s="1">
        <v>9</v>
      </c>
      <c r="B68" s="12"/>
      <c r="C68" s="1">
        <v>10</v>
      </c>
      <c r="D68" s="1">
        <v>8</v>
      </c>
      <c r="E68" s="1" t="s">
        <v>30</v>
      </c>
      <c r="F68" s="1">
        <v>7</v>
      </c>
      <c r="G68" s="1">
        <v>9</v>
      </c>
      <c r="H68" s="1">
        <f t="shared" si="0"/>
        <v>8.5</v>
      </c>
      <c r="I68" s="12"/>
      <c r="J68" s="1">
        <v>9</v>
      </c>
      <c r="K68" s="1">
        <v>8</v>
      </c>
      <c r="L68" s="1" t="s">
        <v>30</v>
      </c>
      <c r="M68" s="1">
        <v>7</v>
      </c>
      <c r="N68" s="1">
        <v>9</v>
      </c>
      <c r="O68" s="1">
        <f t="shared" si="1"/>
        <v>8.25</v>
      </c>
    </row>
    <row r="69" spans="1:15" ht="15.75" customHeight="1">
      <c r="A69" s="1">
        <v>9.5</v>
      </c>
      <c r="B69" s="12"/>
      <c r="C69" s="1">
        <v>10</v>
      </c>
      <c r="D69" s="1">
        <v>8</v>
      </c>
      <c r="E69" s="1" t="s">
        <v>30</v>
      </c>
      <c r="F69" s="1">
        <v>7</v>
      </c>
      <c r="G69" s="1">
        <v>9</v>
      </c>
      <c r="H69" s="1">
        <f t="shared" si="0"/>
        <v>8.5</v>
      </c>
      <c r="I69" s="12"/>
      <c r="J69" s="1">
        <v>9</v>
      </c>
      <c r="K69" s="1">
        <v>8</v>
      </c>
      <c r="L69" s="1" t="s">
        <v>30</v>
      </c>
      <c r="M69" s="1">
        <v>7</v>
      </c>
      <c r="N69" s="1">
        <v>9</v>
      </c>
      <c r="O69" s="1">
        <f t="shared" si="1"/>
        <v>8.25</v>
      </c>
    </row>
    <row r="70" spans="1:15" ht="15.75" customHeight="1">
      <c r="A70" s="1">
        <v>9.5</v>
      </c>
      <c r="B70" s="12"/>
      <c r="C70" s="1">
        <v>9</v>
      </c>
      <c r="D70" s="1">
        <v>8</v>
      </c>
      <c r="E70" s="1" t="s">
        <v>30</v>
      </c>
      <c r="F70" s="1">
        <v>7</v>
      </c>
      <c r="G70" s="1">
        <v>9</v>
      </c>
      <c r="H70" s="1">
        <f t="shared" si="0"/>
        <v>8.25</v>
      </c>
      <c r="I70" s="12"/>
      <c r="J70" s="1">
        <v>9</v>
      </c>
      <c r="K70" s="1">
        <v>8</v>
      </c>
      <c r="L70" s="1" t="s">
        <v>30</v>
      </c>
      <c r="M70" s="1">
        <v>7</v>
      </c>
      <c r="N70" s="1">
        <v>9</v>
      </c>
      <c r="O70" s="1">
        <f t="shared" si="1"/>
        <v>8.25</v>
      </c>
    </row>
    <row r="71" spans="1:15" ht="15.75" customHeight="1">
      <c r="A71" s="1">
        <v>9</v>
      </c>
      <c r="B71" s="12"/>
      <c r="C71" s="1">
        <v>10</v>
      </c>
      <c r="D71" s="1">
        <v>8</v>
      </c>
      <c r="E71" s="1" t="s">
        <v>30</v>
      </c>
      <c r="F71" s="1">
        <v>7</v>
      </c>
      <c r="G71" s="1">
        <v>9</v>
      </c>
      <c r="H71" s="1">
        <f t="shared" si="0"/>
        <v>8.5</v>
      </c>
      <c r="I71" s="12"/>
      <c r="J71" s="1">
        <v>8</v>
      </c>
      <c r="K71" s="1">
        <v>8</v>
      </c>
      <c r="L71" s="1" t="s">
        <v>30</v>
      </c>
      <c r="M71" s="1">
        <v>5</v>
      </c>
      <c r="N71" s="1">
        <v>9</v>
      </c>
      <c r="O71" s="1">
        <f t="shared" si="1"/>
        <v>7.5</v>
      </c>
    </row>
    <row r="72" spans="1:15" ht="15.75" customHeight="1">
      <c r="A72" s="1">
        <v>9</v>
      </c>
      <c r="B72" s="12"/>
      <c r="C72" s="1">
        <v>10</v>
      </c>
      <c r="D72" s="1">
        <v>8</v>
      </c>
      <c r="E72" s="1" t="s">
        <v>30</v>
      </c>
      <c r="F72" s="1">
        <v>7</v>
      </c>
      <c r="G72" s="1">
        <v>9</v>
      </c>
      <c r="H72" s="1">
        <f t="shared" si="0"/>
        <v>8.5</v>
      </c>
      <c r="I72" s="12"/>
      <c r="J72" s="1">
        <v>9</v>
      </c>
      <c r="K72" s="1">
        <v>8</v>
      </c>
      <c r="L72" s="1" t="s">
        <v>30</v>
      </c>
      <c r="M72" s="1">
        <v>7</v>
      </c>
      <c r="N72" s="1">
        <v>9</v>
      </c>
      <c r="O72" s="1">
        <f t="shared" si="1"/>
        <v>8.25</v>
      </c>
    </row>
    <row r="73" spans="1:15" ht="15.75" customHeight="1">
      <c r="A73" s="1">
        <v>10</v>
      </c>
      <c r="B73" s="12"/>
      <c r="C73" s="1">
        <v>10</v>
      </c>
      <c r="D73" s="1">
        <v>8</v>
      </c>
      <c r="E73" s="1" t="s">
        <v>30</v>
      </c>
      <c r="F73" s="1">
        <v>7</v>
      </c>
      <c r="G73" s="1">
        <v>10</v>
      </c>
      <c r="H73" s="1">
        <f t="shared" si="0"/>
        <v>8.75</v>
      </c>
      <c r="I73" s="12"/>
      <c r="J73" s="1">
        <v>9</v>
      </c>
      <c r="K73" s="1">
        <v>8</v>
      </c>
      <c r="L73" s="1" t="s">
        <v>30</v>
      </c>
      <c r="M73" s="1">
        <v>7</v>
      </c>
      <c r="N73" s="1">
        <v>9</v>
      </c>
      <c r="O73" s="1">
        <f t="shared" si="1"/>
        <v>8.25</v>
      </c>
    </row>
    <row r="74" spans="1:15" ht="15.75" customHeight="1">
      <c r="A74" s="1">
        <v>10</v>
      </c>
      <c r="B74" s="12"/>
      <c r="C74" s="1">
        <v>10</v>
      </c>
      <c r="D74" s="1">
        <v>9</v>
      </c>
      <c r="E74" s="1" t="s">
        <v>30</v>
      </c>
      <c r="F74" s="1">
        <v>7</v>
      </c>
      <c r="G74" s="1">
        <v>10</v>
      </c>
      <c r="H74" s="1">
        <f t="shared" si="0"/>
        <v>9</v>
      </c>
      <c r="I74" s="12"/>
      <c r="J74" s="1">
        <v>9</v>
      </c>
      <c r="K74" s="1">
        <v>8</v>
      </c>
      <c r="L74" s="1">
        <v>7</v>
      </c>
      <c r="M74" s="1">
        <v>6</v>
      </c>
      <c r="N74" s="1">
        <v>9</v>
      </c>
      <c r="O74" s="1">
        <f t="shared" si="1"/>
        <v>7.8</v>
      </c>
    </row>
    <row r="75" spans="1:15" ht="15.75" customHeight="1">
      <c r="A75" s="1">
        <v>9</v>
      </c>
      <c r="B75" s="12"/>
      <c r="C75" s="1">
        <v>9</v>
      </c>
      <c r="D75" s="1">
        <v>7</v>
      </c>
      <c r="E75" s="1" t="s">
        <v>30</v>
      </c>
      <c r="F75" s="1">
        <v>6</v>
      </c>
      <c r="G75" s="1">
        <v>8</v>
      </c>
      <c r="H75" s="1">
        <f t="shared" si="0"/>
        <v>7.5</v>
      </c>
      <c r="I75" s="12"/>
      <c r="J75" s="1">
        <v>10</v>
      </c>
      <c r="K75" s="1">
        <v>8</v>
      </c>
      <c r="L75" s="1" t="s">
        <v>30</v>
      </c>
      <c r="M75" s="1">
        <v>6</v>
      </c>
      <c r="N75" s="1">
        <v>9</v>
      </c>
      <c r="O75" s="1">
        <f t="shared" si="1"/>
        <v>8.25</v>
      </c>
    </row>
    <row r="76" spans="1:15" ht="15.75" customHeight="1">
      <c r="A76" s="1">
        <v>9.5</v>
      </c>
      <c r="B76" s="12"/>
      <c r="C76" s="1">
        <v>9</v>
      </c>
      <c r="D76" s="1">
        <v>8</v>
      </c>
      <c r="E76" s="1" t="s">
        <v>30</v>
      </c>
      <c r="F76" s="1">
        <v>7</v>
      </c>
      <c r="G76" s="1">
        <v>9</v>
      </c>
      <c r="H76" s="1">
        <f t="shared" si="0"/>
        <v>8.25</v>
      </c>
      <c r="I76" s="12"/>
      <c r="J76" s="1">
        <v>9</v>
      </c>
      <c r="K76" s="1">
        <v>8</v>
      </c>
      <c r="L76" s="1" t="s">
        <v>30</v>
      </c>
      <c r="M76" s="1">
        <v>7</v>
      </c>
      <c r="N76" s="1">
        <v>9</v>
      </c>
      <c r="O76" s="1">
        <f t="shared" si="1"/>
        <v>8.25</v>
      </c>
    </row>
    <row r="77" spans="1:15" ht="15.75" customHeight="1">
      <c r="A77" s="1">
        <v>9.5</v>
      </c>
      <c r="B77" s="12"/>
      <c r="C77" s="1">
        <v>10</v>
      </c>
      <c r="D77" s="1">
        <v>8</v>
      </c>
      <c r="E77" s="1" t="s">
        <v>30</v>
      </c>
      <c r="F77" s="1">
        <v>6</v>
      </c>
      <c r="G77" s="1">
        <v>9</v>
      </c>
      <c r="H77" s="1">
        <f t="shared" si="0"/>
        <v>8.25</v>
      </c>
      <c r="I77" s="12"/>
      <c r="J77" s="1">
        <v>10</v>
      </c>
      <c r="K77" s="1">
        <v>8</v>
      </c>
      <c r="L77" s="1" t="s">
        <v>30</v>
      </c>
      <c r="M77" s="1">
        <v>6</v>
      </c>
      <c r="N77" s="1">
        <v>9</v>
      </c>
      <c r="O77" s="1">
        <f t="shared" si="1"/>
        <v>8.25</v>
      </c>
    </row>
    <row r="78" spans="1:15" ht="15.75" customHeight="1">
      <c r="A78" s="1">
        <v>10</v>
      </c>
      <c r="B78" s="12"/>
      <c r="C78" s="1">
        <v>10</v>
      </c>
      <c r="D78" s="1">
        <v>8</v>
      </c>
      <c r="E78" s="1" t="s">
        <v>30</v>
      </c>
      <c r="F78" s="1">
        <v>7</v>
      </c>
      <c r="G78" s="1">
        <v>9</v>
      </c>
      <c r="H78" s="1">
        <f t="shared" si="0"/>
        <v>8.5</v>
      </c>
      <c r="I78" s="12"/>
      <c r="J78" s="1">
        <v>10</v>
      </c>
      <c r="K78" s="1">
        <v>10</v>
      </c>
      <c r="L78" s="1" t="s">
        <v>30</v>
      </c>
      <c r="M78" s="1">
        <v>7</v>
      </c>
      <c r="N78" s="1">
        <v>9</v>
      </c>
      <c r="O78" s="1">
        <f t="shared" si="1"/>
        <v>9</v>
      </c>
    </row>
    <row r="79" spans="1:15" ht="15.75" customHeight="1">
      <c r="A79" s="1">
        <v>9.5</v>
      </c>
      <c r="B79" s="12"/>
      <c r="C79" s="1">
        <v>10</v>
      </c>
      <c r="D79" s="1">
        <v>8</v>
      </c>
      <c r="E79" s="1" t="s">
        <v>30</v>
      </c>
      <c r="F79" s="1">
        <v>6</v>
      </c>
      <c r="G79" s="1">
        <v>9</v>
      </c>
      <c r="H79" s="1">
        <f t="shared" si="0"/>
        <v>8.25</v>
      </c>
      <c r="I79" s="12"/>
      <c r="J79" s="1">
        <v>9</v>
      </c>
      <c r="K79" s="1">
        <v>8</v>
      </c>
      <c r="L79" s="1" t="s">
        <v>30</v>
      </c>
      <c r="M79" s="1">
        <v>7</v>
      </c>
      <c r="N79" s="1">
        <v>9</v>
      </c>
      <c r="O79" s="1">
        <f t="shared" si="1"/>
        <v>8.25</v>
      </c>
    </row>
    <row r="80" spans="1:15" ht="15.75" customHeight="1">
      <c r="A80" s="1">
        <v>9.5</v>
      </c>
      <c r="B80" s="12"/>
      <c r="C80" s="1">
        <v>10</v>
      </c>
      <c r="D80" s="1">
        <v>8</v>
      </c>
      <c r="E80" s="1" t="s">
        <v>30</v>
      </c>
      <c r="F80" s="1">
        <v>6</v>
      </c>
      <c r="G80" s="1">
        <v>9</v>
      </c>
      <c r="H80" s="1">
        <f t="shared" si="0"/>
        <v>8.25</v>
      </c>
      <c r="I80" s="12"/>
      <c r="J80" s="1">
        <v>10</v>
      </c>
      <c r="K80" s="1">
        <v>8</v>
      </c>
      <c r="L80" s="1" t="s">
        <v>30</v>
      </c>
      <c r="M80" s="1">
        <v>6</v>
      </c>
      <c r="N80" s="1">
        <v>9</v>
      </c>
      <c r="O80" s="1">
        <f t="shared" si="1"/>
        <v>8.25</v>
      </c>
    </row>
    <row r="81" spans="1:15" ht="15.75" customHeight="1">
      <c r="A81" s="1">
        <v>10</v>
      </c>
      <c r="B81" s="12"/>
      <c r="C81" s="1">
        <v>10</v>
      </c>
      <c r="D81" s="1">
        <v>8</v>
      </c>
      <c r="E81" s="1" t="s">
        <v>30</v>
      </c>
      <c r="F81" s="1">
        <v>7</v>
      </c>
      <c r="G81" s="1">
        <v>10</v>
      </c>
      <c r="H81" s="1">
        <f t="shared" si="0"/>
        <v>8.75</v>
      </c>
      <c r="I81" s="12"/>
      <c r="J81" s="1">
        <v>9</v>
      </c>
      <c r="K81" s="1">
        <v>8</v>
      </c>
      <c r="L81" s="1" t="s">
        <v>30</v>
      </c>
      <c r="M81" s="1">
        <v>7</v>
      </c>
      <c r="N81" s="1">
        <v>9</v>
      </c>
      <c r="O81" s="1">
        <f t="shared" si="1"/>
        <v>8.25</v>
      </c>
    </row>
    <row r="82" spans="1:15" ht="15.75" customHeight="1">
      <c r="A82" s="1">
        <v>10</v>
      </c>
      <c r="B82" s="12"/>
      <c r="C82" s="1">
        <v>10</v>
      </c>
      <c r="D82" s="1">
        <v>8</v>
      </c>
      <c r="E82" s="1" t="s">
        <v>30</v>
      </c>
      <c r="F82" s="1">
        <v>7</v>
      </c>
      <c r="G82" s="1">
        <v>9</v>
      </c>
      <c r="H82" s="1">
        <f t="shared" si="0"/>
        <v>8.5</v>
      </c>
      <c r="I82" s="12"/>
      <c r="J82" s="1">
        <v>10</v>
      </c>
      <c r="K82" s="1">
        <v>9</v>
      </c>
      <c r="L82" s="1" t="s">
        <v>30</v>
      </c>
      <c r="M82" s="1">
        <v>7</v>
      </c>
      <c r="N82" s="1">
        <v>10</v>
      </c>
      <c r="O82" s="1">
        <f t="shared" si="1"/>
        <v>9</v>
      </c>
    </row>
    <row r="83" spans="1:15" ht="15.75" customHeight="1">
      <c r="A83" s="1">
        <v>9.5</v>
      </c>
      <c r="B83" s="12"/>
      <c r="C83" s="1">
        <v>9</v>
      </c>
      <c r="D83" s="1">
        <v>8</v>
      </c>
      <c r="E83" s="1" t="s">
        <v>30</v>
      </c>
      <c r="F83" s="1">
        <v>7</v>
      </c>
      <c r="G83" s="1">
        <v>9</v>
      </c>
      <c r="H83" s="1">
        <f t="shared" si="0"/>
        <v>8.25</v>
      </c>
      <c r="I83" s="12"/>
      <c r="J83" s="1">
        <v>9</v>
      </c>
      <c r="K83" s="1">
        <v>8</v>
      </c>
      <c r="L83" s="1" t="s">
        <v>30</v>
      </c>
      <c r="M83" s="1">
        <v>6</v>
      </c>
      <c r="N83" s="1">
        <v>9</v>
      </c>
      <c r="O83" s="1">
        <f t="shared" si="1"/>
        <v>8</v>
      </c>
    </row>
    <row r="84" spans="1:15" ht="15.75" customHeight="1">
      <c r="A84" s="1">
        <v>10</v>
      </c>
      <c r="B84" s="12"/>
      <c r="C84" s="1">
        <v>10</v>
      </c>
      <c r="D84" s="1">
        <v>9</v>
      </c>
      <c r="E84" s="1" t="s">
        <v>30</v>
      </c>
      <c r="F84" s="1">
        <v>7</v>
      </c>
      <c r="G84" s="1">
        <v>10</v>
      </c>
      <c r="H84" s="1">
        <f t="shared" si="0"/>
        <v>9</v>
      </c>
      <c r="I84" s="12"/>
      <c r="J84" s="1">
        <v>9</v>
      </c>
      <c r="K84" s="1">
        <v>9</v>
      </c>
      <c r="L84" s="1" t="s">
        <v>30</v>
      </c>
      <c r="M84" s="1">
        <v>7</v>
      </c>
      <c r="N84" s="1">
        <v>9</v>
      </c>
      <c r="O84" s="1">
        <f t="shared" si="1"/>
        <v>8.5</v>
      </c>
    </row>
    <row r="85" spans="1:15" ht="15.75" customHeight="1">
      <c r="A85" s="1">
        <v>10</v>
      </c>
      <c r="B85" s="12"/>
      <c r="C85" s="1">
        <v>10</v>
      </c>
      <c r="D85" s="1">
        <v>8</v>
      </c>
      <c r="E85" s="1" t="s">
        <v>30</v>
      </c>
      <c r="F85" s="1">
        <v>6</v>
      </c>
      <c r="G85" s="1">
        <v>9</v>
      </c>
      <c r="H85" s="1">
        <f t="shared" si="0"/>
        <v>8.25</v>
      </c>
      <c r="I85" s="12"/>
      <c r="J85" s="1">
        <v>10</v>
      </c>
      <c r="K85" s="1">
        <v>8</v>
      </c>
      <c r="L85" s="1" t="s">
        <v>30</v>
      </c>
      <c r="M85" s="1" t="s">
        <v>30</v>
      </c>
      <c r="N85" s="1">
        <v>9</v>
      </c>
      <c r="O85" s="1">
        <f t="shared" si="1"/>
        <v>9</v>
      </c>
    </row>
    <row r="86" spans="1:15" ht="15.75" customHeight="1">
      <c r="A86" s="1">
        <v>10</v>
      </c>
      <c r="B86" s="12"/>
      <c r="C86" s="1">
        <v>10</v>
      </c>
      <c r="D86" s="1">
        <v>8</v>
      </c>
      <c r="E86" s="1" t="s">
        <v>30</v>
      </c>
      <c r="F86" s="1">
        <v>7</v>
      </c>
      <c r="G86" s="1">
        <v>10</v>
      </c>
      <c r="H86" s="1">
        <f t="shared" si="0"/>
        <v>8.75</v>
      </c>
      <c r="I86" s="12"/>
      <c r="J86" s="1">
        <v>10</v>
      </c>
      <c r="K86" s="1">
        <v>9</v>
      </c>
      <c r="L86" s="1" t="s">
        <v>30</v>
      </c>
      <c r="M86" s="1">
        <v>8</v>
      </c>
      <c r="N86" s="1">
        <v>10</v>
      </c>
      <c r="O86" s="1">
        <f t="shared" si="1"/>
        <v>9.25</v>
      </c>
    </row>
    <row r="87" spans="1:15" ht="15.75" customHeight="1">
      <c r="A87" s="1">
        <v>10</v>
      </c>
      <c r="B87" s="12"/>
      <c r="C87" s="1">
        <v>10</v>
      </c>
      <c r="D87" s="1">
        <v>8</v>
      </c>
      <c r="E87" s="1" t="s">
        <v>30</v>
      </c>
      <c r="F87" s="1">
        <v>7</v>
      </c>
      <c r="G87" s="1">
        <v>9</v>
      </c>
      <c r="H87" s="1">
        <f t="shared" si="0"/>
        <v>8.5</v>
      </c>
      <c r="I87" s="12"/>
      <c r="J87" s="1">
        <v>10</v>
      </c>
      <c r="K87" s="1">
        <v>9</v>
      </c>
      <c r="L87" s="1" t="s">
        <v>30</v>
      </c>
      <c r="M87" s="1">
        <v>7</v>
      </c>
      <c r="N87" s="1">
        <v>10</v>
      </c>
      <c r="O87" s="1">
        <f t="shared" si="1"/>
        <v>9</v>
      </c>
    </row>
    <row r="88" spans="1:15" ht="15.75" customHeight="1">
      <c r="A88" s="1">
        <v>10</v>
      </c>
      <c r="B88" s="12"/>
      <c r="C88" s="1">
        <v>10</v>
      </c>
      <c r="D88" s="1">
        <v>8</v>
      </c>
      <c r="E88" s="1" t="s">
        <v>30</v>
      </c>
      <c r="F88" s="1">
        <v>6</v>
      </c>
      <c r="G88" s="1">
        <v>9</v>
      </c>
      <c r="H88" s="1">
        <f t="shared" si="0"/>
        <v>8.25</v>
      </c>
      <c r="I88" s="12"/>
      <c r="J88" s="1">
        <v>9</v>
      </c>
      <c r="K88" s="1">
        <v>8</v>
      </c>
      <c r="L88" s="1" t="s">
        <v>30</v>
      </c>
      <c r="M88" s="1">
        <v>7</v>
      </c>
      <c r="N88" s="1">
        <v>9</v>
      </c>
      <c r="O88" s="1">
        <f t="shared" si="1"/>
        <v>8.25</v>
      </c>
    </row>
    <row r="89" spans="1:15" ht="15.75" customHeight="1">
      <c r="A89" s="1">
        <v>9.5</v>
      </c>
      <c r="B89" s="12"/>
      <c r="C89" s="1">
        <v>10</v>
      </c>
      <c r="D89" s="1">
        <v>8</v>
      </c>
      <c r="E89" s="1" t="s">
        <v>30</v>
      </c>
      <c r="F89" s="1">
        <v>7</v>
      </c>
      <c r="G89" s="1">
        <v>9</v>
      </c>
      <c r="H89" s="1">
        <f t="shared" si="0"/>
        <v>8.5</v>
      </c>
      <c r="I89" s="12"/>
      <c r="J89" s="1">
        <v>9</v>
      </c>
      <c r="K89" s="1">
        <v>8</v>
      </c>
      <c r="L89" s="1" t="s">
        <v>30</v>
      </c>
      <c r="M89" s="1">
        <v>7</v>
      </c>
      <c r="N89" s="1">
        <v>9</v>
      </c>
      <c r="O89" s="1">
        <f t="shared" si="1"/>
        <v>8.25</v>
      </c>
    </row>
    <row r="90" spans="1:15" ht="15.75" customHeight="1">
      <c r="A90" s="1">
        <v>9.5</v>
      </c>
      <c r="B90" s="12"/>
      <c r="C90" s="1">
        <v>9</v>
      </c>
      <c r="D90" s="1">
        <v>7</v>
      </c>
      <c r="E90" s="1" t="s">
        <v>30</v>
      </c>
      <c r="F90" s="1">
        <v>5</v>
      </c>
      <c r="G90" s="1">
        <v>8</v>
      </c>
      <c r="H90" s="1">
        <f t="shared" si="0"/>
        <v>7.25</v>
      </c>
      <c r="I90" s="12"/>
      <c r="J90" s="1">
        <v>10</v>
      </c>
      <c r="K90" s="1">
        <v>9</v>
      </c>
      <c r="L90" s="1">
        <v>8</v>
      </c>
      <c r="M90" s="1">
        <v>6</v>
      </c>
      <c r="N90" s="1">
        <v>10</v>
      </c>
      <c r="O90" s="1">
        <f t="shared" si="1"/>
        <v>8.6</v>
      </c>
    </row>
    <row r="91" spans="1:15" ht="15.75" customHeight="1">
      <c r="A91" s="1">
        <v>10</v>
      </c>
      <c r="B91" s="12"/>
      <c r="C91" s="1">
        <v>9</v>
      </c>
      <c r="D91" s="1">
        <v>8</v>
      </c>
      <c r="E91" s="1" t="s">
        <v>30</v>
      </c>
      <c r="F91" s="1">
        <v>6</v>
      </c>
      <c r="G91" s="1">
        <v>9</v>
      </c>
      <c r="H91" s="1">
        <f t="shared" si="0"/>
        <v>8</v>
      </c>
      <c r="I91" s="12"/>
      <c r="J91" s="1">
        <v>9</v>
      </c>
      <c r="K91" s="1">
        <v>9</v>
      </c>
      <c r="L91" s="1" t="s">
        <v>30</v>
      </c>
      <c r="M91" s="1">
        <v>7</v>
      </c>
      <c r="N91" s="1">
        <v>9</v>
      </c>
      <c r="O91" s="1">
        <f t="shared" si="1"/>
        <v>8.5</v>
      </c>
    </row>
    <row r="92" spans="1:15" ht="15.75" customHeight="1">
      <c r="A92" s="1">
        <v>9.5</v>
      </c>
      <c r="B92" s="12"/>
      <c r="C92" s="1">
        <v>9</v>
      </c>
      <c r="D92" s="1">
        <v>8</v>
      </c>
      <c r="E92" s="1" t="s">
        <v>30</v>
      </c>
      <c r="F92" s="1">
        <v>7</v>
      </c>
      <c r="G92" s="1">
        <v>9</v>
      </c>
      <c r="H92" s="1">
        <f t="shared" si="0"/>
        <v>8.25</v>
      </c>
      <c r="I92" s="12"/>
      <c r="J92" s="1">
        <v>9</v>
      </c>
      <c r="K92" s="1">
        <v>8</v>
      </c>
      <c r="L92" s="1" t="s">
        <v>30</v>
      </c>
      <c r="M92" s="1">
        <v>7</v>
      </c>
      <c r="N92" s="1">
        <v>9</v>
      </c>
      <c r="O92" s="1">
        <f t="shared" si="1"/>
        <v>8.25</v>
      </c>
    </row>
    <row r="93" spans="1:15" ht="15.75" customHeight="1">
      <c r="A93" s="1">
        <v>9.5</v>
      </c>
      <c r="B93" s="12"/>
      <c r="C93" s="1">
        <v>10</v>
      </c>
      <c r="D93" s="1">
        <v>8</v>
      </c>
      <c r="E93" s="1" t="s">
        <v>30</v>
      </c>
      <c r="F93" s="1">
        <v>6</v>
      </c>
      <c r="G93" s="1">
        <v>10</v>
      </c>
      <c r="H93" s="1">
        <f t="shared" si="0"/>
        <v>8.5</v>
      </c>
      <c r="I93" s="12"/>
      <c r="J93" s="1">
        <v>9</v>
      </c>
      <c r="K93" s="1">
        <v>8</v>
      </c>
      <c r="L93" s="1" t="s">
        <v>30</v>
      </c>
      <c r="M93" s="1">
        <v>6</v>
      </c>
      <c r="N93" s="1">
        <v>9</v>
      </c>
      <c r="O93" s="1">
        <f t="shared" si="1"/>
        <v>8</v>
      </c>
    </row>
    <row r="94" spans="1:15" ht="15.75" customHeight="1">
      <c r="A94" s="1">
        <v>9.5</v>
      </c>
      <c r="B94" s="12"/>
      <c r="C94" s="1">
        <v>9</v>
      </c>
      <c r="D94" s="1">
        <v>8</v>
      </c>
      <c r="E94" s="1" t="s">
        <v>30</v>
      </c>
      <c r="F94" s="1">
        <v>7</v>
      </c>
      <c r="G94" s="1">
        <v>9</v>
      </c>
      <c r="H94" s="1">
        <f t="shared" si="0"/>
        <v>8.25</v>
      </c>
      <c r="I94" s="12"/>
      <c r="J94" s="1">
        <v>9</v>
      </c>
      <c r="K94" s="1">
        <v>8</v>
      </c>
      <c r="L94" s="1" t="s">
        <v>30</v>
      </c>
      <c r="M94" s="1">
        <v>6</v>
      </c>
      <c r="N94" s="1">
        <v>9</v>
      </c>
      <c r="O94" s="1">
        <f t="shared" si="1"/>
        <v>8</v>
      </c>
    </row>
    <row r="95" spans="1:15" ht="15.75" customHeight="1">
      <c r="A95" s="1">
        <v>10</v>
      </c>
      <c r="B95" s="12"/>
      <c r="C95" s="1">
        <v>9</v>
      </c>
      <c r="D95" s="1">
        <v>8</v>
      </c>
      <c r="E95" s="1" t="s">
        <v>30</v>
      </c>
      <c r="F95" s="1">
        <v>7</v>
      </c>
      <c r="G95" s="1">
        <v>9</v>
      </c>
      <c r="H95" s="1">
        <f t="shared" si="0"/>
        <v>8.25</v>
      </c>
      <c r="I95" s="12"/>
      <c r="J95" s="1">
        <v>9</v>
      </c>
      <c r="K95" s="1">
        <v>8</v>
      </c>
      <c r="L95" s="1" t="s">
        <v>30</v>
      </c>
      <c r="M95" s="1">
        <v>7</v>
      </c>
      <c r="N95" s="1">
        <v>9</v>
      </c>
      <c r="O95" s="1">
        <f t="shared" si="1"/>
        <v>8.25</v>
      </c>
    </row>
    <row r="96" spans="1:15" ht="15.75" customHeight="1">
      <c r="A96" s="1">
        <v>9.5</v>
      </c>
      <c r="B96" s="12"/>
      <c r="C96" s="1">
        <v>10</v>
      </c>
      <c r="D96" s="1">
        <v>8</v>
      </c>
      <c r="E96" s="1" t="s">
        <v>30</v>
      </c>
      <c r="F96" s="1">
        <v>7</v>
      </c>
      <c r="G96" s="1">
        <v>10</v>
      </c>
      <c r="H96" s="1">
        <f t="shared" si="0"/>
        <v>8.75</v>
      </c>
      <c r="I96" s="12"/>
      <c r="J96" s="1">
        <v>8</v>
      </c>
      <c r="K96" s="1">
        <v>7</v>
      </c>
      <c r="L96" s="1" t="s">
        <v>30</v>
      </c>
      <c r="M96" s="1">
        <v>3</v>
      </c>
      <c r="N96" s="1">
        <v>9</v>
      </c>
      <c r="O96" s="1">
        <f t="shared" si="1"/>
        <v>6.75</v>
      </c>
    </row>
    <row r="97" spans="1:15" ht="15.75" customHeight="1">
      <c r="A97" s="1">
        <v>9.5</v>
      </c>
      <c r="B97" s="12"/>
      <c r="C97" s="1">
        <v>10</v>
      </c>
      <c r="D97" s="1">
        <v>8</v>
      </c>
      <c r="E97" s="1" t="s">
        <v>30</v>
      </c>
      <c r="F97" s="1">
        <v>7</v>
      </c>
      <c r="G97" s="1">
        <v>9</v>
      </c>
      <c r="H97" s="1">
        <f t="shared" si="0"/>
        <v>8.5</v>
      </c>
      <c r="I97" s="12"/>
      <c r="J97" s="1">
        <v>9</v>
      </c>
      <c r="K97" s="1">
        <v>8</v>
      </c>
      <c r="L97" s="1" t="s">
        <v>30</v>
      </c>
      <c r="M97" s="1">
        <v>7</v>
      </c>
      <c r="N97" s="1">
        <v>9</v>
      </c>
      <c r="O97" s="1">
        <f t="shared" si="1"/>
        <v>8.25</v>
      </c>
    </row>
    <row r="98" spans="1:15" ht="15.75" customHeight="1">
      <c r="A98" s="1">
        <v>9.5</v>
      </c>
      <c r="B98" s="12"/>
      <c r="C98" s="1">
        <v>10</v>
      </c>
      <c r="D98" s="1">
        <v>7</v>
      </c>
      <c r="E98" s="1" t="s">
        <v>30</v>
      </c>
      <c r="F98" s="1">
        <v>6</v>
      </c>
      <c r="G98" s="1">
        <v>9</v>
      </c>
      <c r="H98" s="1">
        <f t="shared" si="0"/>
        <v>8</v>
      </c>
      <c r="I98" s="12"/>
      <c r="J98" s="1">
        <v>9</v>
      </c>
      <c r="K98" s="1">
        <v>8</v>
      </c>
      <c r="L98" s="1" t="s">
        <v>30</v>
      </c>
      <c r="M98" s="1">
        <v>6</v>
      </c>
      <c r="N98" s="1">
        <v>8</v>
      </c>
      <c r="O98" s="1">
        <f t="shared" si="1"/>
        <v>7.75</v>
      </c>
    </row>
    <row r="99" spans="1:15" ht="15.75" customHeight="1">
      <c r="A99" s="1">
        <v>10</v>
      </c>
      <c r="B99" s="12"/>
      <c r="C99" s="1">
        <v>9</v>
      </c>
      <c r="D99" s="1">
        <v>7</v>
      </c>
      <c r="E99" s="1" t="s">
        <v>30</v>
      </c>
      <c r="F99" s="1">
        <v>6</v>
      </c>
      <c r="G99" s="1">
        <v>9</v>
      </c>
      <c r="H99" s="1">
        <f t="shared" si="0"/>
        <v>7.75</v>
      </c>
      <c r="I99" s="12"/>
      <c r="J99" s="1">
        <v>8</v>
      </c>
      <c r="K99" s="1">
        <v>7</v>
      </c>
      <c r="L99" s="1">
        <v>6</v>
      </c>
      <c r="M99" s="1">
        <v>5</v>
      </c>
      <c r="N99" s="1">
        <v>9</v>
      </c>
      <c r="O99" s="1">
        <f t="shared" si="1"/>
        <v>7</v>
      </c>
    </row>
    <row r="100" spans="1:15" ht="15.75" customHeight="1">
      <c r="A100" s="1">
        <v>9.5</v>
      </c>
      <c r="B100" s="12"/>
      <c r="C100" s="1">
        <v>10</v>
      </c>
      <c r="D100" s="1">
        <v>8</v>
      </c>
      <c r="E100" s="1" t="s">
        <v>30</v>
      </c>
      <c r="F100" s="1">
        <v>6</v>
      </c>
      <c r="G100" s="1">
        <v>10</v>
      </c>
      <c r="H100" s="1">
        <f t="shared" si="0"/>
        <v>8.5</v>
      </c>
      <c r="I100" s="12"/>
      <c r="J100" s="1">
        <v>9</v>
      </c>
      <c r="K100" s="1">
        <v>8</v>
      </c>
      <c r="L100" s="1" t="s">
        <v>30</v>
      </c>
      <c r="M100" s="1">
        <v>7</v>
      </c>
      <c r="N100" s="1">
        <v>9</v>
      </c>
      <c r="O100" s="1">
        <f t="shared" si="1"/>
        <v>8.25</v>
      </c>
    </row>
    <row r="101" spans="1:15" ht="15.75" customHeight="1">
      <c r="A101" s="1">
        <v>9.5</v>
      </c>
      <c r="B101" s="12"/>
      <c r="C101" s="1">
        <v>10</v>
      </c>
      <c r="D101" s="1">
        <v>8</v>
      </c>
      <c r="E101" s="1" t="s">
        <v>30</v>
      </c>
      <c r="F101" s="1">
        <v>6</v>
      </c>
      <c r="G101" s="1">
        <v>9</v>
      </c>
      <c r="H101" s="1">
        <f t="shared" si="0"/>
        <v>8.25</v>
      </c>
      <c r="I101" s="12"/>
      <c r="J101" s="1">
        <v>8</v>
      </c>
      <c r="K101" s="1">
        <v>7</v>
      </c>
      <c r="L101" s="1">
        <v>5</v>
      </c>
      <c r="M101" s="1">
        <v>6</v>
      </c>
      <c r="N101" s="1">
        <v>9</v>
      </c>
      <c r="O101" s="1">
        <f t="shared" si="1"/>
        <v>7</v>
      </c>
    </row>
    <row r="102" spans="1:15" ht="15.75" customHeight="1">
      <c r="B102" s="12"/>
      <c r="I102" s="12"/>
    </row>
    <row r="103" spans="1:15" ht="15.75" customHeight="1">
      <c r="B103" s="12"/>
      <c r="I103" s="12"/>
    </row>
    <row r="104" spans="1:15" ht="15.75" customHeight="1">
      <c r="B104" s="12"/>
      <c r="I104" s="12"/>
    </row>
    <row r="105" spans="1:15" ht="15.75" customHeight="1">
      <c r="B105" s="12"/>
      <c r="I105" s="12"/>
    </row>
    <row r="106" spans="1:15" ht="13">
      <c r="B106" s="12"/>
      <c r="I106" s="12"/>
    </row>
    <row r="107" spans="1:15" ht="13">
      <c r="B107" s="12"/>
      <c r="I107" s="12"/>
    </row>
    <row r="108" spans="1:15" ht="13">
      <c r="B108" s="12"/>
      <c r="I108" s="12"/>
    </row>
    <row r="109" spans="1:15" ht="13">
      <c r="B109" s="12"/>
      <c r="I109" s="12"/>
    </row>
    <row r="110" spans="1:15" ht="13">
      <c r="B110" s="12"/>
      <c r="I110" s="12"/>
    </row>
    <row r="111" spans="1:15" ht="13">
      <c r="B111" s="12"/>
      <c r="I111" s="12"/>
    </row>
    <row r="112" spans="1:15" ht="13">
      <c r="B112" s="12"/>
      <c r="I112" s="12"/>
    </row>
    <row r="113" spans="2:9" ht="13">
      <c r="B113" s="12"/>
      <c r="I113" s="12"/>
    </row>
    <row r="114" spans="2:9" ht="13">
      <c r="B114" s="12"/>
      <c r="I114" s="12"/>
    </row>
    <row r="115" spans="2:9" ht="13">
      <c r="B115" s="12"/>
      <c r="I115" s="12"/>
    </row>
    <row r="116" spans="2:9" ht="13">
      <c r="B116" s="12"/>
      <c r="I116" s="12"/>
    </row>
    <row r="117" spans="2:9" ht="13">
      <c r="B117" s="12"/>
      <c r="I117" s="12"/>
    </row>
    <row r="118" spans="2:9" ht="13">
      <c r="B118" s="12"/>
      <c r="I118" s="12"/>
    </row>
    <row r="119" spans="2:9" ht="13">
      <c r="B119" s="12"/>
      <c r="I119" s="12"/>
    </row>
    <row r="120" spans="2:9" ht="13">
      <c r="B120" s="12"/>
      <c r="I120" s="12"/>
    </row>
    <row r="121" spans="2:9" ht="13">
      <c r="B121" s="12"/>
      <c r="I121" s="12"/>
    </row>
    <row r="122" spans="2:9" ht="13">
      <c r="B122" s="12"/>
      <c r="I122" s="12"/>
    </row>
    <row r="123" spans="2:9" ht="13">
      <c r="B123" s="12"/>
      <c r="I123" s="12"/>
    </row>
    <row r="124" spans="2:9" ht="13">
      <c r="B124" s="12"/>
      <c r="I124" s="12"/>
    </row>
    <row r="125" spans="2:9" ht="13">
      <c r="B125" s="12"/>
      <c r="I125" s="12"/>
    </row>
    <row r="126" spans="2:9" ht="13">
      <c r="B126" s="12"/>
      <c r="I126" s="12"/>
    </row>
    <row r="127" spans="2:9" ht="13">
      <c r="B127" s="12"/>
      <c r="I127" s="12"/>
    </row>
    <row r="128" spans="2:9" ht="13">
      <c r="B128" s="12"/>
      <c r="I128" s="12"/>
    </row>
    <row r="129" spans="2:9" ht="13">
      <c r="B129" s="12"/>
      <c r="I129" s="12"/>
    </row>
    <row r="130" spans="2:9" ht="13">
      <c r="B130" s="12"/>
      <c r="I130" s="12"/>
    </row>
    <row r="131" spans="2:9" ht="13">
      <c r="B131" s="12"/>
      <c r="I131" s="12"/>
    </row>
    <row r="132" spans="2:9" ht="13">
      <c r="B132" s="12"/>
      <c r="I132" s="12"/>
    </row>
    <row r="133" spans="2:9" ht="13">
      <c r="B133" s="12"/>
      <c r="I133" s="12"/>
    </row>
    <row r="134" spans="2:9" ht="13">
      <c r="B134" s="12"/>
      <c r="I134" s="12"/>
    </row>
    <row r="135" spans="2:9" ht="13">
      <c r="B135" s="12"/>
      <c r="I135" s="12"/>
    </row>
    <row r="136" spans="2:9" ht="13">
      <c r="B136" s="12"/>
      <c r="I136" s="12"/>
    </row>
    <row r="137" spans="2:9" ht="13">
      <c r="B137" s="12"/>
      <c r="I137" s="12"/>
    </row>
    <row r="138" spans="2:9" ht="13">
      <c r="B138" s="12"/>
      <c r="I138" s="12"/>
    </row>
    <row r="139" spans="2:9" ht="13">
      <c r="B139" s="12"/>
      <c r="I139" s="12"/>
    </row>
    <row r="140" spans="2:9" ht="13">
      <c r="B140" s="12"/>
      <c r="I140" s="12"/>
    </row>
    <row r="141" spans="2:9" ht="13">
      <c r="B141" s="12"/>
      <c r="I141" s="12"/>
    </row>
    <row r="142" spans="2:9" ht="13">
      <c r="B142" s="12"/>
      <c r="I142" s="12"/>
    </row>
    <row r="143" spans="2:9" ht="13">
      <c r="B143" s="12"/>
      <c r="I143" s="12"/>
    </row>
    <row r="144" spans="2:9" ht="13">
      <c r="B144" s="12"/>
      <c r="I144" s="12"/>
    </row>
    <row r="145" spans="2:9" ht="13">
      <c r="B145" s="12"/>
      <c r="I145" s="12"/>
    </row>
    <row r="146" spans="2:9" ht="13">
      <c r="B146" s="12"/>
      <c r="I146" s="12"/>
    </row>
    <row r="147" spans="2:9" ht="13">
      <c r="B147" s="12"/>
      <c r="I147" s="12"/>
    </row>
    <row r="148" spans="2:9" ht="13">
      <c r="B148" s="12"/>
      <c r="I148" s="12"/>
    </row>
    <row r="149" spans="2:9" ht="13">
      <c r="B149" s="12"/>
      <c r="I149" s="12"/>
    </row>
    <row r="150" spans="2:9" ht="13">
      <c r="B150" s="12"/>
      <c r="I150" s="12"/>
    </row>
    <row r="151" spans="2:9" ht="13">
      <c r="B151" s="12"/>
      <c r="I151" s="12"/>
    </row>
    <row r="152" spans="2:9" ht="13">
      <c r="B152" s="12"/>
      <c r="I152" s="12"/>
    </row>
    <row r="153" spans="2:9" ht="13">
      <c r="B153" s="12"/>
      <c r="I153" s="12"/>
    </row>
    <row r="154" spans="2:9" ht="13">
      <c r="B154" s="12"/>
      <c r="I154" s="12"/>
    </row>
    <row r="155" spans="2:9" ht="13">
      <c r="B155" s="12"/>
      <c r="I155" s="12"/>
    </row>
    <row r="156" spans="2:9" ht="13">
      <c r="B156" s="12"/>
      <c r="I156" s="12"/>
    </row>
    <row r="157" spans="2:9" ht="13">
      <c r="B157" s="12"/>
      <c r="I157" s="12"/>
    </row>
    <row r="158" spans="2:9" ht="13">
      <c r="B158" s="12"/>
      <c r="I158" s="12"/>
    </row>
    <row r="159" spans="2:9" ht="13">
      <c r="B159" s="12"/>
      <c r="I159" s="12"/>
    </row>
    <row r="160" spans="2:9" ht="13">
      <c r="B160" s="12"/>
      <c r="I160" s="12"/>
    </row>
    <row r="161" spans="2:9" ht="13">
      <c r="B161" s="12"/>
      <c r="I161" s="12"/>
    </row>
    <row r="162" spans="2:9" ht="13">
      <c r="B162" s="12"/>
      <c r="I162" s="12"/>
    </row>
    <row r="163" spans="2:9" ht="13">
      <c r="B163" s="12"/>
      <c r="I163" s="12"/>
    </row>
    <row r="164" spans="2:9" ht="13">
      <c r="B164" s="12"/>
      <c r="I164" s="12"/>
    </row>
    <row r="165" spans="2:9" ht="13">
      <c r="B165" s="12"/>
      <c r="I165" s="12"/>
    </row>
    <row r="166" spans="2:9" ht="13">
      <c r="B166" s="12"/>
      <c r="I166" s="12"/>
    </row>
    <row r="167" spans="2:9" ht="13">
      <c r="B167" s="12"/>
      <c r="I167" s="12"/>
    </row>
    <row r="168" spans="2:9" ht="13">
      <c r="B168" s="12"/>
      <c r="I168" s="12"/>
    </row>
    <row r="169" spans="2:9" ht="13">
      <c r="B169" s="12"/>
      <c r="I169" s="12"/>
    </row>
    <row r="170" spans="2:9" ht="13">
      <c r="B170" s="12"/>
      <c r="I170" s="12"/>
    </row>
    <row r="171" spans="2:9" ht="13">
      <c r="B171" s="12"/>
      <c r="I171" s="12"/>
    </row>
    <row r="172" spans="2:9" ht="13">
      <c r="B172" s="12"/>
      <c r="I172" s="12"/>
    </row>
    <row r="173" spans="2:9" ht="13">
      <c r="B173" s="12"/>
      <c r="I173" s="12"/>
    </row>
    <row r="174" spans="2:9" ht="13">
      <c r="B174" s="12"/>
      <c r="I174" s="12"/>
    </row>
    <row r="175" spans="2:9" ht="13">
      <c r="B175" s="12"/>
      <c r="I175" s="12"/>
    </row>
    <row r="176" spans="2:9" ht="13">
      <c r="B176" s="12"/>
      <c r="I176" s="12"/>
    </row>
    <row r="177" spans="2:9" ht="13">
      <c r="B177" s="12"/>
      <c r="I177" s="12"/>
    </row>
    <row r="178" spans="2:9" ht="13">
      <c r="B178" s="12"/>
      <c r="I178" s="12"/>
    </row>
    <row r="179" spans="2:9" ht="13">
      <c r="B179" s="12"/>
      <c r="I179" s="12"/>
    </row>
    <row r="180" spans="2:9" ht="13">
      <c r="B180" s="12"/>
      <c r="I180" s="12"/>
    </row>
    <row r="181" spans="2:9" ht="13">
      <c r="B181" s="12"/>
      <c r="I181" s="12"/>
    </row>
    <row r="182" spans="2:9" ht="13">
      <c r="B182" s="12"/>
      <c r="I182" s="12"/>
    </row>
    <row r="183" spans="2:9" ht="13">
      <c r="B183" s="12"/>
      <c r="I183" s="12"/>
    </row>
    <row r="184" spans="2:9" ht="13">
      <c r="B184" s="12"/>
      <c r="I184" s="12"/>
    </row>
    <row r="185" spans="2:9" ht="13">
      <c r="B185" s="12"/>
      <c r="I185" s="12"/>
    </row>
    <row r="186" spans="2:9" ht="13">
      <c r="B186" s="12"/>
      <c r="I186" s="12"/>
    </row>
    <row r="187" spans="2:9" ht="13">
      <c r="B187" s="12"/>
      <c r="I187" s="12"/>
    </row>
    <row r="188" spans="2:9" ht="13">
      <c r="B188" s="12"/>
      <c r="I188" s="12"/>
    </row>
    <row r="189" spans="2:9" ht="13">
      <c r="B189" s="12"/>
      <c r="I189" s="12"/>
    </row>
    <row r="190" spans="2:9" ht="13">
      <c r="B190" s="12"/>
      <c r="I190" s="12"/>
    </row>
    <row r="191" spans="2:9" ht="13">
      <c r="B191" s="12"/>
      <c r="I191" s="12"/>
    </row>
    <row r="192" spans="2:9" ht="13">
      <c r="B192" s="12"/>
      <c r="I192" s="12"/>
    </row>
    <row r="193" spans="2:9" ht="13">
      <c r="B193" s="12"/>
      <c r="I193" s="12"/>
    </row>
    <row r="194" spans="2:9" ht="13">
      <c r="B194" s="12"/>
      <c r="I194" s="12"/>
    </row>
    <row r="195" spans="2:9" ht="13">
      <c r="B195" s="12"/>
      <c r="I195" s="12"/>
    </row>
    <row r="196" spans="2:9" ht="13">
      <c r="B196" s="12"/>
      <c r="I196" s="12"/>
    </row>
    <row r="197" spans="2:9" ht="13">
      <c r="B197" s="12"/>
      <c r="I197" s="12"/>
    </row>
    <row r="198" spans="2:9" ht="13">
      <c r="B198" s="12"/>
      <c r="I198" s="12"/>
    </row>
    <row r="199" spans="2:9" ht="13">
      <c r="B199" s="12"/>
      <c r="I199" s="12"/>
    </row>
    <row r="200" spans="2:9" ht="13">
      <c r="B200" s="12"/>
      <c r="I200" s="12"/>
    </row>
    <row r="201" spans="2:9" ht="13">
      <c r="B201" s="12"/>
      <c r="I201" s="12"/>
    </row>
    <row r="202" spans="2:9" ht="13">
      <c r="B202" s="12"/>
      <c r="I202" s="12"/>
    </row>
    <row r="203" spans="2:9" ht="13">
      <c r="B203" s="12"/>
      <c r="I203" s="12"/>
    </row>
    <row r="204" spans="2:9" ht="13">
      <c r="B204" s="12"/>
      <c r="I204" s="12"/>
    </row>
    <row r="205" spans="2:9" ht="13">
      <c r="B205" s="12"/>
      <c r="I205" s="12"/>
    </row>
    <row r="206" spans="2:9" ht="13">
      <c r="B206" s="12"/>
      <c r="I206" s="12"/>
    </row>
    <row r="207" spans="2:9" ht="13">
      <c r="B207" s="12"/>
      <c r="I207" s="12"/>
    </row>
    <row r="208" spans="2:9" ht="13">
      <c r="B208" s="12"/>
      <c r="I208" s="12"/>
    </row>
    <row r="209" spans="2:9" ht="13">
      <c r="B209" s="12"/>
      <c r="I209" s="12"/>
    </row>
    <row r="210" spans="2:9" ht="13">
      <c r="B210" s="12"/>
      <c r="I210" s="12"/>
    </row>
    <row r="211" spans="2:9" ht="13">
      <c r="B211" s="12"/>
      <c r="I211" s="12"/>
    </row>
    <row r="212" spans="2:9" ht="13">
      <c r="B212" s="12"/>
      <c r="I212" s="12"/>
    </row>
    <row r="213" spans="2:9" ht="13">
      <c r="B213" s="12"/>
      <c r="I213" s="12"/>
    </row>
    <row r="214" spans="2:9" ht="13">
      <c r="B214" s="12"/>
      <c r="I214" s="12"/>
    </row>
    <row r="215" spans="2:9" ht="13">
      <c r="B215" s="12"/>
      <c r="I215" s="12"/>
    </row>
    <row r="216" spans="2:9" ht="13">
      <c r="B216" s="12"/>
      <c r="I216" s="12"/>
    </row>
    <row r="217" spans="2:9" ht="13">
      <c r="B217" s="12"/>
      <c r="I217" s="12"/>
    </row>
    <row r="218" spans="2:9" ht="13">
      <c r="B218" s="12"/>
      <c r="I218" s="12"/>
    </row>
    <row r="219" spans="2:9" ht="13">
      <c r="B219" s="12"/>
      <c r="I219" s="12"/>
    </row>
    <row r="220" spans="2:9" ht="13">
      <c r="B220" s="12"/>
      <c r="I220" s="12"/>
    </row>
    <row r="221" spans="2:9" ht="13">
      <c r="B221" s="12"/>
      <c r="I221" s="12"/>
    </row>
    <row r="222" spans="2:9" ht="13">
      <c r="B222" s="12"/>
      <c r="I222" s="12"/>
    </row>
    <row r="223" spans="2:9" ht="13">
      <c r="B223" s="12"/>
      <c r="I223" s="12"/>
    </row>
    <row r="224" spans="2:9" ht="13">
      <c r="B224" s="12"/>
      <c r="I224" s="12"/>
    </row>
    <row r="225" spans="2:9" ht="13">
      <c r="B225" s="12"/>
      <c r="I225" s="12"/>
    </row>
    <row r="226" spans="2:9" ht="13">
      <c r="B226" s="12"/>
      <c r="I226" s="12"/>
    </row>
    <row r="227" spans="2:9" ht="13">
      <c r="B227" s="12"/>
      <c r="I227" s="12"/>
    </row>
    <row r="228" spans="2:9" ht="13">
      <c r="B228" s="12"/>
      <c r="I228" s="12"/>
    </row>
    <row r="229" spans="2:9" ht="13">
      <c r="B229" s="12"/>
      <c r="I229" s="12"/>
    </row>
    <row r="230" spans="2:9" ht="13">
      <c r="B230" s="12"/>
      <c r="I230" s="12"/>
    </row>
    <row r="231" spans="2:9" ht="13">
      <c r="B231" s="12"/>
      <c r="I231" s="12"/>
    </row>
    <row r="232" spans="2:9" ht="13">
      <c r="B232" s="12"/>
      <c r="I232" s="12"/>
    </row>
    <row r="233" spans="2:9" ht="13">
      <c r="B233" s="12"/>
      <c r="I233" s="12"/>
    </row>
    <row r="234" spans="2:9" ht="13">
      <c r="B234" s="12"/>
      <c r="I234" s="12"/>
    </row>
    <row r="235" spans="2:9" ht="13">
      <c r="B235" s="12"/>
      <c r="I235" s="12"/>
    </row>
    <row r="236" spans="2:9" ht="13">
      <c r="B236" s="12"/>
      <c r="I236" s="12"/>
    </row>
    <row r="237" spans="2:9" ht="13">
      <c r="B237" s="12"/>
      <c r="I237" s="12"/>
    </row>
    <row r="238" spans="2:9" ht="13">
      <c r="B238" s="12"/>
      <c r="I238" s="12"/>
    </row>
    <row r="239" spans="2:9" ht="13">
      <c r="B239" s="12"/>
      <c r="I239" s="12"/>
    </row>
    <row r="240" spans="2:9" ht="13">
      <c r="B240" s="12"/>
      <c r="I240" s="12"/>
    </row>
    <row r="241" spans="2:9" ht="13">
      <c r="B241" s="12"/>
      <c r="I241" s="12"/>
    </row>
    <row r="242" spans="2:9" ht="13">
      <c r="B242" s="12"/>
      <c r="I242" s="12"/>
    </row>
    <row r="243" spans="2:9" ht="13">
      <c r="B243" s="12"/>
      <c r="I243" s="12"/>
    </row>
    <row r="244" spans="2:9" ht="13">
      <c r="B244" s="12"/>
      <c r="I244" s="12"/>
    </row>
    <row r="245" spans="2:9" ht="13">
      <c r="B245" s="12"/>
      <c r="I245" s="12"/>
    </row>
    <row r="246" spans="2:9" ht="13">
      <c r="B246" s="12"/>
      <c r="I246" s="12"/>
    </row>
    <row r="247" spans="2:9" ht="13">
      <c r="B247" s="12"/>
      <c r="I247" s="12"/>
    </row>
    <row r="248" spans="2:9" ht="13">
      <c r="B248" s="12"/>
      <c r="I248" s="12"/>
    </row>
    <row r="249" spans="2:9" ht="13">
      <c r="B249" s="12"/>
      <c r="I249" s="12"/>
    </row>
    <row r="250" spans="2:9" ht="13">
      <c r="B250" s="12"/>
      <c r="I250" s="12"/>
    </row>
    <row r="251" spans="2:9" ht="13">
      <c r="B251" s="12"/>
      <c r="I251" s="12"/>
    </row>
    <row r="252" spans="2:9" ht="13">
      <c r="B252" s="12"/>
      <c r="I252" s="12"/>
    </row>
    <row r="253" spans="2:9" ht="13">
      <c r="B253" s="12"/>
      <c r="I253" s="12"/>
    </row>
    <row r="254" spans="2:9" ht="13">
      <c r="B254" s="12"/>
      <c r="I254" s="12"/>
    </row>
    <row r="255" spans="2:9" ht="13">
      <c r="B255" s="12"/>
      <c r="I255" s="12"/>
    </row>
    <row r="256" spans="2:9" ht="13">
      <c r="B256" s="12"/>
      <c r="I256" s="12"/>
    </row>
    <row r="257" spans="2:9" ht="13">
      <c r="B257" s="12"/>
      <c r="I257" s="12"/>
    </row>
    <row r="258" spans="2:9" ht="13">
      <c r="B258" s="12"/>
      <c r="I258" s="12"/>
    </row>
    <row r="259" spans="2:9" ht="13">
      <c r="B259" s="12"/>
      <c r="I259" s="12"/>
    </row>
    <row r="260" spans="2:9" ht="13">
      <c r="B260" s="12"/>
      <c r="I260" s="12"/>
    </row>
    <row r="261" spans="2:9" ht="13">
      <c r="B261" s="12"/>
      <c r="I261" s="12"/>
    </row>
    <row r="262" spans="2:9" ht="13">
      <c r="B262" s="12"/>
      <c r="I262" s="12"/>
    </row>
    <row r="263" spans="2:9" ht="13">
      <c r="B263" s="12"/>
      <c r="I263" s="12"/>
    </row>
    <row r="264" spans="2:9" ht="13">
      <c r="B264" s="12"/>
      <c r="I264" s="12"/>
    </row>
    <row r="265" spans="2:9" ht="13">
      <c r="B265" s="12"/>
      <c r="I265" s="12"/>
    </row>
    <row r="266" spans="2:9" ht="13">
      <c r="B266" s="12"/>
      <c r="I266" s="12"/>
    </row>
    <row r="267" spans="2:9" ht="13">
      <c r="B267" s="12"/>
      <c r="I267" s="12"/>
    </row>
    <row r="268" spans="2:9" ht="13">
      <c r="B268" s="12"/>
      <c r="I268" s="12"/>
    </row>
    <row r="269" spans="2:9" ht="13">
      <c r="B269" s="12"/>
      <c r="I269" s="12"/>
    </row>
    <row r="270" spans="2:9" ht="13">
      <c r="B270" s="12"/>
      <c r="I270" s="12"/>
    </row>
    <row r="271" spans="2:9" ht="13">
      <c r="B271" s="12"/>
      <c r="I271" s="12"/>
    </row>
    <row r="272" spans="2:9" ht="13">
      <c r="B272" s="12"/>
      <c r="I272" s="12"/>
    </row>
    <row r="273" spans="2:9" ht="13">
      <c r="B273" s="12"/>
      <c r="I273" s="12"/>
    </row>
    <row r="274" spans="2:9" ht="13">
      <c r="B274" s="12"/>
      <c r="I274" s="12"/>
    </row>
    <row r="275" spans="2:9" ht="13">
      <c r="B275" s="12"/>
      <c r="I275" s="12"/>
    </row>
    <row r="276" spans="2:9" ht="13">
      <c r="B276" s="12"/>
      <c r="I276" s="12"/>
    </row>
    <row r="277" spans="2:9" ht="13">
      <c r="B277" s="12"/>
      <c r="I277" s="12"/>
    </row>
    <row r="278" spans="2:9" ht="13">
      <c r="B278" s="12"/>
      <c r="I278" s="12"/>
    </row>
    <row r="279" spans="2:9" ht="13">
      <c r="B279" s="12"/>
      <c r="I279" s="12"/>
    </row>
    <row r="280" spans="2:9" ht="13">
      <c r="B280" s="12"/>
      <c r="I280" s="12"/>
    </row>
    <row r="281" spans="2:9" ht="13">
      <c r="B281" s="12"/>
      <c r="I281" s="12"/>
    </row>
    <row r="282" spans="2:9" ht="13">
      <c r="B282" s="12"/>
      <c r="I282" s="12"/>
    </row>
    <row r="283" spans="2:9" ht="13">
      <c r="B283" s="12"/>
      <c r="I283" s="12"/>
    </row>
    <row r="284" spans="2:9" ht="13">
      <c r="B284" s="12"/>
      <c r="I284" s="12"/>
    </row>
    <row r="285" spans="2:9" ht="13">
      <c r="B285" s="12"/>
      <c r="I285" s="12"/>
    </row>
    <row r="286" spans="2:9" ht="13">
      <c r="B286" s="12"/>
      <c r="I286" s="12"/>
    </row>
    <row r="287" spans="2:9" ht="13">
      <c r="B287" s="12"/>
      <c r="I287" s="12"/>
    </row>
    <row r="288" spans="2:9" ht="13">
      <c r="B288" s="12"/>
      <c r="I288" s="12"/>
    </row>
    <row r="289" spans="2:9" ht="13">
      <c r="B289" s="12"/>
      <c r="I289" s="12"/>
    </row>
    <row r="290" spans="2:9" ht="13">
      <c r="B290" s="12"/>
      <c r="I290" s="12"/>
    </row>
    <row r="291" spans="2:9" ht="13">
      <c r="B291" s="12"/>
      <c r="I291" s="12"/>
    </row>
    <row r="292" spans="2:9" ht="13">
      <c r="B292" s="12"/>
      <c r="I292" s="12"/>
    </row>
    <row r="293" spans="2:9" ht="13">
      <c r="B293" s="12"/>
      <c r="I293" s="12"/>
    </row>
    <row r="294" spans="2:9" ht="13">
      <c r="B294" s="12"/>
      <c r="I294" s="12"/>
    </row>
    <row r="295" spans="2:9" ht="13">
      <c r="B295" s="12"/>
      <c r="I295" s="12"/>
    </row>
    <row r="296" spans="2:9" ht="13">
      <c r="B296" s="12"/>
      <c r="I296" s="12"/>
    </row>
    <row r="297" spans="2:9" ht="13">
      <c r="B297" s="12"/>
      <c r="I297" s="12"/>
    </row>
    <row r="298" spans="2:9" ht="13">
      <c r="B298" s="12"/>
      <c r="I298" s="12"/>
    </row>
    <row r="299" spans="2:9" ht="13">
      <c r="B299" s="12"/>
      <c r="I299" s="12"/>
    </row>
    <row r="300" spans="2:9" ht="13">
      <c r="B300" s="12"/>
      <c r="I300" s="12"/>
    </row>
    <row r="301" spans="2:9" ht="13">
      <c r="B301" s="12"/>
      <c r="I301" s="12"/>
    </row>
    <row r="302" spans="2:9" ht="13">
      <c r="B302" s="12"/>
      <c r="I302" s="12"/>
    </row>
    <row r="303" spans="2:9" ht="13">
      <c r="B303" s="12"/>
      <c r="I303" s="12"/>
    </row>
    <row r="304" spans="2:9" ht="13">
      <c r="B304" s="12"/>
      <c r="I304" s="12"/>
    </row>
    <row r="305" spans="2:9" ht="13">
      <c r="B305" s="12"/>
      <c r="I305" s="12"/>
    </row>
    <row r="306" spans="2:9" ht="13">
      <c r="B306" s="12"/>
      <c r="I306" s="12"/>
    </row>
    <row r="307" spans="2:9" ht="13">
      <c r="B307" s="12"/>
      <c r="I307" s="12"/>
    </row>
    <row r="308" spans="2:9" ht="13">
      <c r="B308" s="12"/>
      <c r="I308" s="12"/>
    </row>
    <row r="309" spans="2:9" ht="13">
      <c r="B309" s="12"/>
      <c r="I309" s="12"/>
    </row>
    <row r="310" spans="2:9" ht="13">
      <c r="B310" s="12"/>
      <c r="I310" s="12"/>
    </row>
    <row r="311" spans="2:9" ht="13">
      <c r="B311" s="12"/>
      <c r="I311" s="12"/>
    </row>
    <row r="312" spans="2:9" ht="13">
      <c r="B312" s="12"/>
      <c r="I312" s="12"/>
    </row>
    <row r="313" spans="2:9" ht="13">
      <c r="B313" s="12"/>
      <c r="I313" s="12"/>
    </row>
    <row r="314" spans="2:9" ht="13">
      <c r="B314" s="12"/>
      <c r="I314" s="12"/>
    </row>
    <row r="315" spans="2:9" ht="13">
      <c r="B315" s="12"/>
      <c r="I315" s="12"/>
    </row>
    <row r="316" spans="2:9" ht="13">
      <c r="B316" s="12"/>
      <c r="I316" s="12"/>
    </row>
    <row r="317" spans="2:9" ht="13">
      <c r="B317" s="12"/>
      <c r="I317" s="12"/>
    </row>
    <row r="318" spans="2:9" ht="13">
      <c r="B318" s="12"/>
      <c r="I318" s="12"/>
    </row>
    <row r="319" spans="2:9" ht="13">
      <c r="B319" s="12"/>
      <c r="I319" s="12"/>
    </row>
    <row r="320" spans="2:9" ht="13">
      <c r="B320" s="12"/>
      <c r="I320" s="12"/>
    </row>
    <row r="321" spans="2:9" ht="13">
      <c r="B321" s="12"/>
      <c r="I321" s="12"/>
    </row>
    <row r="322" spans="2:9" ht="13">
      <c r="B322" s="12"/>
      <c r="I322" s="12"/>
    </row>
    <row r="323" spans="2:9" ht="13">
      <c r="B323" s="12"/>
      <c r="I323" s="12"/>
    </row>
    <row r="324" spans="2:9" ht="13">
      <c r="B324" s="12"/>
      <c r="I324" s="12"/>
    </row>
    <row r="325" spans="2:9" ht="13">
      <c r="B325" s="12"/>
      <c r="I325" s="12"/>
    </row>
    <row r="326" spans="2:9" ht="13">
      <c r="B326" s="12"/>
      <c r="I326" s="12"/>
    </row>
    <row r="327" spans="2:9" ht="13">
      <c r="B327" s="12"/>
      <c r="I327" s="12"/>
    </row>
    <row r="328" spans="2:9" ht="13">
      <c r="B328" s="12"/>
      <c r="I328" s="12"/>
    </row>
    <row r="329" spans="2:9" ht="13">
      <c r="B329" s="12"/>
      <c r="I329" s="12"/>
    </row>
    <row r="330" spans="2:9" ht="13">
      <c r="B330" s="12"/>
      <c r="I330" s="12"/>
    </row>
    <row r="331" spans="2:9" ht="13">
      <c r="B331" s="12"/>
      <c r="I331" s="12"/>
    </row>
    <row r="332" spans="2:9" ht="13">
      <c r="B332" s="12"/>
      <c r="I332" s="12"/>
    </row>
    <row r="333" spans="2:9" ht="13">
      <c r="B333" s="12"/>
      <c r="I333" s="12"/>
    </row>
    <row r="334" spans="2:9" ht="13">
      <c r="B334" s="12"/>
      <c r="I334" s="12"/>
    </row>
    <row r="335" spans="2:9" ht="13">
      <c r="B335" s="12"/>
      <c r="I335" s="12"/>
    </row>
    <row r="336" spans="2:9" ht="13">
      <c r="B336" s="12"/>
      <c r="I336" s="12"/>
    </row>
    <row r="337" spans="2:9" ht="13">
      <c r="B337" s="12"/>
      <c r="I337" s="12"/>
    </row>
    <row r="338" spans="2:9" ht="13">
      <c r="B338" s="12"/>
      <c r="I338" s="12"/>
    </row>
    <row r="339" spans="2:9" ht="13">
      <c r="B339" s="12"/>
      <c r="I339" s="12"/>
    </row>
    <row r="340" spans="2:9" ht="13">
      <c r="B340" s="12"/>
      <c r="I340" s="12"/>
    </row>
    <row r="341" spans="2:9" ht="13">
      <c r="B341" s="12"/>
      <c r="I341" s="12"/>
    </row>
    <row r="342" spans="2:9" ht="13">
      <c r="B342" s="12"/>
      <c r="I342" s="12"/>
    </row>
    <row r="343" spans="2:9" ht="13">
      <c r="B343" s="12"/>
      <c r="I343" s="12"/>
    </row>
    <row r="344" spans="2:9" ht="13">
      <c r="B344" s="12"/>
      <c r="I344" s="12"/>
    </row>
    <row r="345" spans="2:9" ht="13">
      <c r="B345" s="12"/>
      <c r="I345" s="12"/>
    </row>
    <row r="346" spans="2:9" ht="13">
      <c r="B346" s="12"/>
      <c r="I346" s="12"/>
    </row>
    <row r="347" spans="2:9" ht="13">
      <c r="B347" s="12"/>
      <c r="I347" s="12"/>
    </row>
    <row r="348" spans="2:9" ht="13">
      <c r="B348" s="12"/>
      <c r="I348" s="12"/>
    </row>
    <row r="349" spans="2:9" ht="13">
      <c r="B349" s="12"/>
      <c r="I349" s="12"/>
    </row>
    <row r="350" spans="2:9" ht="13">
      <c r="B350" s="12"/>
      <c r="I350" s="12"/>
    </row>
    <row r="351" spans="2:9" ht="13">
      <c r="B351" s="12"/>
      <c r="I351" s="12"/>
    </row>
    <row r="352" spans="2:9" ht="13">
      <c r="B352" s="12"/>
      <c r="I352" s="12"/>
    </row>
    <row r="353" spans="2:9" ht="13">
      <c r="B353" s="12"/>
      <c r="I353" s="12"/>
    </row>
    <row r="354" spans="2:9" ht="13">
      <c r="B354" s="12"/>
      <c r="I354" s="12"/>
    </row>
    <row r="355" spans="2:9" ht="13">
      <c r="B355" s="12"/>
      <c r="I355" s="12"/>
    </row>
    <row r="356" spans="2:9" ht="13">
      <c r="B356" s="12"/>
      <c r="I356" s="12"/>
    </row>
    <row r="357" spans="2:9" ht="13">
      <c r="B357" s="12"/>
      <c r="I357" s="12"/>
    </row>
    <row r="358" spans="2:9" ht="13">
      <c r="B358" s="12"/>
      <c r="I358" s="12"/>
    </row>
    <row r="359" spans="2:9" ht="13">
      <c r="B359" s="12"/>
      <c r="I359" s="12"/>
    </row>
    <row r="360" spans="2:9" ht="13">
      <c r="B360" s="12"/>
      <c r="I360" s="12"/>
    </row>
    <row r="361" spans="2:9" ht="13">
      <c r="B361" s="12"/>
      <c r="I361" s="12"/>
    </row>
    <row r="362" spans="2:9" ht="13">
      <c r="B362" s="12"/>
      <c r="I362" s="12"/>
    </row>
    <row r="363" spans="2:9" ht="13">
      <c r="B363" s="12"/>
      <c r="I363" s="12"/>
    </row>
    <row r="364" spans="2:9" ht="13">
      <c r="B364" s="12"/>
      <c r="I364" s="12"/>
    </row>
    <row r="365" spans="2:9" ht="13">
      <c r="B365" s="12"/>
      <c r="I365" s="12"/>
    </row>
    <row r="366" spans="2:9" ht="13">
      <c r="B366" s="12"/>
      <c r="I366" s="12"/>
    </row>
    <row r="367" spans="2:9" ht="13">
      <c r="B367" s="12"/>
      <c r="I367" s="12"/>
    </row>
    <row r="368" spans="2:9" ht="13">
      <c r="B368" s="12"/>
      <c r="I368" s="12"/>
    </row>
    <row r="369" spans="2:9" ht="13">
      <c r="B369" s="12"/>
      <c r="I369" s="12"/>
    </row>
    <row r="370" spans="2:9" ht="13">
      <c r="B370" s="12"/>
      <c r="I370" s="12"/>
    </row>
    <row r="371" spans="2:9" ht="13">
      <c r="B371" s="12"/>
      <c r="I371" s="12"/>
    </row>
    <row r="372" spans="2:9" ht="13">
      <c r="B372" s="12"/>
      <c r="I372" s="12"/>
    </row>
    <row r="373" spans="2:9" ht="13">
      <c r="B373" s="12"/>
      <c r="I373" s="12"/>
    </row>
    <row r="374" spans="2:9" ht="13">
      <c r="B374" s="12"/>
      <c r="I374" s="12"/>
    </row>
    <row r="375" spans="2:9" ht="13">
      <c r="B375" s="12"/>
      <c r="I375" s="12"/>
    </row>
    <row r="376" spans="2:9" ht="13">
      <c r="B376" s="12"/>
      <c r="I376" s="12"/>
    </row>
    <row r="377" spans="2:9" ht="13">
      <c r="B377" s="12"/>
      <c r="I377" s="12"/>
    </row>
    <row r="378" spans="2:9" ht="13">
      <c r="B378" s="12"/>
      <c r="I378" s="12"/>
    </row>
    <row r="379" spans="2:9" ht="13">
      <c r="B379" s="12"/>
      <c r="I379" s="12"/>
    </row>
    <row r="380" spans="2:9" ht="13">
      <c r="B380" s="12"/>
      <c r="I380" s="12"/>
    </row>
    <row r="381" spans="2:9" ht="13">
      <c r="B381" s="12"/>
      <c r="I381" s="12"/>
    </row>
    <row r="382" spans="2:9" ht="13">
      <c r="B382" s="12"/>
      <c r="I382" s="12"/>
    </row>
    <row r="383" spans="2:9" ht="13">
      <c r="B383" s="12"/>
      <c r="I383" s="12"/>
    </row>
    <row r="384" spans="2:9" ht="13">
      <c r="B384" s="12"/>
      <c r="I384" s="12"/>
    </row>
    <row r="385" spans="2:9" ht="13">
      <c r="B385" s="12"/>
      <c r="I385" s="12"/>
    </row>
    <row r="386" spans="2:9" ht="13">
      <c r="B386" s="12"/>
      <c r="I386" s="12"/>
    </row>
    <row r="387" spans="2:9" ht="13">
      <c r="B387" s="12"/>
      <c r="I387" s="12"/>
    </row>
    <row r="388" spans="2:9" ht="13">
      <c r="B388" s="12"/>
      <c r="I388" s="12"/>
    </row>
    <row r="389" spans="2:9" ht="13">
      <c r="B389" s="12"/>
      <c r="I389" s="12"/>
    </row>
    <row r="390" spans="2:9" ht="13">
      <c r="B390" s="12"/>
      <c r="I390" s="12"/>
    </row>
    <row r="391" spans="2:9" ht="13">
      <c r="B391" s="12"/>
      <c r="I391" s="12"/>
    </row>
    <row r="392" spans="2:9" ht="13">
      <c r="B392" s="12"/>
      <c r="I392" s="12"/>
    </row>
    <row r="393" spans="2:9" ht="13">
      <c r="B393" s="12"/>
      <c r="I393" s="12"/>
    </row>
    <row r="394" spans="2:9" ht="13">
      <c r="B394" s="12"/>
      <c r="I394" s="12"/>
    </row>
    <row r="395" spans="2:9" ht="13">
      <c r="B395" s="12"/>
      <c r="I395" s="12"/>
    </row>
    <row r="396" spans="2:9" ht="13">
      <c r="B396" s="12"/>
      <c r="I396" s="12"/>
    </row>
    <row r="397" spans="2:9" ht="13">
      <c r="B397" s="12"/>
      <c r="I397" s="12"/>
    </row>
    <row r="398" spans="2:9" ht="13">
      <c r="B398" s="12"/>
      <c r="I398" s="12"/>
    </row>
    <row r="399" spans="2:9" ht="13">
      <c r="B399" s="12"/>
      <c r="I399" s="12"/>
    </row>
    <row r="400" spans="2:9" ht="13">
      <c r="B400" s="12"/>
      <c r="I400" s="12"/>
    </row>
    <row r="401" spans="2:9" ht="13">
      <c r="B401" s="12"/>
      <c r="I401" s="12"/>
    </row>
    <row r="402" spans="2:9" ht="13">
      <c r="B402" s="12"/>
      <c r="I402" s="12"/>
    </row>
    <row r="403" spans="2:9" ht="13">
      <c r="B403" s="12"/>
      <c r="I403" s="12"/>
    </row>
    <row r="404" spans="2:9" ht="13">
      <c r="B404" s="12"/>
      <c r="I404" s="12"/>
    </row>
    <row r="405" spans="2:9" ht="13">
      <c r="B405" s="12"/>
      <c r="I405" s="12"/>
    </row>
    <row r="406" spans="2:9" ht="13">
      <c r="B406" s="12"/>
      <c r="I406" s="12"/>
    </row>
    <row r="407" spans="2:9" ht="13">
      <c r="B407" s="12"/>
      <c r="I407" s="12"/>
    </row>
    <row r="408" spans="2:9" ht="13">
      <c r="B408" s="12"/>
      <c r="I408" s="12"/>
    </row>
    <row r="409" spans="2:9" ht="13">
      <c r="B409" s="12"/>
      <c r="I409" s="12"/>
    </row>
    <row r="410" spans="2:9" ht="13">
      <c r="B410" s="12"/>
      <c r="I410" s="12"/>
    </row>
    <row r="411" spans="2:9" ht="13">
      <c r="B411" s="12"/>
      <c r="I411" s="12"/>
    </row>
    <row r="412" spans="2:9" ht="13">
      <c r="B412" s="12"/>
      <c r="I412" s="12"/>
    </row>
    <row r="413" spans="2:9" ht="13">
      <c r="B413" s="12"/>
      <c r="I413" s="12"/>
    </row>
    <row r="414" spans="2:9" ht="13">
      <c r="B414" s="12"/>
      <c r="I414" s="12"/>
    </row>
    <row r="415" spans="2:9" ht="13">
      <c r="B415" s="12"/>
      <c r="I415" s="12"/>
    </row>
    <row r="416" spans="2:9" ht="13">
      <c r="B416" s="12"/>
      <c r="I416" s="12"/>
    </row>
    <row r="417" spans="2:9" ht="13">
      <c r="B417" s="12"/>
      <c r="I417" s="12"/>
    </row>
    <row r="418" spans="2:9" ht="13">
      <c r="B418" s="12"/>
      <c r="I418" s="12"/>
    </row>
    <row r="419" spans="2:9" ht="13">
      <c r="B419" s="12"/>
      <c r="I419" s="12"/>
    </row>
    <row r="420" spans="2:9" ht="13">
      <c r="B420" s="12"/>
      <c r="I420" s="12"/>
    </row>
    <row r="421" spans="2:9" ht="13">
      <c r="B421" s="12"/>
      <c r="I421" s="12"/>
    </row>
    <row r="422" spans="2:9" ht="13">
      <c r="B422" s="12"/>
      <c r="I422" s="12"/>
    </row>
    <row r="423" spans="2:9" ht="13">
      <c r="B423" s="12"/>
      <c r="I423" s="12"/>
    </row>
    <row r="424" spans="2:9" ht="13">
      <c r="B424" s="12"/>
      <c r="I424" s="12"/>
    </row>
    <row r="425" spans="2:9" ht="13">
      <c r="B425" s="12"/>
      <c r="I425" s="12"/>
    </row>
    <row r="426" spans="2:9" ht="13">
      <c r="B426" s="12"/>
      <c r="I426" s="12"/>
    </row>
    <row r="427" spans="2:9" ht="13">
      <c r="B427" s="12"/>
      <c r="I427" s="12"/>
    </row>
    <row r="428" spans="2:9" ht="13">
      <c r="B428" s="12"/>
      <c r="I428" s="12"/>
    </row>
    <row r="429" spans="2:9" ht="13">
      <c r="B429" s="12"/>
      <c r="I429" s="12"/>
    </row>
    <row r="430" spans="2:9" ht="13">
      <c r="B430" s="12"/>
      <c r="I430" s="12"/>
    </row>
    <row r="431" spans="2:9" ht="13">
      <c r="B431" s="12"/>
      <c r="I431" s="12"/>
    </row>
    <row r="432" spans="2:9" ht="13">
      <c r="B432" s="12"/>
      <c r="I432" s="12"/>
    </row>
    <row r="433" spans="2:9" ht="13">
      <c r="B433" s="12"/>
      <c r="I433" s="12"/>
    </row>
    <row r="434" spans="2:9" ht="13">
      <c r="B434" s="12"/>
      <c r="I434" s="12"/>
    </row>
    <row r="435" spans="2:9" ht="13">
      <c r="B435" s="12"/>
      <c r="I435" s="12"/>
    </row>
    <row r="436" spans="2:9" ht="13">
      <c r="B436" s="12"/>
      <c r="I436" s="12"/>
    </row>
    <row r="437" spans="2:9" ht="13">
      <c r="B437" s="12"/>
      <c r="I437" s="12"/>
    </row>
    <row r="438" spans="2:9" ht="13">
      <c r="B438" s="12"/>
      <c r="I438" s="12"/>
    </row>
    <row r="439" spans="2:9" ht="13">
      <c r="B439" s="12"/>
      <c r="I439" s="12"/>
    </row>
    <row r="440" spans="2:9" ht="13">
      <c r="B440" s="12"/>
      <c r="I440" s="12"/>
    </row>
    <row r="441" spans="2:9" ht="13">
      <c r="B441" s="12"/>
      <c r="I441" s="12"/>
    </row>
    <row r="442" spans="2:9" ht="13">
      <c r="B442" s="12"/>
      <c r="I442" s="12"/>
    </row>
    <row r="443" spans="2:9" ht="13">
      <c r="B443" s="12"/>
      <c r="I443" s="12"/>
    </row>
    <row r="444" spans="2:9" ht="13">
      <c r="B444" s="12"/>
      <c r="I444" s="12"/>
    </row>
    <row r="445" spans="2:9" ht="13">
      <c r="B445" s="12"/>
      <c r="I445" s="12"/>
    </row>
    <row r="446" spans="2:9" ht="13">
      <c r="B446" s="12"/>
      <c r="I446" s="12"/>
    </row>
    <row r="447" spans="2:9" ht="13">
      <c r="B447" s="12"/>
      <c r="I447" s="12"/>
    </row>
    <row r="448" spans="2:9" ht="13">
      <c r="B448" s="12"/>
      <c r="I448" s="12"/>
    </row>
    <row r="449" spans="2:9" ht="13">
      <c r="B449" s="12"/>
      <c r="I449" s="12"/>
    </row>
    <row r="450" spans="2:9" ht="13">
      <c r="B450" s="12"/>
      <c r="I450" s="12"/>
    </row>
    <row r="451" spans="2:9" ht="13">
      <c r="B451" s="12"/>
      <c r="I451" s="12"/>
    </row>
    <row r="452" spans="2:9" ht="13">
      <c r="B452" s="12"/>
      <c r="I452" s="12"/>
    </row>
    <row r="453" spans="2:9" ht="13">
      <c r="B453" s="12"/>
      <c r="I453" s="12"/>
    </row>
    <row r="454" spans="2:9" ht="13">
      <c r="B454" s="12"/>
      <c r="I454" s="12"/>
    </row>
    <row r="455" spans="2:9" ht="13">
      <c r="B455" s="12"/>
      <c r="I455" s="12"/>
    </row>
    <row r="456" spans="2:9" ht="13">
      <c r="B456" s="12"/>
      <c r="I456" s="12"/>
    </row>
    <row r="457" spans="2:9" ht="13">
      <c r="B457" s="12"/>
      <c r="I457" s="12"/>
    </row>
    <row r="458" spans="2:9" ht="13">
      <c r="B458" s="12"/>
      <c r="I458" s="12"/>
    </row>
    <row r="459" spans="2:9" ht="13">
      <c r="B459" s="12"/>
      <c r="I459" s="12"/>
    </row>
    <row r="460" spans="2:9" ht="13">
      <c r="B460" s="12"/>
      <c r="I460" s="12"/>
    </row>
    <row r="461" spans="2:9" ht="13">
      <c r="B461" s="12"/>
      <c r="I461" s="12"/>
    </row>
    <row r="462" spans="2:9" ht="13">
      <c r="B462" s="12"/>
      <c r="I462" s="12"/>
    </row>
    <row r="463" spans="2:9" ht="13">
      <c r="B463" s="12"/>
      <c r="I463" s="12"/>
    </row>
    <row r="464" spans="2:9" ht="13">
      <c r="B464" s="12"/>
      <c r="I464" s="12"/>
    </row>
    <row r="465" spans="2:9" ht="13">
      <c r="B465" s="12"/>
      <c r="I465" s="12"/>
    </row>
    <row r="466" spans="2:9" ht="13">
      <c r="B466" s="12"/>
      <c r="I466" s="12"/>
    </row>
    <row r="467" spans="2:9" ht="13">
      <c r="B467" s="12"/>
      <c r="I467" s="12"/>
    </row>
    <row r="468" spans="2:9" ht="13">
      <c r="B468" s="12"/>
      <c r="I468" s="12"/>
    </row>
    <row r="469" spans="2:9" ht="13">
      <c r="B469" s="12"/>
      <c r="I469" s="12"/>
    </row>
    <row r="470" spans="2:9" ht="13">
      <c r="B470" s="12"/>
      <c r="I470" s="12"/>
    </row>
    <row r="471" spans="2:9" ht="13">
      <c r="B471" s="12"/>
      <c r="I471" s="12"/>
    </row>
    <row r="472" spans="2:9" ht="13">
      <c r="B472" s="12"/>
      <c r="I472" s="12"/>
    </row>
    <row r="473" spans="2:9" ht="13">
      <c r="B473" s="12"/>
      <c r="I473" s="12"/>
    </row>
    <row r="474" spans="2:9" ht="13">
      <c r="B474" s="12"/>
      <c r="I474" s="12"/>
    </row>
    <row r="475" spans="2:9" ht="13">
      <c r="B475" s="12"/>
      <c r="I475" s="12"/>
    </row>
    <row r="476" spans="2:9" ht="13">
      <c r="B476" s="12"/>
      <c r="I476" s="12"/>
    </row>
    <row r="477" spans="2:9" ht="13">
      <c r="B477" s="12"/>
      <c r="I477" s="12"/>
    </row>
    <row r="478" spans="2:9" ht="13">
      <c r="B478" s="12"/>
      <c r="I478" s="12"/>
    </row>
    <row r="479" spans="2:9" ht="13">
      <c r="B479" s="12"/>
      <c r="I479" s="12"/>
    </row>
    <row r="480" spans="2:9" ht="13">
      <c r="B480" s="12"/>
      <c r="I480" s="12"/>
    </row>
    <row r="481" spans="2:9" ht="13">
      <c r="B481" s="12"/>
      <c r="I481" s="12"/>
    </row>
    <row r="482" spans="2:9" ht="13">
      <c r="B482" s="12"/>
      <c r="I482" s="12"/>
    </row>
    <row r="483" spans="2:9" ht="13">
      <c r="B483" s="12"/>
      <c r="I483" s="12"/>
    </row>
    <row r="484" spans="2:9" ht="13">
      <c r="B484" s="12"/>
      <c r="I484" s="12"/>
    </row>
    <row r="485" spans="2:9" ht="13">
      <c r="B485" s="12"/>
      <c r="I485" s="12"/>
    </row>
    <row r="486" spans="2:9" ht="13">
      <c r="B486" s="12"/>
      <c r="I486" s="12"/>
    </row>
    <row r="487" spans="2:9" ht="13">
      <c r="B487" s="12"/>
      <c r="I487" s="12"/>
    </row>
    <row r="488" spans="2:9" ht="13">
      <c r="B488" s="12"/>
      <c r="I488" s="12"/>
    </row>
    <row r="489" spans="2:9" ht="13">
      <c r="B489" s="12"/>
      <c r="I489" s="12"/>
    </row>
    <row r="490" spans="2:9" ht="13">
      <c r="B490" s="12"/>
      <c r="I490" s="12"/>
    </row>
    <row r="491" spans="2:9" ht="13">
      <c r="B491" s="12"/>
      <c r="I491" s="12"/>
    </row>
    <row r="492" spans="2:9" ht="13">
      <c r="B492" s="12"/>
      <c r="I492" s="12"/>
    </row>
    <row r="493" spans="2:9" ht="13">
      <c r="B493" s="12"/>
      <c r="I493" s="12"/>
    </row>
    <row r="494" spans="2:9" ht="13">
      <c r="B494" s="12"/>
      <c r="I494" s="12"/>
    </row>
    <row r="495" spans="2:9" ht="13">
      <c r="B495" s="12"/>
      <c r="I495" s="12"/>
    </row>
    <row r="496" spans="2:9" ht="13">
      <c r="B496" s="12"/>
      <c r="I496" s="12"/>
    </row>
    <row r="497" spans="2:9" ht="13">
      <c r="B497" s="12"/>
      <c r="I497" s="12"/>
    </row>
    <row r="498" spans="2:9" ht="13">
      <c r="B498" s="12"/>
      <c r="I498" s="12"/>
    </row>
    <row r="499" spans="2:9" ht="13">
      <c r="B499" s="12"/>
      <c r="I499" s="12"/>
    </row>
    <row r="500" spans="2:9" ht="13">
      <c r="B500" s="12"/>
      <c r="I500" s="12"/>
    </row>
    <row r="501" spans="2:9" ht="13">
      <c r="B501" s="12"/>
      <c r="I501" s="12"/>
    </row>
    <row r="502" spans="2:9" ht="13">
      <c r="B502" s="12"/>
      <c r="I502" s="12"/>
    </row>
    <row r="503" spans="2:9" ht="13">
      <c r="B503" s="12"/>
      <c r="I503" s="12"/>
    </row>
    <row r="504" spans="2:9" ht="13">
      <c r="B504" s="12"/>
      <c r="I504" s="12"/>
    </row>
    <row r="505" spans="2:9" ht="13">
      <c r="B505" s="12"/>
      <c r="I505" s="12"/>
    </row>
    <row r="506" spans="2:9" ht="13">
      <c r="B506" s="12"/>
      <c r="I506" s="12"/>
    </row>
    <row r="507" spans="2:9" ht="13">
      <c r="B507" s="12"/>
      <c r="I507" s="12"/>
    </row>
    <row r="508" spans="2:9" ht="13">
      <c r="B508" s="12"/>
      <c r="I508" s="12"/>
    </row>
    <row r="509" spans="2:9" ht="13">
      <c r="B509" s="12"/>
      <c r="I509" s="12"/>
    </row>
    <row r="510" spans="2:9" ht="13">
      <c r="B510" s="12"/>
      <c r="I510" s="12"/>
    </row>
    <row r="511" spans="2:9" ht="13">
      <c r="B511" s="12"/>
      <c r="I511" s="12"/>
    </row>
    <row r="512" spans="2:9" ht="13">
      <c r="B512" s="12"/>
      <c r="I512" s="12"/>
    </row>
    <row r="513" spans="2:9" ht="13">
      <c r="B513" s="12"/>
      <c r="I513" s="12"/>
    </row>
    <row r="514" spans="2:9" ht="13">
      <c r="B514" s="12"/>
      <c r="I514" s="12"/>
    </row>
    <row r="515" spans="2:9" ht="13">
      <c r="B515" s="12"/>
      <c r="I515" s="12"/>
    </row>
    <row r="516" spans="2:9" ht="13">
      <c r="B516" s="12"/>
      <c r="I516" s="12"/>
    </row>
    <row r="517" spans="2:9" ht="13">
      <c r="B517" s="12"/>
      <c r="I517" s="12"/>
    </row>
    <row r="518" spans="2:9" ht="13">
      <c r="B518" s="12"/>
      <c r="I518" s="12"/>
    </row>
    <row r="519" spans="2:9" ht="13">
      <c r="B519" s="12"/>
      <c r="I519" s="12"/>
    </row>
    <row r="520" spans="2:9" ht="13">
      <c r="B520" s="12"/>
      <c r="I520" s="12"/>
    </row>
    <row r="521" spans="2:9" ht="13">
      <c r="B521" s="12"/>
      <c r="I521" s="12"/>
    </row>
    <row r="522" spans="2:9" ht="13">
      <c r="B522" s="12"/>
      <c r="I522" s="12"/>
    </row>
    <row r="523" spans="2:9" ht="13">
      <c r="B523" s="12"/>
      <c r="I523" s="12"/>
    </row>
    <row r="524" spans="2:9" ht="13">
      <c r="B524" s="12"/>
      <c r="I524" s="12"/>
    </row>
    <row r="525" spans="2:9" ht="13">
      <c r="B525" s="12"/>
      <c r="I525" s="12"/>
    </row>
    <row r="526" spans="2:9" ht="13">
      <c r="B526" s="12"/>
      <c r="I526" s="12"/>
    </row>
    <row r="527" spans="2:9" ht="13">
      <c r="B527" s="12"/>
      <c r="I527" s="12"/>
    </row>
    <row r="528" spans="2:9" ht="13">
      <c r="B528" s="12"/>
      <c r="I528" s="12"/>
    </row>
    <row r="529" spans="2:9" ht="13">
      <c r="B529" s="12"/>
      <c r="I529" s="12"/>
    </row>
    <row r="530" spans="2:9" ht="13">
      <c r="B530" s="12"/>
      <c r="I530" s="12"/>
    </row>
    <row r="531" spans="2:9" ht="13">
      <c r="B531" s="12"/>
      <c r="I531" s="12"/>
    </row>
    <row r="532" spans="2:9" ht="13">
      <c r="B532" s="12"/>
      <c r="I532" s="12"/>
    </row>
    <row r="533" spans="2:9" ht="13">
      <c r="B533" s="12"/>
      <c r="I533" s="12"/>
    </row>
    <row r="534" spans="2:9" ht="13">
      <c r="B534" s="12"/>
      <c r="I534" s="12"/>
    </row>
    <row r="535" spans="2:9" ht="13">
      <c r="B535" s="12"/>
      <c r="I535" s="12"/>
    </row>
    <row r="536" spans="2:9" ht="13">
      <c r="B536" s="12"/>
      <c r="I536" s="12"/>
    </row>
    <row r="537" spans="2:9" ht="13">
      <c r="B537" s="12"/>
      <c r="I537" s="12"/>
    </row>
    <row r="538" spans="2:9" ht="13">
      <c r="B538" s="12"/>
      <c r="I538" s="12"/>
    </row>
    <row r="539" spans="2:9" ht="13">
      <c r="B539" s="12"/>
      <c r="I539" s="12"/>
    </row>
    <row r="540" spans="2:9" ht="13">
      <c r="B540" s="12"/>
      <c r="I540" s="12"/>
    </row>
    <row r="541" spans="2:9" ht="13">
      <c r="B541" s="12"/>
      <c r="I541" s="12"/>
    </row>
    <row r="542" spans="2:9" ht="13">
      <c r="B542" s="12"/>
      <c r="I542" s="12"/>
    </row>
    <row r="543" spans="2:9" ht="13">
      <c r="B543" s="12"/>
      <c r="I543" s="12"/>
    </row>
    <row r="544" spans="2:9" ht="13">
      <c r="B544" s="12"/>
      <c r="I544" s="12"/>
    </row>
    <row r="545" spans="2:9" ht="13">
      <c r="B545" s="12"/>
      <c r="I545" s="12"/>
    </row>
    <row r="546" spans="2:9" ht="13">
      <c r="B546" s="12"/>
      <c r="I546" s="12"/>
    </row>
    <row r="547" spans="2:9" ht="13">
      <c r="B547" s="12"/>
      <c r="I547" s="12"/>
    </row>
    <row r="548" spans="2:9" ht="13">
      <c r="B548" s="12"/>
      <c r="I548" s="12"/>
    </row>
    <row r="549" spans="2:9" ht="13">
      <c r="B549" s="12"/>
      <c r="I549" s="12"/>
    </row>
    <row r="550" spans="2:9" ht="13">
      <c r="B550" s="12"/>
      <c r="I550" s="12"/>
    </row>
    <row r="551" spans="2:9" ht="13">
      <c r="B551" s="12"/>
      <c r="I551" s="12"/>
    </row>
    <row r="552" spans="2:9" ht="13">
      <c r="B552" s="12"/>
      <c r="I552" s="12"/>
    </row>
    <row r="553" spans="2:9" ht="13">
      <c r="B553" s="12"/>
      <c r="I553" s="12"/>
    </row>
    <row r="554" spans="2:9" ht="13">
      <c r="B554" s="12"/>
      <c r="I554" s="12"/>
    </row>
    <row r="555" spans="2:9" ht="13">
      <c r="B555" s="12"/>
      <c r="I555" s="12"/>
    </row>
    <row r="556" spans="2:9" ht="13">
      <c r="B556" s="12"/>
      <c r="I556" s="12"/>
    </row>
    <row r="557" spans="2:9" ht="13">
      <c r="B557" s="12"/>
      <c r="I557" s="12"/>
    </row>
    <row r="558" spans="2:9" ht="13">
      <c r="B558" s="12"/>
      <c r="I558" s="12"/>
    </row>
    <row r="559" spans="2:9" ht="13">
      <c r="B559" s="12"/>
      <c r="I559" s="12"/>
    </row>
    <row r="560" spans="2:9" ht="13">
      <c r="B560" s="12"/>
      <c r="I560" s="12"/>
    </row>
    <row r="561" spans="2:9" ht="13">
      <c r="B561" s="12"/>
      <c r="I561" s="12"/>
    </row>
    <row r="562" spans="2:9" ht="13">
      <c r="B562" s="12"/>
      <c r="I562" s="12"/>
    </row>
    <row r="563" spans="2:9" ht="13">
      <c r="B563" s="12"/>
      <c r="I563" s="12"/>
    </row>
    <row r="564" spans="2:9" ht="13">
      <c r="B564" s="12"/>
      <c r="I564" s="12"/>
    </row>
    <row r="565" spans="2:9" ht="13">
      <c r="B565" s="12"/>
      <c r="I565" s="12"/>
    </row>
    <row r="566" spans="2:9" ht="13">
      <c r="B566" s="12"/>
      <c r="I566" s="12"/>
    </row>
    <row r="567" spans="2:9" ht="13">
      <c r="B567" s="12"/>
      <c r="I567" s="12"/>
    </row>
    <row r="568" spans="2:9" ht="13">
      <c r="B568" s="12"/>
      <c r="I568" s="12"/>
    </row>
    <row r="569" spans="2:9" ht="13">
      <c r="B569" s="12"/>
      <c r="I569" s="12"/>
    </row>
    <row r="570" spans="2:9" ht="13">
      <c r="B570" s="12"/>
      <c r="I570" s="12"/>
    </row>
    <row r="571" spans="2:9" ht="13">
      <c r="B571" s="12"/>
      <c r="I571" s="12"/>
    </row>
    <row r="572" spans="2:9" ht="13">
      <c r="B572" s="12"/>
      <c r="I572" s="12"/>
    </row>
    <row r="573" spans="2:9" ht="13">
      <c r="B573" s="12"/>
      <c r="I573" s="12"/>
    </row>
    <row r="574" spans="2:9" ht="13">
      <c r="B574" s="12"/>
      <c r="I574" s="12"/>
    </row>
    <row r="575" spans="2:9" ht="13">
      <c r="B575" s="12"/>
      <c r="I575" s="12"/>
    </row>
    <row r="576" spans="2:9" ht="13">
      <c r="B576" s="12"/>
      <c r="I576" s="12"/>
    </row>
    <row r="577" spans="2:9" ht="13">
      <c r="B577" s="12"/>
      <c r="I577" s="12"/>
    </row>
    <row r="578" spans="2:9" ht="13">
      <c r="B578" s="12"/>
      <c r="I578" s="12"/>
    </row>
    <row r="579" spans="2:9" ht="13">
      <c r="B579" s="12"/>
      <c r="I579" s="12"/>
    </row>
    <row r="580" spans="2:9" ht="13">
      <c r="B580" s="12"/>
      <c r="I580" s="12"/>
    </row>
    <row r="581" spans="2:9" ht="13">
      <c r="B581" s="12"/>
      <c r="I581" s="12"/>
    </row>
    <row r="582" spans="2:9" ht="13">
      <c r="B582" s="12"/>
      <c r="I582" s="12"/>
    </row>
    <row r="583" spans="2:9" ht="13">
      <c r="B583" s="12"/>
      <c r="I583" s="12"/>
    </row>
    <row r="584" spans="2:9" ht="13">
      <c r="B584" s="12"/>
      <c r="I584" s="12"/>
    </row>
    <row r="585" spans="2:9" ht="13">
      <c r="B585" s="12"/>
      <c r="I585" s="12"/>
    </row>
    <row r="586" spans="2:9" ht="13">
      <c r="B586" s="12"/>
      <c r="I586" s="12"/>
    </row>
    <row r="587" spans="2:9" ht="13">
      <c r="B587" s="12"/>
      <c r="I587" s="12"/>
    </row>
    <row r="588" spans="2:9" ht="13">
      <c r="B588" s="12"/>
      <c r="I588" s="12"/>
    </row>
    <row r="589" spans="2:9" ht="13">
      <c r="B589" s="12"/>
      <c r="I589" s="12"/>
    </row>
    <row r="590" spans="2:9" ht="13">
      <c r="B590" s="12"/>
      <c r="I590" s="12"/>
    </row>
    <row r="591" spans="2:9" ht="13">
      <c r="B591" s="12"/>
      <c r="I591" s="12"/>
    </row>
    <row r="592" spans="2:9" ht="13">
      <c r="B592" s="12"/>
      <c r="I592" s="12"/>
    </row>
    <row r="593" spans="2:9" ht="13">
      <c r="B593" s="12"/>
      <c r="I593" s="12"/>
    </row>
    <row r="594" spans="2:9" ht="13">
      <c r="B594" s="12"/>
      <c r="I594" s="12"/>
    </row>
    <row r="595" spans="2:9" ht="13">
      <c r="B595" s="12"/>
      <c r="I595" s="12"/>
    </row>
    <row r="596" spans="2:9" ht="13">
      <c r="B596" s="12"/>
      <c r="I596" s="12"/>
    </row>
    <row r="597" spans="2:9" ht="13">
      <c r="B597" s="12"/>
      <c r="I597" s="12"/>
    </row>
    <row r="598" spans="2:9" ht="13">
      <c r="B598" s="12"/>
      <c r="I598" s="12"/>
    </row>
    <row r="599" spans="2:9" ht="13">
      <c r="B599" s="12"/>
      <c r="I599" s="12"/>
    </row>
    <row r="600" spans="2:9" ht="13">
      <c r="B600" s="12"/>
      <c r="I600" s="12"/>
    </row>
    <row r="601" spans="2:9" ht="13">
      <c r="B601" s="12"/>
      <c r="I601" s="12"/>
    </row>
    <row r="602" spans="2:9" ht="13">
      <c r="B602" s="12"/>
      <c r="I602" s="12"/>
    </row>
    <row r="603" spans="2:9" ht="13">
      <c r="B603" s="12"/>
      <c r="I603" s="12"/>
    </row>
    <row r="604" spans="2:9" ht="13">
      <c r="B604" s="12"/>
      <c r="I604" s="12"/>
    </row>
    <row r="605" spans="2:9" ht="13">
      <c r="B605" s="12"/>
      <c r="I605" s="12"/>
    </row>
    <row r="606" spans="2:9" ht="13">
      <c r="B606" s="12"/>
      <c r="I606" s="12"/>
    </row>
    <row r="607" spans="2:9" ht="13">
      <c r="B607" s="12"/>
      <c r="I607" s="12"/>
    </row>
    <row r="608" spans="2:9" ht="13">
      <c r="B608" s="12"/>
      <c r="I608" s="12"/>
    </row>
    <row r="609" spans="2:9" ht="13">
      <c r="B609" s="12"/>
      <c r="I609" s="12"/>
    </row>
    <row r="610" spans="2:9" ht="13">
      <c r="B610" s="12"/>
      <c r="I610" s="12"/>
    </row>
    <row r="611" spans="2:9" ht="13">
      <c r="B611" s="12"/>
      <c r="I611" s="12"/>
    </row>
    <row r="612" spans="2:9" ht="13">
      <c r="B612" s="12"/>
      <c r="I612" s="12"/>
    </row>
    <row r="613" spans="2:9" ht="13">
      <c r="B613" s="12"/>
      <c r="I613" s="12"/>
    </row>
    <row r="614" spans="2:9" ht="13">
      <c r="B614" s="12"/>
      <c r="I614" s="12"/>
    </row>
    <row r="615" spans="2:9" ht="13">
      <c r="B615" s="12"/>
      <c r="I615" s="12"/>
    </row>
    <row r="616" spans="2:9" ht="13">
      <c r="B616" s="12"/>
      <c r="I616" s="12"/>
    </row>
    <row r="617" spans="2:9" ht="13">
      <c r="B617" s="12"/>
      <c r="I617" s="12"/>
    </row>
    <row r="618" spans="2:9" ht="13">
      <c r="B618" s="12"/>
      <c r="I618" s="12"/>
    </row>
    <row r="619" spans="2:9" ht="13">
      <c r="B619" s="12"/>
      <c r="I619" s="12"/>
    </row>
    <row r="620" spans="2:9" ht="13">
      <c r="B620" s="12"/>
      <c r="I620" s="12"/>
    </row>
    <row r="621" spans="2:9" ht="13">
      <c r="B621" s="12"/>
      <c r="I621" s="12"/>
    </row>
    <row r="622" spans="2:9" ht="13">
      <c r="B622" s="12"/>
      <c r="I622" s="12"/>
    </row>
    <row r="623" spans="2:9" ht="13">
      <c r="B623" s="12"/>
      <c r="I623" s="12"/>
    </row>
    <row r="624" spans="2:9" ht="13">
      <c r="B624" s="12"/>
      <c r="I624" s="12"/>
    </row>
    <row r="625" spans="2:9" ht="13">
      <c r="B625" s="12"/>
      <c r="I625" s="12"/>
    </row>
    <row r="626" spans="2:9" ht="13">
      <c r="B626" s="12"/>
      <c r="I626" s="12"/>
    </row>
    <row r="627" spans="2:9" ht="13">
      <c r="B627" s="12"/>
      <c r="I627" s="12"/>
    </row>
    <row r="628" spans="2:9" ht="13">
      <c r="B628" s="12"/>
      <c r="I628" s="12"/>
    </row>
    <row r="629" spans="2:9" ht="13">
      <c r="B629" s="12"/>
      <c r="I629" s="12"/>
    </row>
    <row r="630" spans="2:9" ht="13">
      <c r="B630" s="12"/>
      <c r="I630" s="12"/>
    </row>
    <row r="631" spans="2:9" ht="13">
      <c r="B631" s="12"/>
      <c r="I631" s="12"/>
    </row>
    <row r="632" spans="2:9" ht="13">
      <c r="B632" s="12"/>
      <c r="I632" s="12"/>
    </row>
    <row r="633" spans="2:9" ht="13">
      <c r="B633" s="12"/>
      <c r="I633" s="12"/>
    </row>
    <row r="634" spans="2:9" ht="13">
      <c r="B634" s="12"/>
      <c r="I634" s="12"/>
    </row>
    <row r="635" spans="2:9" ht="13">
      <c r="B635" s="12"/>
      <c r="I635" s="12"/>
    </row>
    <row r="636" spans="2:9" ht="13">
      <c r="B636" s="12"/>
      <c r="I636" s="12"/>
    </row>
    <row r="637" spans="2:9" ht="13">
      <c r="B637" s="12"/>
      <c r="I637" s="12"/>
    </row>
    <row r="638" spans="2:9" ht="13">
      <c r="B638" s="12"/>
      <c r="I638" s="12"/>
    </row>
    <row r="639" spans="2:9" ht="13">
      <c r="B639" s="12"/>
      <c r="I639" s="12"/>
    </row>
    <row r="640" spans="2:9" ht="13">
      <c r="B640" s="12"/>
      <c r="I640" s="12"/>
    </row>
    <row r="641" spans="2:9" ht="13">
      <c r="B641" s="12"/>
      <c r="I641" s="12"/>
    </row>
    <row r="642" spans="2:9" ht="13">
      <c r="B642" s="12"/>
      <c r="I642" s="12"/>
    </row>
    <row r="643" spans="2:9" ht="13">
      <c r="B643" s="12"/>
      <c r="I643" s="12"/>
    </row>
    <row r="644" spans="2:9" ht="13">
      <c r="B644" s="12"/>
      <c r="I644" s="12"/>
    </row>
    <row r="645" spans="2:9" ht="13">
      <c r="B645" s="12"/>
      <c r="I645" s="12"/>
    </row>
    <row r="646" spans="2:9" ht="13">
      <c r="B646" s="12"/>
      <c r="I646" s="12"/>
    </row>
    <row r="647" spans="2:9" ht="13">
      <c r="B647" s="12"/>
      <c r="I647" s="12"/>
    </row>
    <row r="648" spans="2:9" ht="13">
      <c r="B648" s="12"/>
      <c r="I648" s="12"/>
    </row>
    <row r="649" spans="2:9" ht="13">
      <c r="B649" s="12"/>
      <c r="I649" s="12"/>
    </row>
    <row r="650" spans="2:9" ht="13">
      <c r="B650" s="12"/>
      <c r="I650" s="12"/>
    </row>
    <row r="651" spans="2:9" ht="13">
      <c r="B651" s="12"/>
      <c r="I651" s="12"/>
    </row>
    <row r="652" spans="2:9" ht="13">
      <c r="B652" s="12"/>
      <c r="I652" s="12"/>
    </row>
    <row r="653" spans="2:9" ht="13">
      <c r="B653" s="12"/>
      <c r="I653" s="12"/>
    </row>
    <row r="654" spans="2:9" ht="13">
      <c r="B654" s="12"/>
      <c r="I654" s="12"/>
    </row>
    <row r="655" spans="2:9" ht="13">
      <c r="B655" s="12"/>
      <c r="I655" s="12"/>
    </row>
    <row r="656" spans="2:9" ht="13">
      <c r="B656" s="12"/>
      <c r="I656" s="12"/>
    </row>
    <row r="657" spans="2:9" ht="13">
      <c r="B657" s="12"/>
      <c r="I657" s="12"/>
    </row>
    <row r="658" spans="2:9" ht="13">
      <c r="B658" s="12"/>
      <c r="I658" s="12"/>
    </row>
    <row r="659" spans="2:9" ht="13">
      <c r="B659" s="12"/>
      <c r="I659" s="12"/>
    </row>
    <row r="660" spans="2:9" ht="13">
      <c r="B660" s="12"/>
      <c r="I660" s="12"/>
    </row>
    <row r="661" spans="2:9" ht="13">
      <c r="B661" s="12"/>
      <c r="I661" s="12"/>
    </row>
    <row r="662" spans="2:9" ht="13">
      <c r="B662" s="12"/>
      <c r="I662" s="12"/>
    </row>
    <row r="663" spans="2:9" ht="13">
      <c r="B663" s="12"/>
      <c r="I663" s="12"/>
    </row>
    <row r="664" spans="2:9" ht="13">
      <c r="B664" s="12"/>
      <c r="I664" s="12"/>
    </row>
    <row r="665" spans="2:9" ht="13">
      <c r="B665" s="12"/>
      <c r="I665" s="12"/>
    </row>
    <row r="666" spans="2:9" ht="13">
      <c r="B666" s="12"/>
      <c r="I666" s="12"/>
    </row>
    <row r="667" spans="2:9" ht="13">
      <c r="B667" s="12"/>
      <c r="I667" s="12"/>
    </row>
    <row r="668" spans="2:9" ht="13">
      <c r="B668" s="12"/>
      <c r="I668" s="12"/>
    </row>
    <row r="669" spans="2:9" ht="13">
      <c r="B669" s="12"/>
      <c r="I669" s="12"/>
    </row>
    <row r="670" spans="2:9" ht="13">
      <c r="B670" s="12"/>
      <c r="I670" s="12"/>
    </row>
    <row r="671" spans="2:9" ht="13">
      <c r="B671" s="12"/>
      <c r="I671" s="12"/>
    </row>
    <row r="672" spans="2:9" ht="13">
      <c r="B672" s="12"/>
      <c r="I672" s="12"/>
    </row>
    <row r="673" spans="2:9" ht="13">
      <c r="B673" s="12"/>
      <c r="I673" s="12"/>
    </row>
    <row r="674" spans="2:9" ht="13">
      <c r="B674" s="12"/>
      <c r="I674" s="12"/>
    </row>
    <row r="675" spans="2:9" ht="13">
      <c r="B675" s="12"/>
      <c r="I675" s="12"/>
    </row>
    <row r="676" spans="2:9" ht="13">
      <c r="B676" s="12"/>
      <c r="I676" s="12"/>
    </row>
    <row r="677" spans="2:9" ht="13">
      <c r="B677" s="12"/>
      <c r="I677" s="12"/>
    </row>
    <row r="678" spans="2:9" ht="13">
      <c r="B678" s="12"/>
      <c r="I678" s="12"/>
    </row>
    <row r="679" spans="2:9" ht="13">
      <c r="B679" s="12"/>
      <c r="I679" s="12"/>
    </row>
    <row r="680" spans="2:9" ht="13">
      <c r="B680" s="12"/>
      <c r="I680" s="12"/>
    </row>
    <row r="681" spans="2:9" ht="13">
      <c r="B681" s="12"/>
      <c r="I681" s="12"/>
    </row>
    <row r="682" spans="2:9" ht="13">
      <c r="B682" s="12"/>
      <c r="I682" s="12"/>
    </row>
    <row r="683" spans="2:9" ht="13">
      <c r="B683" s="12"/>
      <c r="I683" s="12"/>
    </row>
    <row r="684" spans="2:9" ht="13">
      <c r="B684" s="12"/>
      <c r="I684" s="12"/>
    </row>
    <row r="685" spans="2:9" ht="13">
      <c r="B685" s="12"/>
      <c r="I685" s="12"/>
    </row>
    <row r="686" spans="2:9" ht="13">
      <c r="B686" s="12"/>
      <c r="I686" s="12"/>
    </row>
    <row r="687" spans="2:9" ht="13">
      <c r="B687" s="12"/>
      <c r="I687" s="12"/>
    </row>
    <row r="688" spans="2:9" ht="13">
      <c r="B688" s="12"/>
      <c r="I688" s="12"/>
    </row>
    <row r="689" spans="2:9" ht="13">
      <c r="B689" s="12"/>
      <c r="I689" s="12"/>
    </row>
    <row r="690" spans="2:9" ht="13">
      <c r="B690" s="12"/>
      <c r="I690" s="12"/>
    </row>
    <row r="691" spans="2:9" ht="13">
      <c r="B691" s="12"/>
      <c r="I691" s="12"/>
    </row>
    <row r="692" spans="2:9" ht="13">
      <c r="B692" s="12"/>
      <c r="I692" s="12"/>
    </row>
    <row r="693" spans="2:9" ht="13">
      <c r="B693" s="12"/>
      <c r="I693" s="12"/>
    </row>
    <row r="694" spans="2:9" ht="13">
      <c r="B694" s="12"/>
      <c r="I694" s="12"/>
    </row>
    <row r="695" spans="2:9" ht="13">
      <c r="B695" s="12"/>
      <c r="I695" s="12"/>
    </row>
    <row r="696" spans="2:9" ht="13">
      <c r="B696" s="12"/>
      <c r="I696" s="12"/>
    </row>
    <row r="697" spans="2:9" ht="13">
      <c r="B697" s="12"/>
      <c r="I697" s="12"/>
    </row>
    <row r="698" spans="2:9" ht="13">
      <c r="B698" s="12"/>
      <c r="I698" s="12"/>
    </row>
    <row r="699" spans="2:9" ht="13">
      <c r="B699" s="12"/>
      <c r="I699" s="12"/>
    </row>
    <row r="700" spans="2:9" ht="13">
      <c r="B700" s="12"/>
      <c r="I700" s="12"/>
    </row>
    <row r="701" spans="2:9" ht="13">
      <c r="B701" s="12"/>
      <c r="I701" s="12"/>
    </row>
    <row r="702" spans="2:9" ht="13">
      <c r="B702" s="12"/>
      <c r="I702" s="12"/>
    </row>
    <row r="703" spans="2:9" ht="13">
      <c r="B703" s="12"/>
      <c r="I703" s="12"/>
    </row>
    <row r="704" spans="2:9" ht="13">
      <c r="B704" s="12"/>
      <c r="I704" s="12"/>
    </row>
    <row r="705" spans="2:9" ht="13">
      <c r="B705" s="12"/>
      <c r="I705" s="12"/>
    </row>
    <row r="706" spans="2:9" ht="13">
      <c r="B706" s="12"/>
      <c r="I706" s="12"/>
    </row>
    <row r="707" spans="2:9" ht="13">
      <c r="B707" s="12"/>
      <c r="I707" s="12"/>
    </row>
    <row r="708" spans="2:9" ht="13">
      <c r="B708" s="12"/>
      <c r="I708" s="12"/>
    </row>
    <row r="709" spans="2:9" ht="13">
      <c r="B709" s="12"/>
      <c r="I709" s="12"/>
    </row>
    <row r="710" spans="2:9" ht="13">
      <c r="B710" s="12"/>
      <c r="I710" s="12"/>
    </row>
    <row r="711" spans="2:9" ht="13">
      <c r="B711" s="12"/>
      <c r="I711" s="12"/>
    </row>
    <row r="712" spans="2:9" ht="13">
      <c r="B712" s="12"/>
      <c r="I712" s="12"/>
    </row>
    <row r="713" spans="2:9" ht="13">
      <c r="B713" s="12"/>
      <c r="I713" s="12"/>
    </row>
    <row r="714" spans="2:9" ht="13">
      <c r="B714" s="12"/>
      <c r="I714" s="12"/>
    </row>
    <row r="715" spans="2:9" ht="13">
      <c r="B715" s="12"/>
      <c r="I715" s="12"/>
    </row>
    <row r="716" spans="2:9" ht="13">
      <c r="B716" s="12"/>
      <c r="I716" s="12"/>
    </row>
    <row r="717" spans="2:9" ht="13">
      <c r="B717" s="12"/>
      <c r="I717" s="12"/>
    </row>
    <row r="718" spans="2:9" ht="13">
      <c r="B718" s="12"/>
      <c r="I718" s="12"/>
    </row>
    <row r="719" spans="2:9" ht="13">
      <c r="B719" s="12"/>
      <c r="I719" s="12"/>
    </row>
    <row r="720" spans="2:9" ht="13">
      <c r="B720" s="12"/>
      <c r="I720" s="12"/>
    </row>
    <row r="721" spans="2:9" ht="13">
      <c r="B721" s="12"/>
      <c r="I721" s="12"/>
    </row>
    <row r="722" spans="2:9" ht="13">
      <c r="B722" s="12"/>
      <c r="I722" s="12"/>
    </row>
    <row r="723" spans="2:9" ht="13">
      <c r="B723" s="12"/>
      <c r="I723" s="12"/>
    </row>
    <row r="724" spans="2:9" ht="13">
      <c r="B724" s="12"/>
      <c r="I724" s="12"/>
    </row>
    <row r="725" spans="2:9" ht="13">
      <c r="B725" s="12"/>
      <c r="I725" s="12"/>
    </row>
    <row r="726" spans="2:9" ht="13">
      <c r="B726" s="12"/>
      <c r="I726" s="12"/>
    </row>
    <row r="727" spans="2:9" ht="13">
      <c r="B727" s="12"/>
      <c r="I727" s="12"/>
    </row>
    <row r="728" spans="2:9" ht="13">
      <c r="B728" s="12"/>
      <c r="I728" s="12"/>
    </row>
    <row r="729" spans="2:9" ht="13">
      <c r="B729" s="12"/>
      <c r="I729" s="12"/>
    </row>
    <row r="730" spans="2:9" ht="13">
      <c r="B730" s="12"/>
      <c r="I730" s="12"/>
    </row>
    <row r="731" spans="2:9" ht="13">
      <c r="B731" s="12"/>
      <c r="I731" s="12"/>
    </row>
    <row r="732" spans="2:9" ht="13">
      <c r="B732" s="12"/>
      <c r="I732" s="12"/>
    </row>
    <row r="733" spans="2:9" ht="13">
      <c r="B733" s="12"/>
      <c r="I733" s="12"/>
    </row>
    <row r="734" spans="2:9" ht="13">
      <c r="B734" s="12"/>
      <c r="I734" s="12"/>
    </row>
    <row r="735" spans="2:9" ht="13">
      <c r="B735" s="12"/>
      <c r="I735" s="12"/>
    </row>
    <row r="736" spans="2:9" ht="13">
      <c r="B736" s="12"/>
      <c r="I736" s="12"/>
    </row>
    <row r="737" spans="2:9" ht="13">
      <c r="B737" s="12"/>
      <c r="I737" s="12"/>
    </row>
    <row r="738" spans="2:9" ht="13">
      <c r="B738" s="12"/>
      <c r="I738" s="12"/>
    </row>
    <row r="739" spans="2:9" ht="13">
      <c r="B739" s="12"/>
      <c r="I739" s="12"/>
    </row>
    <row r="740" spans="2:9" ht="13">
      <c r="B740" s="12"/>
      <c r="I740" s="12"/>
    </row>
    <row r="741" spans="2:9" ht="13">
      <c r="B741" s="12"/>
      <c r="I741" s="12"/>
    </row>
    <row r="742" spans="2:9" ht="13">
      <c r="B742" s="12"/>
      <c r="I742" s="12"/>
    </row>
    <row r="743" spans="2:9" ht="13">
      <c r="B743" s="12"/>
      <c r="I743" s="12"/>
    </row>
    <row r="744" spans="2:9" ht="13">
      <c r="B744" s="12"/>
      <c r="I744" s="12"/>
    </row>
    <row r="745" spans="2:9" ht="13">
      <c r="B745" s="12"/>
      <c r="I745" s="12"/>
    </row>
    <row r="746" spans="2:9" ht="13">
      <c r="B746" s="12"/>
      <c r="I746" s="12"/>
    </row>
    <row r="747" spans="2:9" ht="13">
      <c r="B747" s="12"/>
      <c r="I747" s="12"/>
    </row>
    <row r="748" spans="2:9" ht="13">
      <c r="B748" s="12"/>
      <c r="I748" s="12"/>
    </row>
    <row r="749" spans="2:9" ht="13">
      <c r="B749" s="12"/>
      <c r="I749" s="12"/>
    </row>
    <row r="750" spans="2:9" ht="13">
      <c r="B750" s="12"/>
      <c r="I750" s="12"/>
    </row>
    <row r="751" spans="2:9" ht="13">
      <c r="B751" s="12"/>
      <c r="I751" s="12"/>
    </row>
    <row r="752" spans="2:9" ht="13">
      <c r="B752" s="12"/>
      <c r="I752" s="12"/>
    </row>
    <row r="753" spans="2:9" ht="13">
      <c r="B753" s="12"/>
      <c r="I753" s="12"/>
    </row>
    <row r="754" spans="2:9" ht="13">
      <c r="B754" s="12"/>
      <c r="I754" s="12"/>
    </row>
    <row r="755" spans="2:9" ht="13">
      <c r="B755" s="12"/>
      <c r="I755" s="12"/>
    </row>
    <row r="756" spans="2:9" ht="13">
      <c r="B756" s="12"/>
      <c r="I756" s="12"/>
    </row>
    <row r="757" spans="2:9" ht="13">
      <c r="B757" s="12"/>
      <c r="I757" s="12"/>
    </row>
    <row r="758" spans="2:9" ht="13">
      <c r="B758" s="12"/>
      <c r="I758" s="12"/>
    </row>
    <row r="759" spans="2:9" ht="13">
      <c r="B759" s="12"/>
      <c r="I759" s="12"/>
    </row>
    <row r="760" spans="2:9" ht="13">
      <c r="B760" s="12"/>
      <c r="I760" s="12"/>
    </row>
    <row r="761" spans="2:9" ht="13">
      <c r="B761" s="12"/>
      <c r="I761" s="12"/>
    </row>
    <row r="762" spans="2:9" ht="13">
      <c r="B762" s="12"/>
      <c r="I762" s="12"/>
    </row>
    <row r="763" spans="2:9" ht="13">
      <c r="B763" s="12"/>
      <c r="I763" s="12"/>
    </row>
    <row r="764" spans="2:9" ht="13">
      <c r="B764" s="12"/>
      <c r="I764" s="12"/>
    </row>
    <row r="765" spans="2:9" ht="13">
      <c r="B765" s="12"/>
      <c r="I765" s="12"/>
    </row>
    <row r="766" spans="2:9" ht="13">
      <c r="B766" s="12"/>
      <c r="I766" s="12"/>
    </row>
    <row r="767" spans="2:9" ht="13">
      <c r="B767" s="12"/>
      <c r="I767" s="12"/>
    </row>
    <row r="768" spans="2:9" ht="13">
      <c r="B768" s="12"/>
      <c r="I768" s="12"/>
    </row>
    <row r="769" spans="2:9" ht="13">
      <c r="B769" s="12"/>
      <c r="I769" s="12"/>
    </row>
    <row r="770" spans="2:9" ht="13">
      <c r="B770" s="12"/>
      <c r="I770" s="12"/>
    </row>
    <row r="771" spans="2:9" ht="13">
      <c r="B771" s="12"/>
      <c r="I771" s="12"/>
    </row>
    <row r="772" spans="2:9" ht="13">
      <c r="B772" s="12"/>
      <c r="I772" s="12"/>
    </row>
    <row r="773" spans="2:9" ht="13">
      <c r="B773" s="12"/>
      <c r="I773" s="12"/>
    </row>
    <row r="774" spans="2:9" ht="13">
      <c r="B774" s="12"/>
      <c r="I774" s="12"/>
    </row>
    <row r="775" spans="2:9" ht="13">
      <c r="B775" s="12"/>
      <c r="I775" s="12"/>
    </row>
    <row r="776" spans="2:9" ht="13">
      <c r="B776" s="12"/>
      <c r="I776" s="12"/>
    </row>
    <row r="777" spans="2:9" ht="13">
      <c r="B777" s="12"/>
      <c r="I777" s="12"/>
    </row>
    <row r="778" spans="2:9" ht="13">
      <c r="B778" s="12"/>
      <c r="I778" s="12"/>
    </row>
    <row r="779" spans="2:9" ht="13">
      <c r="B779" s="12"/>
      <c r="I779" s="12"/>
    </row>
    <row r="780" spans="2:9" ht="13">
      <c r="B780" s="12"/>
      <c r="I780" s="12"/>
    </row>
    <row r="781" spans="2:9" ht="13">
      <c r="B781" s="12"/>
      <c r="I781" s="12"/>
    </row>
    <row r="782" spans="2:9" ht="13">
      <c r="B782" s="12"/>
      <c r="I782" s="12"/>
    </row>
    <row r="783" spans="2:9" ht="13">
      <c r="B783" s="12"/>
      <c r="I783" s="12"/>
    </row>
    <row r="784" spans="2:9" ht="13">
      <c r="B784" s="12"/>
      <c r="I784" s="12"/>
    </row>
    <row r="785" spans="2:9" ht="13">
      <c r="B785" s="12"/>
      <c r="I785" s="12"/>
    </row>
    <row r="786" spans="2:9" ht="13">
      <c r="B786" s="12"/>
      <c r="I786" s="12"/>
    </row>
    <row r="787" spans="2:9" ht="13">
      <c r="B787" s="12"/>
      <c r="I787" s="12"/>
    </row>
    <row r="788" spans="2:9" ht="13">
      <c r="B788" s="12"/>
      <c r="I788" s="12"/>
    </row>
    <row r="789" spans="2:9" ht="13">
      <c r="B789" s="12"/>
      <c r="I789" s="12"/>
    </row>
    <row r="790" spans="2:9" ht="13">
      <c r="B790" s="12"/>
      <c r="I790" s="12"/>
    </row>
    <row r="791" spans="2:9" ht="13">
      <c r="B791" s="12"/>
      <c r="I791" s="12"/>
    </row>
    <row r="792" spans="2:9" ht="13">
      <c r="B792" s="12"/>
      <c r="I792" s="12"/>
    </row>
    <row r="793" spans="2:9" ht="13">
      <c r="B793" s="12"/>
      <c r="I793" s="12"/>
    </row>
    <row r="794" spans="2:9" ht="13">
      <c r="B794" s="12"/>
      <c r="I794" s="12"/>
    </row>
    <row r="795" spans="2:9" ht="13">
      <c r="B795" s="12"/>
      <c r="I795" s="12"/>
    </row>
    <row r="796" spans="2:9" ht="13">
      <c r="B796" s="12"/>
      <c r="I796" s="12"/>
    </row>
    <row r="797" spans="2:9" ht="13">
      <c r="B797" s="12"/>
      <c r="I797" s="12"/>
    </row>
    <row r="798" spans="2:9" ht="13">
      <c r="B798" s="12"/>
      <c r="I798" s="12"/>
    </row>
    <row r="799" spans="2:9" ht="13">
      <c r="B799" s="12"/>
      <c r="I799" s="12"/>
    </row>
    <row r="800" spans="2:9" ht="13">
      <c r="B800" s="12"/>
      <c r="I800" s="12"/>
    </row>
    <row r="801" spans="2:9" ht="13">
      <c r="B801" s="12"/>
      <c r="I801" s="12"/>
    </row>
    <row r="802" spans="2:9" ht="13">
      <c r="B802" s="12"/>
      <c r="I802" s="12"/>
    </row>
    <row r="803" spans="2:9" ht="13">
      <c r="B803" s="12"/>
      <c r="I803" s="12"/>
    </row>
    <row r="804" spans="2:9" ht="13">
      <c r="B804" s="12"/>
      <c r="I804" s="12"/>
    </row>
    <row r="805" spans="2:9" ht="13">
      <c r="B805" s="12"/>
      <c r="I805" s="12"/>
    </row>
    <row r="806" spans="2:9" ht="13">
      <c r="B806" s="12"/>
      <c r="I806" s="12"/>
    </row>
    <row r="807" spans="2:9" ht="13">
      <c r="B807" s="12"/>
      <c r="I807" s="12"/>
    </row>
    <row r="808" spans="2:9" ht="13">
      <c r="B808" s="12"/>
      <c r="I808" s="12"/>
    </row>
    <row r="809" spans="2:9" ht="13">
      <c r="B809" s="12"/>
      <c r="I809" s="12"/>
    </row>
    <row r="810" spans="2:9" ht="13">
      <c r="B810" s="12"/>
      <c r="I810" s="12"/>
    </row>
    <row r="811" spans="2:9" ht="13">
      <c r="B811" s="12"/>
      <c r="I811" s="12"/>
    </row>
    <row r="812" spans="2:9" ht="13">
      <c r="B812" s="12"/>
      <c r="I812" s="12"/>
    </row>
    <row r="813" spans="2:9" ht="13">
      <c r="B813" s="12"/>
      <c r="I813" s="12"/>
    </row>
    <row r="814" spans="2:9" ht="13">
      <c r="B814" s="12"/>
      <c r="I814" s="12"/>
    </row>
    <row r="815" spans="2:9" ht="13">
      <c r="B815" s="12"/>
      <c r="I815" s="12"/>
    </row>
    <row r="816" spans="2:9" ht="13">
      <c r="B816" s="12"/>
      <c r="I816" s="12"/>
    </row>
    <row r="817" spans="2:9" ht="13">
      <c r="B817" s="12"/>
      <c r="I817" s="12"/>
    </row>
    <row r="818" spans="2:9" ht="13">
      <c r="B818" s="12"/>
      <c r="I818" s="12"/>
    </row>
    <row r="819" spans="2:9" ht="13">
      <c r="B819" s="12"/>
      <c r="I819" s="12"/>
    </row>
    <row r="820" spans="2:9" ht="13">
      <c r="B820" s="12"/>
      <c r="I820" s="12"/>
    </row>
    <row r="821" spans="2:9" ht="13">
      <c r="B821" s="12"/>
      <c r="I821" s="12"/>
    </row>
    <row r="822" spans="2:9" ht="13">
      <c r="B822" s="12"/>
      <c r="I822" s="12"/>
    </row>
    <row r="823" spans="2:9" ht="13">
      <c r="B823" s="12"/>
      <c r="I823" s="12"/>
    </row>
    <row r="824" spans="2:9" ht="13">
      <c r="B824" s="12"/>
      <c r="I824" s="12"/>
    </row>
    <row r="825" spans="2:9" ht="13">
      <c r="B825" s="12"/>
      <c r="I825" s="12"/>
    </row>
    <row r="826" spans="2:9" ht="13">
      <c r="B826" s="12"/>
      <c r="I826" s="12"/>
    </row>
    <row r="827" spans="2:9" ht="13">
      <c r="B827" s="12"/>
      <c r="I827" s="12"/>
    </row>
    <row r="828" spans="2:9" ht="13">
      <c r="B828" s="12"/>
      <c r="I828" s="12"/>
    </row>
    <row r="829" spans="2:9" ht="13">
      <c r="B829" s="12"/>
      <c r="I829" s="12"/>
    </row>
    <row r="830" spans="2:9" ht="13">
      <c r="B830" s="12"/>
      <c r="I830" s="12"/>
    </row>
    <row r="831" spans="2:9" ht="13">
      <c r="B831" s="12"/>
      <c r="I831" s="12"/>
    </row>
    <row r="832" spans="2:9" ht="13">
      <c r="B832" s="12"/>
      <c r="I832" s="12"/>
    </row>
    <row r="833" spans="2:9" ht="13">
      <c r="B833" s="12"/>
      <c r="I833" s="12"/>
    </row>
    <row r="834" spans="2:9" ht="13">
      <c r="B834" s="12"/>
      <c r="I834" s="12"/>
    </row>
    <row r="835" spans="2:9" ht="13">
      <c r="B835" s="12"/>
      <c r="I835" s="12"/>
    </row>
    <row r="836" spans="2:9" ht="13">
      <c r="B836" s="12"/>
      <c r="I836" s="12"/>
    </row>
    <row r="837" spans="2:9" ht="13">
      <c r="B837" s="12"/>
      <c r="I837" s="12"/>
    </row>
    <row r="838" spans="2:9" ht="13">
      <c r="B838" s="12"/>
      <c r="I838" s="12"/>
    </row>
    <row r="839" spans="2:9" ht="13">
      <c r="B839" s="12"/>
      <c r="I839" s="12"/>
    </row>
    <row r="840" spans="2:9" ht="13">
      <c r="B840" s="12"/>
      <c r="I840" s="12"/>
    </row>
    <row r="841" spans="2:9" ht="13">
      <c r="B841" s="12"/>
      <c r="I841" s="12"/>
    </row>
    <row r="842" spans="2:9" ht="13">
      <c r="B842" s="12"/>
      <c r="I842" s="12"/>
    </row>
    <row r="843" spans="2:9" ht="13">
      <c r="B843" s="12"/>
      <c r="I843" s="12"/>
    </row>
    <row r="844" spans="2:9" ht="13">
      <c r="B844" s="12"/>
      <c r="I844" s="12"/>
    </row>
    <row r="845" spans="2:9" ht="13">
      <c r="B845" s="12"/>
      <c r="I845" s="12"/>
    </row>
    <row r="846" spans="2:9" ht="13">
      <c r="B846" s="12"/>
      <c r="I846" s="12"/>
    </row>
    <row r="847" spans="2:9" ht="13">
      <c r="B847" s="12"/>
      <c r="I847" s="12"/>
    </row>
    <row r="848" spans="2:9" ht="13">
      <c r="B848" s="12"/>
      <c r="I848" s="12"/>
    </row>
    <row r="849" spans="2:9" ht="13">
      <c r="B849" s="12"/>
      <c r="I849" s="12"/>
    </row>
    <row r="850" spans="2:9" ht="13">
      <c r="B850" s="12"/>
      <c r="I850" s="12"/>
    </row>
    <row r="851" spans="2:9" ht="13">
      <c r="B851" s="12"/>
      <c r="I851" s="12"/>
    </row>
    <row r="852" spans="2:9" ht="13">
      <c r="B852" s="12"/>
      <c r="I852" s="12"/>
    </row>
    <row r="853" spans="2:9" ht="13">
      <c r="B853" s="12"/>
      <c r="I853" s="12"/>
    </row>
    <row r="854" spans="2:9" ht="13">
      <c r="B854" s="12"/>
      <c r="I854" s="12"/>
    </row>
    <row r="855" spans="2:9" ht="13">
      <c r="B855" s="12"/>
      <c r="I855" s="12"/>
    </row>
    <row r="856" spans="2:9" ht="13">
      <c r="B856" s="12"/>
      <c r="I856" s="12"/>
    </row>
    <row r="857" spans="2:9" ht="13">
      <c r="B857" s="12"/>
      <c r="I857" s="12"/>
    </row>
    <row r="858" spans="2:9" ht="13">
      <c r="B858" s="12"/>
      <c r="I858" s="12"/>
    </row>
    <row r="859" spans="2:9" ht="13">
      <c r="B859" s="12"/>
      <c r="I859" s="12"/>
    </row>
    <row r="860" spans="2:9" ht="13">
      <c r="B860" s="12"/>
      <c r="I860" s="12"/>
    </row>
    <row r="861" spans="2:9" ht="13">
      <c r="B861" s="12"/>
      <c r="I861" s="12"/>
    </row>
    <row r="862" spans="2:9" ht="13">
      <c r="B862" s="12"/>
      <c r="I862" s="12"/>
    </row>
    <row r="863" spans="2:9" ht="13">
      <c r="B863" s="12"/>
      <c r="I863" s="12"/>
    </row>
    <row r="864" spans="2:9" ht="13">
      <c r="B864" s="12"/>
      <c r="I864" s="12"/>
    </row>
    <row r="865" spans="2:9" ht="13">
      <c r="B865" s="12"/>
      <c r="I865" s="12"/>
    </row>
    <row r="866" spans="2:9" ht="13">
      <c r="B866" s="12"/>
      <c r="I866" s="12"/>
    </row>
    <row r="867" spans="2:9" ht="13">
      <c r="B867" s="12"/>
      <c r="I867" s="12"/>
    </row>
    <row r="868" spans="2:9" ht="13">
      <c r="B868" s="12"/>
      <c r="I868" s="12"/>
    </row>
    <row r="869" spans="2:9" ht="13">
      <c r="B869" s="12"/>
      <c r="I869" s="12"/>
    </row>
    <row r="870" spans="2:9" ht="13">
      <c r="B870" s="12"/>
      <c r="I870" s="12"/>
    </row>
    <row r="871" spans="2:9" ht="13">
      <c r="B871" s="12"/>
      <c r="I871" s="12"/>
    </row>
    <row r="872" spans="2:9" ht="13">
      <c r="B872" s="12"/>
      <c r="I872" s="12"/>
    </row>
    <row r="873" spans="2:9" ht="13">
      <c r="B873" s="12"/>
      <c r="I873" s="12"/>
    </row>
    <row r="874" spans="2:9" ht="13">
      <c r="B874" s="12"/>
      <c r="I874" s="12"/>
    </row>
    <row r="875" spans="2:9" ht="13">
      <c r="B875" s="12"/>
      <c r="I875" s="12"/>
    </row>
    <row r="876" spans="2:9" ht="13">
      <c r="B876" s="12"/>
      <c r="I876" s="12"/>
    </row>
    <row r="877" spans="2:9" ht="13">
      <c r="B877" s="12"/>
      <c r="I877" s="12"/>
    </row>
    <row r="878" spans="2:9" ht="13">
      <c r="B878" s="12"/>
      <c r="I878" s="12"/>
    </row>
    <row r="879" spans="2:9" ht="13">
      <c r="B879" s="12"/>
      <c r="I879" s="12"/>
    </row>
    <row r="880" spans="2:9" ht="13">
      <c r="B880" s="12"/>
      <c r="I880" s="12"/>
    </row>
    <row r="881" spans="2:9" ht="13">
      <c r="B881" s="12"/>
      <c r="I881" s="12"/>
    </row>
    <row r="882" spans="2:9" ht="13">
      <c r="B882" s="12"/>
      <c r="I882" s="12"/>
    </row>
    <row r="883" spans="2:9" ht="13">
      <c r="B883" s="12"/>
      <c r="I883" s="12"/>
    </row>
    <row r="884" spans="2:9" ht="13">
      <c r="B884" s="12"/>
      <c r="I884" s="12"/>
    </row>
    <row r="885" spans="2:9" ht="13">
      <c r="B885" s="12"/>
      <c r="I885" s="12"/>
    </row>
    <row r="886" spans="2:9" ht="13">
      <c r="B886" s="12"/>
      <c r="I886" s="12"/>
    </row>
    <row r="887" spans="2:9" ht="13">
      <c r="B887" s="12"/>
      <c r="I887" s="12"/>
    </row>
    <row r="888" spans="2:9" ht="13">
      <c r="B888" s="12"/>
      <c r="I888" s="12"/>
    </row>
    <row r="889" spans="2:9" ht="13">
      <c r="B889" s="12"/>
      <c r="I889" s="12"/>
    </row>
    <row r="890" spans="2:9" ht="13">
      <c r="B890" s="12"/>
      <c r="I890" s="12"/>
    </row>
    <row r="891" spans="2:9" ht="13">
      <c r="B891" s="12"/>
      <c r="I891" s="12"/>
    </row>
    <row r="892" spans="2:9" ht="13">
      <c r="B892" s="12"/>
      <c r="I892" s="12"/>
    </row>
    <row r="893" spans="2:9" ht="13">
      <c r="B893" s="12"/>
      <c r="I893" s="12"/>
    </row>
    <row r="894" spans="2:9" ht="13">
      <c r="B894" s="12"/>
      <c r="I894" s="12"/>
    </row>
    <row r="895" spans="2:9" ht="13">
      <c r="B895" s="12"/>
      <c r="I895" s="12"/>
    </row>
    <row r="896" spans="2:9" ht="13">
      <c r="B896" s="12"/>
      <c r="I896" s="12"/>
    </row>
    <row r="897" spans="2:9" ht="13">
      <c r="B897" s="12"/>
      <c r="I897" s="12"/>
    </row>
    <row r="898" spans="2:9" ht="13">
      <c r="B898" s="12"/>
      <c r="I898" s="12"/>
    </row>
    <row r="899" spans="2:9" ht="13">
      <c r="B899" s="12"/>
      <c r="I899" s="12"/>
    </row>
    <row r="900" spans="2:9" ht="13">
      <c r="B900" s="12"/>
      <c r="I900" s="12"/>
    </row>
    <row r="901" spans="2:9" ht="13">
      <c r="B901" s="12"/>
      <c r="I901" s="12"/>
    </row>
    <row r="902" spans="2:9" ht="13">
      <c r="B902" s="12"/>
      <c r="I902" s="12"/>
    </row>
    <row r="903" spans="2:9" ht="13">
      <c r="B903" s="12"/>
      <c r="I903" s="12"/>
    </row>
    <row r="904" spans="2:9" ht="13">
      <c r="B904" s="12"/>
      <c r="I904" s="12"/>
    </row>
    <row r="905" spans="2:9" ht="13">
      <c r="B905" s="12"/>
      <c r="I905" s="12"/>
    </row>
    <row r="906" spans="2:9" ht="13">
      <c r="B906" s="12"/>
      <c r="I906" s="12"/>
    </row>
    <row r="907" spans="2:9" ht="13">
      <c r="B907" s="12"/>
      <c r="I907" s="12"/>
    </row>
    <row r="908" spans="2:9" ht="13">
      <c r="B908" s="12"/>
      <c r="I908" s="12"/>
    </row>
    <row r="909" spans="2:9" ht="13">
      <c r="B909" s="12"/>
      <c r="I909" s="12"/>
    </row>
    <row r="910" spans="2:9" ht="13">
      <c r="B910" s="12"/>
      <c r="I910" s="12"/>
    </row>
    <row r="911" spans="2:9" ht="13">
      <c r="B911" s="12"/>
      <c r="I911" s="12"/>
    </row>
    <row r="912" spans="2:9" ht="13">
      <c r="B912" s="12"/>
      <c r="I912" s="12"/>
    </row>
    <row r="913" spans="2:9" ht="13">
      <c r="B913" s="12"/>
      <c r="I913" s="12"/>
    </row>
    <row r="914" spans="2:9" ht="13">
      <c r="B914" s="12"/>
      <c r="I914" s="12"/>
    </row>
    <row r="915" spans="2:9" ht="13">
      <c r="B915" s="12"/>
      <c r="I915" s="12"/>
    </row>
    <row r="916" spans="2:9" ht="13">
      <c r="B916" s="12"/>
      <c r="I916" s="12"/>
    </row>
    <row r="917" spans="2:9" ht="13">
      <c r="B917" s="12"/>
      <c r="I917" s="12"/>
    </row>
    <row r="918" spans="2:9" ht="13">
      <c r="B918" s="12"/>
      <c r="I918" s="12"/>
    </row>
    <row r="919" spans="2:9" ht="13">
      <c r="B919" s="12"/>
      <c r="I919" s="12"/>
    </row>
    <row r="920" spans="2:9" ht="13">
      <c r="B920" s="12"/>
      <c r="I920" s="12"/>
    </row>
    <row r="921" spans="2:9" ht="13">
      <c r="B921" s="12"/>
      <c r="I921" s="12"/>
    </row>
    <row r="922" spans="2:9" ht="13">
      <c r="B922" s="12"/>
      <c r="I922" s="12"/>
    </row>
    <row r="923" spans="2:9" ht="13">
      <c r="B923" s="12"/>
      <c r="I923" s="12"/>
    </row>
    <row r="924" spans="2:9" ht="13">
      <c r="B924" s="12"/>
      <c r="I924" s="12"/>
    </row>
    <row r="925" spans="2:9" ht="13">
      <c r="B925" s="12"/>
      <c r="I925" s="12"/>
    </row>
    <row r="926" spans="2:9" ht="13">
      <c r="B926" s="12"/>
      <c r="I926" s="12"/>
    </row>
    <row r="927" spans="2:9" ht="13">
      <c r="B927" s="12"/>
      <c r="I927" s="12"/>
    </row>
    <row r="928" spans="2:9" ht="13">
      <c r="B928" s="12"/>
      <c r="I928" s="12"/>
    </row>
    <row r="929" spans="2:9" ht="13">
      <c r="B929" s="12"/>
      <c r="I929" s="12"/>
    </row>
    <row r="930" spans="2:9" ht="13">
      <c r="B930" s="12"/>
      <c r="I930" s="12"/>
    </row>
    <row r="931" spans="2:9" ht="13">
      <c r="B931" s="12"/>
      <c r="I931" s="12"/>
    </row>
    <row r="932" spans="2:9" ht="13">
      <c r="B932" s="12"/>
      <c r="I932" s="12"/>
    </row>
    <row r="933" spans="2:9" ht="13">
      <c r="B933" s="12"/>
      <c r="I933" s="12"/>
    </row>
    <row r="934" spans="2:9" ht="13">
      <c r="B934" s="12"/>
      <c r="I934" s="12"/>
    </row>
    <row r="935" spans="2:9" ht="13">
      <c r="B935" s="12"/>
      <c r="I935" s="12"/>
    </row>
    <row r="936" spans="2:9" ht="13">
      <c r="B936" s="12"/>
      <c r="I936" s="12"/>
    </row>
    <row r="937" spans="2:9" ht="13">
      <c r="B937" s="12"/>
      <c r="I937" s="12"/>
    </row>
    <row r="938" spans="2:9" ht="13">
      <c r="B938" s="12"/>
      <c r="I938" s="12"/>
    </row>
    <row r="939" spans="2:9" ht="13">
      <c r="B939" s="12"/>
      <c r="I939" s="12"/>
    </row>
    <row r="940" spans="2:9" ht="13">
      <c r="B940" s="12"/>
      <c r="I940" s="12"/>
    </row>
    <row r="941" spans="2:9" ht="13">
      <c r="B941" s="12"/>
      <c r="I941" s="12"/>
    </row>
    <row r="942" spans="2:9" ht="13">
      <c r="B942" s="12"/>
      <c r="I942" s="12"/>
    </row>
    <row r="943" spans="2:9" ht="13">
      <c r="B943" s="12"/>
      <c r="I943" s="12"/>
    </row>
    <row r="944" spans="2:9" ht="13">
      <c r="B944" s="12"/>
      <c r="I944" s="12"/>
    </row>
    <row r="945" spans="2:9" ht="13">
      <c r="B945" s="12"/>
      <c r="I945" s="12"/>
    </row>
    <row r="946" spans="2:9" ht="13">
      <c r="B946" s="12"/>
      <c r="I946" s="12"/>
    </row>
    <row r="947" spans="2:9" ht="13">
      <c r="B947" s="12"/>
      <c r="I947" s="12"/>
    </row>
    <row r="948" spans="2:9" ht="13">
      <c r="B948" s="12"/>
      <c r="I948" s="12"/>
    </row>
    <row r="949" spans="2:9" ht="13">
      <c r="B949" s="12"/>
      <c r="I949" s="12"/>
    </row>
    <row r="950" spans="2:9" ht="13">
      <c r="B950" s="12"/>
      <c r="I950" s="12"/>
    </row>
    <row r="951" spans="2:9" ht="13">
      <c r="B951" s="12"/>
      <c r="I951" s="12"/>
    </row>
    <row r="952" spans="2:9" ht="13">
      <c r="B952" s="12"/>
      <c r="I952" s="12"/>
    </row>
    <row r="953" spans="2:9" ht="13">
      <c r="B953" s="12"/>
      <c r="I953" s="12"/>
    </row>
    <row r="954" spans="2:9" ht="13">
      <c r="B954" s="12"/>
      <c r="I954" s="12"/>
    </row>
    <row r="955" spans="2:9" ht="13">
      <c r="B955" s="12"/>
      <c r="I955" s="12"/>
    </row>
    <row r="956" spans="2:9" ht="13">
      <c r="B956" s="12"/>
      <c r="I956" s="12"/>
    </row>
    <row r="957" spans="2:9" ht="13">
      <c r="B957" s="12"/>
      <c r="I957" s="12"/>
    </row>
    <row r="958" spans="2:9" ht="13">
      <c r="B958" s="12"/>
      <c r="I958" s="12"/>
    </row>
    <row r="959" spans="2:9" ht="13">
      <c r="B959" s="12"/>
      <c r="I959" s="12"/>
    </row>
    <row r="960" spans="2:9" ht="13">
      <c r="B960" s="12"/>
      <c r="I960" s="12"/>
    </row>
    <row r="961" spans="2:9" ht="13">
      <c r="B961" s="12"/>
      <c r="I961" s="12"/>
    </row>
    <row r="962" spans="2:9" ht="13">
      <c r="B962" s="12"/>
      <c r="I962" s="12"/>
    </row>
    <row r="963" spans="2:9" ht="13">
      <c r="B963" s="12"/>
      <c r="I963" s="12"/>
    </row>
    <row r="964" spans="2:9" ht="13">
      <c r="B964" s="12"/>
      <c r="I964" s="12"/>
    </row>
    <row r="965" spans="2:9" ht="13">
      <c r="B965" s="12"/>
      <c r="I965" s="12"/>
    </row>
    <row r="966" spans="2:9" ht="13">
      <c r="B966" s="12"/>
      <c r="I966" s="12"/>
    </row>
    <row r="967" spans="2:9" ht="13">
      <c r="B967" s="12"/>
      <c r="I967" s="12"/>
    </row>
    <row r="968" spans="2:9" ht="13">
      <c r="B968" s="12"/>
      <c r="I968" s="12"/>
    </row>
    <row r="969" spans="2:9" ht="13">
      <c r="B969" s="12"/>
      <c r="I969" s="12"/>
    </row>
    <row r="970" spans="2:9" ht="13">
      <c r="B970" s="12"/>
      <c r="I970" s="12"/>
    </row>
    <row r="971" spans="2:9" ht="13">
      <c r="B971" s="12"/>
      <c r="I971" s="12"/>
    </row>
    <row r="972" spans="2:9" ht="13">
      <c r="B972" s="12"/>
      <c r="I972" s="12"/>
    </row>
    <row r="973" spans="2:9" ht="13">
      <c r="B973" s="12"/>
      <c r="I973" s="12"/>
    </row>
    <row r="974" spans="2:9" ht="13">
      <c r="B974" s="12"/>
      <c r="I974" s="12"/>
    </row>
    <row r="975" spans="2:9" ht="13">
      <c r="B975" s="12"/>
      <c r="I975" s="12"/>
    </row>
    <row r="976" spans="2:9" ht="13">
      <c r="B976" s="12"/>
      <c r="I976" s="12"/>
    </row>
    <row r="977" spans="2:9" ht="13">
      <c r="B977" s="12"/>
      <c r="I977" s="12"/>
    </row>
    <row r="978" spans="2:9" ht="13">
      <c r="B978" s="12"/>
      <c r="I978" s="12"/>
    </row>
    <row r="979" spans="2:9" ht="13">
      <c r="B979" s="12"/>
      <c r="I979" s="12"/>
    </row>
    <row r="980" spans="2:9" ht="13">
      <c r="B980" s="12"/>
      <c r="I980" s="12"/>
    </row>
    <row r="981" spans="2:9" ht="13">
      <c r="B981" s="12"/>
      <c r="I981" s="12"/>
    </row>
    <row r="982" spans="2:9" ht="13">
      <c r="B982" s="12"/>
      <c r="I982" s="12"/>
    </row>
    <row r="983" spans="2:9" ht="13">
      <c r="B983" s="12"/>
      <c r="I983" s="12"/>
    </row>
    <row r="984" spans="2:9" ht="13">
      <c r="B984" s="12"/>
      <c r="I984" s="12"/>
    </row>
    <row r="985" spans="2:9" ht="13">
      <c r="B985" s="12"/>
      <c r="I985" s="12"/>
    </row>
    <row r="986" spans="2:9" ht="13">
      <c r="B986" s="12"/>
      <c r="I986" s="12"/>
    </row>
    <row r="987" spans="2:9" ht="13">
      <c r="B987" s="12"/>
      <c r="I987" s="12"/>
    </row>
    <row r="988" spans="2:9" ht="13">
      <c r="B988" s="12"/>
      <c r="I988" s="12"/>
    </row>
    <row r="989" spans="2:9" ht="13">
      <c r="B989" s="12"/>
      <c r="I989" s="12"/>
    </row>
    <row r="990" spans="2:9" ht="13">
      <c r="B990" s="12"/>
      <c r="I990" s="12"/>
    </row>
    <row r="991" spans="2:9" ht="13">
      <c r="B991" s="12"/>
      <c r="I991" s="12"/>
    </row>
    <row r="992" spans="2:9" ht="13">
      <c r="B992" s="12"/>
      <c r="I992" s="12"/>
    </row>
    <row r="993" spans="2:9" ht="13">
      <c r="B993" s="12"/>
      <c r="I993" s="12"/>
    </row>
    <row r="994" spans="2:9" ht="13">
      <c r="B994" s="12"/>
      <c r="I994" s="12"/>
    </row>
    <row r="995" spans="2:9" ht="13">
      <c r="B995" s="12"/>
      <c r="I995" s="12"/>
    </row>
    <row r="996" spans="2:9" ht="13">
      <c r="B996" s="12"/>
      <c r="I996" s="12"/>
    </row>
    <row r="997" spans="2:9" ht="13">
      <c r="B997" s="12"/>
      <c r="I997" s="12"/>
    </row>
    <row r="998" spans="2:9" ht="13">
      <c r="B998" s="12"/>
      <c r="I998" s="12"/>
    </row>
    <row r="999" spans="2:9" ht="13">
      <c r="B999" s="12"/>
      <c r="I999" s="12"/>
    </row>
    <row r="1000" spans="2:9" ht="13">
      <c r="B1000" s="12"/>
      <c r="I100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>
      <selection activeCell="O1" sqref="O1"/>
    </sheetView>
  </sheetViews>
  <sheetFormatPr baseColWidth="10" defaultColWidth="12.6640625" defaultRowHeight="15.75" customHeight="1"/>
  <sheetData>
    <row r="1" spans="1:15" ht="15.75" customHeight="1">
      <c r="A1" s="1" t="s">
        <v>130</v>
      </c>
      <c r="B1" s="12"/>
      <c r="C1" s="1" t="s">
        <v>133</v>
      </c>
      <c r="H1" s="1" t="s">
        <v>129</v>
      </c>
      <c r="I1" s="12"/>
      <c r="J1" s="1" t="s">
        <v>134</v>
      </c>
      <c r="O1" s="1" t="s">
        <v>129</v>
      </c>
    </row>
    <row r="2" spans="1:15" ht="15.75" customHeight="1">
      <c r="A2" s="1">
        <v>10</v>
      </c>
      <c r="B2" s="12"/>
      <c r="C2" s="1">
        <v>10</v>
      </c>
      <c r="D2" s="1">
        <v>10</v>
      </c>
      <c r="E2" s="1">
        <v>10</v>
      </c>
      <c r="F2" s="1">
        <v>9</v>
      </c>
      <c r="G2" s="1">
        <v>8</v>
      </c>
      <c r="H2" s="1">
        <f t="shared" ref="H2:H101" si="0">AVERAGE(C2:G2)</f>
        <v>9.4</v>
      </c>
      <c r="I2" s="12"/>
      <c r="J2" s="1">
        <v>9</v>
      </c>
      <c r="K2" s="1">
        <v>8</v>
      </c>
      <c r="L2" s="1">
        <v>7</v>
      </c>
      <c r="M2" s="1">
        <v>6</v>
      </c>
      <c r="N2" s="1">
        <v>8</v>
      </c>
      <c r="O2" s="1">
        <f t="shared" ref="O2:O101" si="1">AVERAGE(J2:N2)</f>
        <v>7.6</v>
      </c>
    </row>
    <row r="3" spans="1:15" ht="15.75" customHeight="1">
      <c r="A3" s="1">
        <v>9</v>
      </c>
      <c r="B3" s="12"/>
      <c r="C3" s="1">
        <v>10</v>
      </c>
      <c r="D3" s="1">
        <v>8</v>
      </c>
      <c r="E3" s="1">
        <v>7</v>
      </c>
      <c r="F3" s="1">
        <v>5</v>
      </c>
      <c r="G3" s="1">
        <v>9</v>
      </c>
      <c r="H3" s="1">
        <f t="shared" si="0"/>
        <v>7.8</v>
      </c>
      <c r="I3" s="12"/>
      <c r="J3" s="1">
        <v>8</v>
      </c>
      <c r="K3" s="1">
        <v>7</v>
      </c>
      <c r="L3" s="1">
        <v>6</v>
      </c>
      <c r="M3" s="1">
        <v>4</v>
      </c>
      <c r="N3" s="1">
        <v>8</v>
      </c>
      <c r="O3" s="1">
        <f t="shared" si="1"/>
        <v>6.6</v>
      </c>
    </row>
    <row r="4" spans="1:15" ht="15.75" customHeight="1">
      <c r="A4" s="1">
        <v>8</v>
      </c>
      <c r="B4" s="12"/>
      <c r="C4" s="1">
        <v>8</v>
      </c>
      <c r="D4" s="1">
        <v>7</v>
      </c>
      <c r="E4" s="1">
        <v>6</v>
      </c>
      <c r="F4" s="1">
        <v>4</v>
      </c>
      <c r="G4" s="1">
        <v>7</v>
      </c>
      <c r="H4" s="1">
        <f t="shared" si="0"/>
        <v>6.4</v>
      </c>
      <c r="I4" s="12"/>
      <c r="J4" s="1">
        <v>8</v>
      </c>
      <c r="K4" s="1">
        <v>7</v>
      </c>
      <c r="L4" s="1">
        <v>6</v>
      </c>
      <c r="M4" s="1">
        <v>3</v>
      </c>
      <c r="N4" s="1">
        <v>7</v>
      </c>
      <c r="O4" s="1">
        <f t="shared" si="1"/>
        <v>6.2</v>
      </c>
    </row>
    <row r="5" spans="1:15" ht="15.75" customHeight="1">
      <c r="A5" s="1">
        <v>9</v>
      </c>
      <c r="B5" s="12"/>
      <c r="C5" s="1">
        <v>10</v>
      </c>
      <c r="D5" s="1">
        <v>8</v>
      </c>
      <c r="E5" s="1">
        <v>7</v>
      </c>
      <c r="F5" s="1">
        <v>6</v>
      </c>
      <c r="G5" s="1">
        <v>9</v>
      </c>
      <c r="H5" s="1">
        <f t="shared" si="0"/>
        <v>8</v>
      </c>
      <c r="I5" s="12"/>
      <c r="J5" s="1">
        <v>8</v>
      </c>
      <c r="K5" s="1">
        <v>7</v>
      </c>
      <c r="L5" s="1">
        <v>6</v>
      </c>
      <c r="M5" s="1">
        <v>4</v>
      </c>
      <c r="N5" s="1">
        <v>8</v>
      </c>
      <c r="O5" s="1">
        <f t="shared" si="1"/>
        <v>6.6</v>
      </c>
    </row>
    <row r="6" spans="1:15" ht="15.75" customHeight="1">
      <c r="A6" s="1">
        <v>9</v>
      </c>
      <c r="B6" s="12"/>
      <c r="C6" s="1">
        <v>10</v>
      </c>
      <c r="D6" s="1">
        <v>8</v>
      </c>
      <c r="E6" s="1">
        <v>7</v>
      </c>
      <c r="F6" s="1">
        <v>6</v>
      </c>
      <c r="G6" s="1">
        <v>9</v>
      </c>
      <c r="H6" s="1">
        <f t="shared" si="0"/>
        <v>8</v>
      </c>
      <c r="I6" s="12"/>
      <c r="J6" s="1">
        <v>9</v>
      </c>
      <c r="K6" s="1">
        <v>9</v>
      </c>
      <c r="L6" s="1">
        <v>8</v>
      </c>
      <c r="M6" s="1">
        <v>7</v>
      </c>
      <c r="N6" s="1">
        <v>9</v>
      </c>
      <c r="O6" s="1">
        <f t="shared" si="1"/>
        <v>8.4</v>
      </c>
    </row>
    <row r="7" spans="1:15" ht="15.75" customHeight="1">
      <c r="A7" s="1">
        <v>9</v>
      </c>
      <c r="B7" s="12"/>
      <c r="C7" s="1">
        <v>10</v>
      </c>
      <c r="D7" s="1">
        <v>8</v>
      </c>
      <c r="E7" s="1">
        <v>7</v>
      </c>
      <c r="F7" s="1">
        <v>6</v>
      </c>
      <c r="G7" s="1">
        <v>9</v>
      </c>
      <c r="H7" s="1">
        <f t="shared" si="0"/>
        <v>8</v>
      </c>
      <c r="I7" s="12"/>
      <c r="J7" s="1">
        <v>10</v>
      </c>
      <c r="K7" s="1">
        <v>8</v>
      </c>
      <c r="L7" s="1">
        <v>7</v>
      </c>
      <c r="M7" s="1">
        <v>6</v>
      </c>
      <c r="N7" s="1">
        <v>9</v>
      </c>
      <c r="O7" s="1">
        <f t="shared" si="1"/>
        <v>8</v>
      </c>
    </row>
    <row r="8" spans="1:15" ht="15.75" customHeight="1">
      <c r="A8" s="1">
        <v>9</v>
      </c>
      <c r="B8" s="12"/>
      <c r="C8" s="1">
        <v>10</v>
      </c>
      <c r="D8" s="1">
        <v>8</v>
      </c>
      <c r="E8" s="1">
        <v>7</v>
      </c>
      <c r="F8" s="1">
        <v>6</v>
      </c>
      <c r="G8" s="1">
        <v>9</v>
      </c>
      <c r="H8" s="1">
        <f t="shared" si="0"/>
        <v>8</v>
      </c>
      <c r="I8" s="12"/>
      <c r="J8" s="1">
        <v>10</v>
      </c>
      <c r="K8" s="1">
        <v>8</v>
      </c>
      <c r="L8" s="1">
        <v>7</v>
      </c>
      <c r="M8" s="1">
        <v>6</v>
      </c>
      <c r="N8" s="1">
        <v>9</v>
      </c>
      <c r="O8" s="1">
        <f t="shared" si="1"/>
        <v>8</v>
      </c>
    </row>
    <row r="9" spans="1:15" ht="15.75" customHeight="1">
      <c r="A9" s="1">
        <v>9</v>
      </c>
      <c r="B9" s="12"/>
      <c r="C9" s="1">
        <v>10</v>
      </c>
      <c r="D9" s="1">
        <v>10</v>
      </c>
      <c r="E9" s="1">
        <v>8</v>
      </c>
      <c r="F9" s="1">
        <v>7</v>
      </c>
      <c r="G9" s="1">
        <v>9</v>
      </c>
      <c r="H9" s="1">
        <f t="shared" si="0"/>
        <v>8.8000000000000007</v>
      </c>
      <c r="I9" s="12"/>
      <c r="J9" s="1">
        <v>10</v>
      </c>
      <c r="K9" s="1">
        <v>10</v>
      </c>
      <c r="L9" s="1">
        <v>10</v>
      </c>
      <c r="M9" s="1">
        <v>8</v>
      </c>
      <c r="N9" s="1">
        <v>10</v>
      </c>
      <c r="O9" s="1">
        <f t="shared" si="1"/>
        <v>9.6</v>
      </c>
    </row>
    <row r="10" spans="1:15" ht="15.75" customHeight="1">
      <c r="A10" s="1">
        <v>9</v>
      </c>
      <c r="B10" s="12"/>
      <c r="C10" s="1">
        <v>10</v>
      </c>
      <c r="D10" s="1">
        <v>9</v>
      </c>
      <c r="E10" s="1">
        <v>8</v>
      </c>
      <c r="F10" s="1">
        <v>7</v>
      </c>
      <c r="G10" s="1">
        <v>9</v>
      </c>
      <c r="H10" s="1">
        <f t="shared" si="0"/>
        <v>8.6</v>
      </c>
      <c r="I10" s="12"/>
      <c r="J10" s="1">
        <v>10</v>
      </c>
      <c r="K10" s="1">
        <v>10</v>
      </c>
      <c r="L10" s="1">
        <v>8</v>
      </c>
      <c r="M10" s="1">
        <v>7</v>
      </c>
      <c r="N10" s="1">
        <v>9</v>
      </c>
      <c r="O10" s="1">
        <f t="shared" si="1"/>
        <v>8.8000000000000007</v>
      </c>
    </row>
    <row r="11" spans="1:15" ht="15.75" customHeight="1">
      <c r="A11" s="1">
        <v>9</v>
      </c>
      <c r="B11" s="12"/>
      <c r="C11" s="1">
        <v>10</v>
      </c>
      <c r="D11" s="1">
        <v>9</v>
      </c>
      <c r="E11" s="1">
        <v>8</v>
      </c>
      <c r="F11" s="1">
        <v>7</v>
      </c>
      <c r="G11" s="1">
        <v>9</v>
      </c>
      <c r="H11" s="1">
        <f t="shared" si="0"/>
        <v>8.6</v>
      </c>
      <c r="I11" s="12"/>
      <c r="J11" s="1">
        <v>9</v>
      </c>
      <c r="K11" s="1">
        <v>8</v>
      </c>
      <c r="L11" s="1">
        <v>7</v>
      </c>
      <c r="M11" s="1">
        <v>6</v>
      </c>
      <c r="N11" s="1">
        <v>9</v>
      </c>
      <c r="O11" s="1">
        <f t="shared" si="1"/>
        <v>7.8</v>
      </c>
    </row>
    <row r="12" spans="1:15" ht="15.75" customHeight="1">
      <c r="A12" s="1">
        <v>9</v>
      </c>
      <c r="B12" s="12"/>
      <c r="C12" s="1">
        <v>10</v>
      </c>
      <c r="D12" s="1">
        <v>8</v>
      </c>
      <c r="E12" s="1">
        <v>7</v>
      </c>
      <c r="F12" s="1">
        <v>8</v>
      </c>
      <c r="G12" s="1">
        <v>9</v>
      </c>
      <c r="H12" s="1">
        <f t="shared" si="0"/>
        <v>8.4</v>
      </c>
      <c r="I12" s="12"/>
      <c r="J12" s="1">
        <v>10</v>
      </c>
      <c r="K12" s="1">
        <v>8</v>
      </c>
      <c r="L12" s="1">
        <v>7</v>
      </c>
      <c r="M12" s="1">
        <v>8</v>
      </c>
      <c r="N12" s="1">
        <v>9</v>
      </c>
      <c r="O12" s="1">
        <f t="shared" si="1"/>
        <v>8.4</v>
      </c>
    </row>
    <row r="13" spans="1:15" ht="15.75" customHeight="1">
      <c r="A13" s="1">
        <v>9</v>
      </c>
      <c r="B13" s="12"/>
      <c r="C13" s="1">
        <v>10</v>
      </c>
      <c r="D13" s="1">
        <v>10</v>
      </c>
      <c r="E13" s="1">
        <v>10</v>
      </c>
      <c r="F13" s="1">
        <v>7</v>
      </c>
      <c r="G13" s="1">
        <v>10</v>
      </c>
      <c r="H13" s="1">
        <f t="shared" si="0"/>
        <v>9.4</v>
      </c>
      <c r="I13" s="12"/>
      <c r="J13" s="1">
        <v>10</v>
      </c>
      <c r="K13" s="1">
        <v>8</v>
      </c>
      <c r="L13" s="1">
        <v>7</v>
      </c>
      <c r="M13" s="1">
        <v>6</v>
      </c>
      <c r="N13" s="1">
        <v>9</v>
      </c>
      <c r="O13" s="1">
        <f t="shared" si="1"/>
        <v>8</v>
      </c>
    </row>
    <row r="14" spans="1:15" ht="15.75" customHeight="1">
      <c r="A14" s="1">
        <v>9</v>
      </c>
      <c r="B14" s="12"/>
      <c r="C14" s="1">
        <v>10</v>
      </c>
      <c r="D14" s="1">
        <v>8</v>
      </c>
      <c r="E14" s="1" t="s">
        <v>30</v>
      </c>
      <c r="F14" s="1">
        <v>7</v>
      </c>
      <c r="G14" s="1">
        <v>9</v>
      </c>
      <c r="H14" s="1">
        <f t="shared" si="0"/>
        <v>8.5</v>
      </c>
      <c r="I14" s="12"/>
      <c r="J14" s="1">
        <v>10</v>
      </c>
      <c r="K14" s="1">
        <v>10</v>
      </c>
      <c r="L14" s="1">
        <v>10</v>
      </c>
      <c r="M14" s="1">
        <v>7</v>
      </c>
      <c r="N14" s="1">
        <v>9</v>
      </c>
      <c r="O14" s="1">
        <f t="shared" si="1"/>
        <v>9.1999999999999993</v>
      </c>
    </row>
    <row r="15" spans="1:15" ht="15.75" customHeight="1">
      <c r="A15" s="1">
        <v>9</v>
      </c>
      <c r="B15" s="12"/>
      <c r="C15" s="1">
        <v>10</v>
      </c>
      <c r="D15" s="1">
        <v>10</v>
      </c>
      <c r="E15" s="1">
        <v>10</v>
      </c>
      <c r="F15" s="1">
        <v>8</v>
      </c>
      <c r="G15" s="1">
        <v>10</v>
      </c>
      <c r="H15" s="1">
        <f t="shared" si="0"/>
        <v>9.6</v>
      </c>
      <c r="I15" s="12"/>
      <c r="J15" s="1">
        <v>10</v>
      </c>
      <c r="K15" s="1">
        <v>8</v>
      </c>
      <c r="L15" s="1">
        <v>7</v>
      </c>
      <c r="M15" s="1">
        <v>6</v>
      </c>
      <c r="N15" s="1">
        <v>9</v>
      </c>
      <c r="O15" s="1">
        <f t="shared" si="1"/>
        <v>8</v>
      </c>
    </row>
    <row r="16" spans="1:15" ht="15.75" customHeight="1">
      <c r="A16" s="1">
        <v>9</v>
      </c>
      <c r="B16" s="12"/>
      <c r="C16" s="1">
        <v>10</v>
      </c>
      <c r="D16" s="1">
        <v>9</v>
      </c>
      <c r="E16" s="1">
        <v>8</v>
      </c>
      <c r="F16" s="1">
        <v>7</v>
      </c>
      <c r="G16" s="1">
        <v>9</v>
      </c>
      <c r="H16" s="1">
        <f t="shared" si="0"/>
        <v>8.6</v>
      </c>
      <c r="I16" s="12"/>
      <c r="J16" s="1">
        <v>10</v>
      </c>
      <c r="K16" s="1">
        <v>10</v>
      </c>
      <c r="L16" s="1">
        <v>10</v>
      </c>
      <c r="M16" s="1">
        <v>8</v>
      </c>
      <c r="N16" s="1">
        <v>10</v>
      </c>
      <c r="O16" s="1">
        <f t="shared" si="1"/>
        <v>9.6</v>
      </c>
    </row>
    <row r="17" spans="1:15" ht="15.75" customHeight="1">
      <c r="A17" s="1">
        <v>9</v>
      </c>
      <c r="B17" s="12"/>
      <c r="C17" s="1">
        <v>10</v>
      </c>
      <c r="D17" s="1">
        <v>8</v>
      </c>
      <c r="E17" s="1">
        <v>7</v>
      </c>
      <c r="F17" s="1">
        <v>5</v>
      </c>
      <c r="G17" s="1">
        <v>9</v>
      </c>
      <c r="H17" s="1">
        <f t="shared" si="0"/>
        <v>7.8</v>
      </c>
      <c r="I17" s="12"/>
      <c r="J17" s="1">
        <v>8</v>
      </c>
      <c r="K17" s="1">
        <v>7</v>
      </c>
      <c r="L17" s="1">
        <v>6</v>
      </c>
      <c r="M17" s="1">
        <v>5</v>
      </c>
      <c r="N17" s="1">
        <v>8</v>
      </c>
      <c r="O17" s="1">
        <f t="shared" si="1"/>
        <v>6.8</v>
      </c>
    </row>
    <row r="18" spans="1:15" ht="15.75" customHeight="1">
      <c r="A18" s="1">
        <v>9</v>
      </c>
      <c r="B18" s="12"/>
      <c r="C18" s="1">
        <v>9</v>
      </c>
      <c r="D18" s="1">
        <v>8</v>
      </c>
      <c r="E18" s="1">
        <v>6</v>
      </c>
      <c r="F18" s="1">
        <v>4</v>
      </c>
      <c r="G18" s="1">
        <v>8</v>
      </c>
      <c r="H18" s="1">
        <f t="shared" si="0"/>
        <v>7</v>
      </c>
      <c r="I18" s="12"/>
      <c r="J18" s="1">
        <v>8</v>
      </c>
      <c r="K18" s="1">
        <v>7</v>
      </c>
      <c r="L18" s="1">
        <v>6</v>
      </c>
      <c r="M18" s="1">
        <v>5</v>
      </c>
      <c r="N18" s="1">
        <v>8</v>
      </c>
      <c r="O18" s="1">
        <f t="shared" si="1"/>
        <v>6.8</v>
      </c>
    </row>
    <row r="19" spans="1:15" ht="15.75" customHeight="1">
      <c r="A19" s="1">
        <v>9</v>
      </c>
      <c r="B19" s="12"/>
      <c r="C19" s="1">
        <v>10</v>
      </c>
      <c r="D19" s="1">
        <v>10</v>
      </c>
      <c r="E19" s="1" t="s">
        <v>30</v>
      </c>
      <c r="F19" s="1" t="s">
        <v>30</v>
      </c>
      <c r="G19" s="1">
        <v>8</v>
      </c>
      <c r="H19" s="1">
        <f t="shared" si="0"/>
        <v>9.3333333333333339</v>
      </c>
      <c r="I19" s="12"/>
      <c r="J19" s="1">
        <v>10</v>
      </c>
      <c r="K19" s="1">
        <v>9</v>
      </c>
      <c r="L19" s="1">
        <v>8</v>
      </c>
      <c r="M19" s="1">
        <v>7</v>
      </c>
      <c r="N19" s="1">
        <v>9</v>
      </c>
      <c r="O19" s="1">
        <f t="shared" si="1"/>
        <v>8.6</v>
      </c>
    </row>
    <row r="20" spans="1:15" ht="15.75" customHeight="1">
      <c r="A20" s="1">
        <v>9</v>
      </c>
      <c r="B20" s="12"/>
      <c r="C20" s="1">
        <v>10</v>
      </c>
      <c r="D20" s="1">
        <v>9</v>
      </c>
      <c r="E20" s="1">
        <v>8</v>
      </c>
      <c r="F20" s="1">
        <v>7</v>
      </c>
      <c r="G20" s="1">
        <v>10</v>
      </c>
      <c r="H20" s="1">
        <f t="shared" si="0"/>
        <v>8.8000000000000007</v>
      </c>
      <c r="I20" s="12"/>
      <c r="J20" s="1">
        <v>10</v>
      </c>
      <c r="K20" s="1">
        <v>9</v>
      </c>
      <c r="L20" s="1">
        <v>8</v>
      </c>
      <c r="M20" s="1">
        <v>7</v>
      </c>
      <c r="N20" s="1">
        <v>9</v>
      </c>
      <c r="O20" s="1">
        <f t="shared" si="1"/>
        <v>8.6</v>
      </c>
    </row>
    <row r="21" spans="1:15" ht="15.75" customHeight="1">
      <c r="A21" s="1">
        <v>9</v>
      </c>
      <c r="B21" s="12"/>
      <c r="C21" s="1">
        <v>10</v>
      </c>
      <c r="D21" s="1">
        <v>8</v>
      </c>
      <c r="E21" s="1">
        <v>7</v>
      </c>
      <c r="F21" s="1">
        <v>6</v>
      </c>
      <c r="G21" s="1">
        <v>9</v>
      </c>
      <c r="H21" s="1">
        <f t="shared" si="0"/>
        <v>8</v>
      </c>
      <c r="I21" s="12"/>
      <c r="J21" s="1">
        <v>10</v>
      </c>
      <c r="K21" s="1">
        <v>8</v>
      </c>
      <c r="L21" s="1">
        <v>7</v>
      </c>
      <c r="M21" s="1">
        <v>5</v>
      </c>
      <c r="N21" s="1">
        <v>9</v>
      </c>
      <c r="O21" s="1">
        <f t="shared" si="1"/>
        <v>7.8</v>
      </c>
    </row>
    <row r="22" spans="1:15" ht="15.75" customHeight="1">
      <c r="A22" s="1">
        <v>9</v>
      </c>
      <c r="B22" s="12"/>
      <c r="C22" s="1">
        <v>10</v>
      </c>
      <c r="D22" s="1">
        <v>10</v>
      </c>
      <c r="E22" s="1">
        <v>8</v>
      </c>
      <c r="F22" s="1">
        <v>6</v>
      </c>
      <c r="G22" s="1">
        <v>9</v>
      </c>
      <c r="H22" s="1">
        <f t="shared" si="0"/>
        <v>8.6</v>
      </c>
      <c r="I22" s="12"/>
      <c r="J22" s="1">
        <v>10</v>
      </c>
      <c r="K22" s="1">
        <v>10</v>
      </c>
      <c r="L22" s="1">
        <v>10</v>
      </c>
      <c r="M22" s="1">
        <v>8</v>
      </c>
      <c r="N22" s="1">
        <v>10</v>
      </c>
      <c r="O22" s="1">
        <f t="shared" si="1"/>
        <v>9.6</v>
      </c>
    </row>
    <row r="23" spans="1:15" ht="15.75" customHeight="1">
      <c r="A23" s="1">
        <v>9</v>
      </c>
      <c r="B23" s="12"/>
      <c r="C23" s="1">
        <v>10</v>
      </c>
      <c r="D23" s="1">
        <v>8</v>
      </c>
      <c r="E23" s="1">
        <v>7</v>
      </c>
      <c r="F23" s="1">
        <v>6</v>
      </c>
      <c r="G23" s="1">
        <v>9</v>
      </c>
      <c r="H23" s="1">
        <f t="shared" si="0"/>
        <v>8</v>
      </c>
      <c r="I23" s="12"/>
      <c r="J23" s="1">
        <v>10</v>
      </c>
      <c r="K23" s="1">
        <v>10</v>
      </c>
      <c r="L23" s="1">
        <v>8</v>
      </c>
      <c r="M23" s="1">
        <v>8</v>
      </c>
      <c r="N23" s="1">
        <v>10</v>
      </c>
      <c r="O23" s="1">
        <f t="shared" si="1"/>
        <v>9.1999999999999993</v>
      </c>
    </row>
    <row r="24" spans="1:15" ht="15.75" customHeight="1">
      <c r="A24" s="1">
        <v>9</v>
      </c>
      <c r="B24" s="12"/>
      <c r="C24" s="1">
        <v>10</v>
      </c>
      <c r="D24" s="1">
        <v>8</v>
      </c>
      <c r="E24" s="1">
        <v>7</v>
      </c>
      <c r="F24" s="1">
        <v>6</v>
      </c>
      <c r="G24" s="1">
        <v>9</v>
      </c>
      <c r="H24" s="1">
        <f t="shared" si="0"/>
        <v>8</v>
      </c>
      <c r="I24" s="12"/>
      <c r="J24" s="1">
        <v>10</v>
      </c>
      <c r="K24" s="1">
        <v>10</v>
      </c>
      <c r="L24" s="1">
        <v>8</v>
      </c>
      <c r="M24" s="1">
        <v>7</v>
      </c>
      <c r="N24" s="1">
        <v>9</v>
      </c>
      <c r="O24" s="1">
        <f t="shared" si="1"/>
        <v>8.8000000000000007</v>
      </c>
    </row>
    <row r="25" spans="1:15" ht="15.75" customHeight="1">
      <c r="A25" s="1">
        <v>9</v>
      </c>
      <c r="B25" s="12"/>
      <c r="C25" s="1">
        <v>10</v>
      </c>
      <c r="D25" s="1">
        <v>10</v>
      </c>
      <c r="E25" s="1">
        <v>10</v>
      </c>
      <c r="F25" s="1">
        <v>8</v>
      </c>
      <c r="G25" s="1">
        <v>10</v>
      </c>
      <c r="H25" s="1">
        <f t="shared" si="0"/>
        <v>9.6</v>
      </c>
      <c r="I25" s="12"/>
      <c r="J25" s="1">
        <v>10</v>
      </c>
      <c r="K25" s="1">
        <v>10</v>
      </c>
      <c r="L25" s="1">
        <v>9</v>
      </c>
      <c r="M25" s="1">
        <v>7</v>
      </c>
      <c r="N25" s="1">
        <v>10</v>
      </c>
      <c r="O25" s="1">
        <f t="shared" si="1"/>
        <v>9.1999999999999993</v>
      </c>
    </row>
    <row r="26" spans="1:15" ht="15.75" customHeight="1">
      <c r="A26" s="1">
        <v>9</v>
      </c>
      <c r="B26" s="12"/>
      <c r="C26" s="1">
        <v>10</v>
      </c>
      <c r="D26" s="1">
        <v>10</v>
      </c>
      <c r="E26" s="1">
        <v>10</v>
      </c>
      <c r="F26" s="1">
        <v>8</v>
      </c>
      <c r="G26" s="1">
        <v>10</v>
      </c>
      <c r="H26" s="1">
        <f t="shared" si="0"/>
        <v>9.6</v>
      </c>
      <c r="I26" s="12"/>
      <c r="J26" s="1">
        <v>10</v>
      </c>
      <c r="K26" s="1">
        <v>10</v>
      </c>
      <c r="L26" s="1">
        <v>10</v>
      </c>
      <c r="M26" s="1">
        <v>8</v>
      </c>
      <c r="N26" s="1">
        <v>10</v>
      </c>
      <c r="O26" s="1">
        <f t="shared" si="1"/>
        <v>9.6</v>
      </c>
    </row>
    <row r="27" spans="1:15" ht="15.75" customHeight="1">
      <c r="A27" s="1">
        <v>9</v>
      </c>
      <c r="B27" s="12"/>
      <c r="C27" s="1">
        <v>10</v>
      </c>
      <c r="D27" s="1">
        <v>10</v>
      </c>
      <c r="E27" s="1">
        <v>10</v>
      </c>
      <c r="F27" s="1">
        <v>8</v>
      </c>
      <c r="G27" s="1">
        <v>10</v>
      </c>
      <c r="H27" s="1">
        <f t="shared" si="0"/>
        <v>9.6</v>
      </c>
      <c r="I27" s="12"/>
      <c r="J27" s="1">
        <v>10</v>
      </c>
      <c r="K27" s="1">
        <v>10</v>
      </c>
      <c r="L27" s="1">
        <v>10</v>
      </c>
      <c r="M27" s="1">
        <v>8</v>
      </c>
      <c r="N27" s="1">
        <v>10</v>
      </c>
      <c r="O27" s="1">
        <f t="shared" si="1"/>
        <v>9.6</v>
      </c>
    </row>
    <row r="28" spans="1:15" ht="15.75" customHeight="1">
      <c r="A28" s="1">
        <v>9</v>
      </c>
      <c r="B28" s="12"/>
      <c r="C28" s="1">
        <v>10</v>
      </c>
      <c r="D28" s="1">
        <v>8</v>
      </c>
      <c r="E28" s="1">
        <v>7</v>
      </c>
      <c r="F28" s="1">
        <v>6</v>
      </c>
      <c r="G28" s="1">
        <v>9</v>
      </c>
      <c r="H28" s="1">
        <f t="shared" si="0"/>
        <v>8</v>
      </c>
      <c r="I28" s="12"/>
      <c r="J28" s="1">
        <v>10</v>
      </c>
      <c r="K28" s="1">
        <v>7</v>
      </c>
      <c r="L28" s="1">
        <v>5</v>
      </c>
      <c r="M28" s="1">
        <v>6</v>
      </c>
      <c r="N28" s="1">
        <v>8</v>
      </c>
      <c r="O28" s="1">
        <f t="shared" si="1"/>
        <v>7.2</v>
      </c>
    </row>
    <row r="29" spans="1:15" ht="15.75" customHeight="1">
      <c r="A29" s="1">
        <v>9</v>
      </c>
      <c r="B29" s="12"/>
      <c r="C29" s="1">
        <v>10</v>
      </c>
      <c r="D29" s="1">
        <v>10</v>
      </c>
      <c r="E29" s="1">
        <v>10</v>
      </c>
      <c r="F29" s="1">
        <v>7</v>
      </c>
      <c r="G29" s="1">
        <v>9</v>
      </c>
      <c r="H29" s="1">
        <f t="shared" si="0"/>
        <v>9.1999999999999993</v>
      </c>
      <c r="I29" s="12"/>
      <c r="J29" s="1">
        <v>10</v>
      </c>
      <c r="K29" s="1">
        <v>10</v>
      </c>
      <c r="L29" s="1">
        <v>8</v>
      </c>
      <c r="M29" s="1">
        <v>7</v>
      </c>
      <c r="N29" s="1">
        <v>9</v>
      </c>
      <c r="O29" s="1">
        <f t="shared" si="1"/>
        <v>8.8000000000000007</v>
      </c>
    </row>
    <row r="30" spans="1:15" ht="15.75" customHeight="1">
      <c r="A30" s="1">
        <v>9</v>
      </c>
      <c r="B30" s="12"/>
      <c r="C30" s="1">
        <v>10</v>
      </c>
      <c r="D30" s="1">
        <v>9</v>
      </c>
      <c r="E30" s="1">
        <v>8</v>
      </c>
      <c r="F30" s="1">
        <v>7</v>
      </c>
      <c r="G30" s="1">
        <v>9</v>
      </c>
      <c r="H30" s="1">
        <f t="shared" si="0"/>
        <v>8.6</v>
      </c>
      <c r="I30" s="12"/>
      <c r="J30" s="1">
        <v>10</v>
      </c>
      <c r="K30" s="1">
        <v>9</v>
      </c>
      <c r="L30" s="1">
        <v>8</v>
      </c>
      <c r="M30" s="1">
        <v>7</v>
      </c>
      <c r="N30" s="1">
        <v>9</v>
      </c>
      <c r="O30" s="1">
        <f t="shared" si="1"/>
        <v>8.6</v>
      </c>
    </row>
    <row r="31" spans="1:15" ht="15.75" customHeight="1">
      <c r="A31" s="1">
        <v>9</v>
      </c>
      <c r="B31" s="12"/>
      <c r="C31" s="1">
        <v>10</v>
      </c>
      <c r="D31" s="1">
        <v>9</v>
      </c>
      <c r="E31" s="1">
        <v>8</v>
      </c>
      <c r="F31" s="1">
        <v>7</v>
      </c>
      <c r="G31" s="1">
        <v>10</v>
      </c>
      <c r="H31" s="1">
        <f t="shared" si="0"/>
        <v>8.8000000000000007</v>
      </c>
      <c r="I31" s="12"/>
      <c r="J31" s="1">
        <v>10</v>
      </c>
      <c r="K31" s="1">
        <v>10</v>
      </c>
      <c r="L31" s="1">
        <v>8</v>
      </c>
      <c r="M31" s="1">
        <v>7</v>
      </c>
      <c r="N31" s="1">
        <v>9</v>
      </c>
      <c r="O31" s="1">
        <f t="shared" si="1"/>
        <v>8.8000000000000007</v>
      </c>
    </row>
    <row r="32" spans="1:15" ht="15.75" customHeight="1">
      <c r="A32" s="1">
        <v>9</v>
      </c>
      <c r="B32" s="12"/>
      <c r="C32" s="1">
        <v>10</v>
      </c>
      <c r="D32" s="1">
        <v>9</v>
      </c>
      <c r="E32" s="1">
        <v>8</v>
      </c>
      <c r="F32" s="1">
        <v>7</v>
      </c>
      <c r="G32" s="1">
        <v>10</v>
      </c>
      <c r="H32" s="1">
        <f t="shared" si="0"/>
        <v>8.8000000000000007</v>
      </c>
      <c r="I32" s="12"/>
      <c r="J32" s="1">
        <v>10</v>
      </c>
      <c r="K32" s="1">
        <v>10</v>
      </c>
      <c r="L32" s="1">
        <v>10</v>
      </c>
      <c r="M32" s="1">
        <v>8</v>
      </c>
      <c r="N32" s="1">
        <v>10</v>
      </c>
      <c r="O32" s="1">
        <f t="shared" si="1"/>
        <v>9.6</v>
      </c>
    </row>
    <row r="33" spans="1:15" ht="15.75" customHeight="1">
      <c r="A33" s="1">
        <v>9</v>
      </c>
      <c r="B33" s="12"/>
      <c r="C33" s="1">
        <v>10</v>
      </c>
      <c r="D33" s="1">
        <v>9</v>
      </c>
      <c r="E33" s="1">
        <v>7</v>
      </c>
      <c r="F33" s="1">
        <v>7</v>
      </c>
      <c r="G33" s="1">
        <v>10</v>
      </c>
      <c r="H33" s="1">
        <f t="shared" si="0"/>
        <v>8.6</v>
      </c>
      <c r="I33" s="12"/>
      <c r="J33" s="1">
        <v>10</v>
      </c>
      <c r="K33" s="1">
        <v>8</v>
      </c>
      <c r="L33" s="1">
        <v>7</v>
      </c>
      <c r="M33" s="1">
        <v>6</v>
      </c>
      <c r="N33" s="1">
        <v>9</v>
      </c>
      <c r="O33" s="1">
        <f t="shared" si="1"/>
        <v>8</v>
      </c>
    </row>
    <row r="34" spans="1:15" ht="15.75" customHeight="1">
      <c r="A34" s="1">
        <v>9</v>
      </c>
      <c r="B34" s="12"/>
      <c r="C34" s="1">
        <v>10</v>
      </c>
      <c r="D34" s="1">
        <v>10</v>
      </c>
      <c r="E34" s="1">
        <v>10</v>
      </c>
      <c r="F34" s="1">
        <v>7</v>
      </c>
      <c r="G34" s="1">
        <v>10</v>
      </c>
      <c r="H34" s="1">
        <f t="shared" si="0"/>
        <v>9.4</v>
      </c>
      <c r="I34" s="12"/>
      <c r="J34" s="1">
        <v>10</v>
      </c>
      <c r="K34" s="1">
        <v>8</v>
      </c>
      <c r="L34" s="1">
        <v>7</v>
      </c>
      <c r="M34" s="1">
        <v>6</v>
      </c>
      <c r="N34" s="1">
        <v>9</v>
      </c>
      <c r="O34" s="1">
        <f t="shared" si="1"/>
        <v>8</v>
      </c>
    </row>
    <row r="35" spans="1:15" ht="15.75" customHeight="1">
      <c r="A35" s="1">
        <v>9</v>
      </c>
      <c r="B35" s="12"/>
      <c r="C35" s="1">
        <v>10</v>
      </c>
      <c r="D35" s="1">
        <v>9</v>
      </c>
      <c r="E35" s="1">
        <v>8</v>
      </c>
      <c r="F35" s="1">
        <v>7</v>
      </c>
      <c r="G35" s="1">
        <v>9</v>
      </c>
      <c r="H35" s="1">
        <f t="shared" si="0"/>
        <v>8.6</v>
      </c>
      <c r="I35" s="12"/>
      <c r="J35" s="1">
        <v>9</v>
      </c>
      <c r="K35" s="1">
        <v>8</v>
      </c>
      <c r="L35" s="1">
        <v>7</v>
      </c>
      <c r="M35" s="1">
        <v>6</v>
      </c>
      <c r="N35" s="1">
        <v>9</v>
      </c>
      <c r="O35" s="1">
        <f t="shared" si="1"/>
        <v>7.8</v>
      </c>
    </row>
    <row r="36" spans="1:15" ht="15.75" customHeight="1">
      <c r="A36" s="1">
        <v>9</v>
      </c>
      <c r="B36" s="12"/>
      <c r="C36" s="1">
        <v>10</v>
      </c>
      <c r="D36" s="1">
        <v>7</v>
      </c>
      <c r="E36" s="1">
        <v>6</v>
      </c>
      <c r="F36" s="1">
        <v>5</v>
      </c>
      <c r="G36" s="1">
        <v>8</v>
      </c>
      <c r="H36" s="1">
        <f t="shared" si="0"/>
        <v>7.2</v>
      </c>
      <c r="I36" s="12"/>
      <c r="J36" s="1">
        <v>8</v>
      </c>
      <c r="K36" s="1">
        <v>6</v>
      </c>
      <c r="L36" s="1">
        <v>4</v>
      </c>
      <c r="M36" s="1">
        <v>3</v>
      </c>
      <c r="N36" s="1">
        <v>7</v>
      </c>
      <c r="O36" s="1">
        <f t="shared" si="1"/>
        <v>5.6</v>
      </c>
    </row>
    <row r="37" spans="1:15" ht="15.75" customHeight="1">
      <c r="A37" s="1">
        <v>8</v>
      </c>
      <c r="B37" s="12"/>
      <c r="C37" s="1">
        <v>9</v>
      </c>
      <c r="D37" s="1">
        <v>7</v>
      </c>
      <c r="E37" s="1">
        <v>0</v>
      </c>
      <c r="F37" s="1">
        <v>0</v>
      </c>
      <c r="G37" s="1">
        <v>8</v>
      </c>
      <c r="H37" s="1">
        <f t="shared" si="0"/>
        <v>4.8</v>
      </c>
      <c r="I37" s="12"/>
      <c r="J37" s="1">
        <v>10</v>
      </c>
      <c r="K37" s="1">
        <v>9</v>
      </c>
      <c r="L37" s="1">
        <v>8</v>
      </c>
      <c r="M37" s="1">
        <v>7</v>
      </c>
      <c r="N37" s="1">
        <v>9</v>
      </c>
      <c r="O37" s="1">
        <f t="shared" si="1"/>
        <v>8.6</v>
      </c>
    </row>
    <row r="38" spans="1:15" ht="15.75" customHeight="1">
      <c r="A38" s="1">
        <v>9</v>
      </c>
      <c r="B38" s="12"/>
      <c r="C38" s="1">
        <v>10</v>
      </c>
      <c r="D38" s="1">
        <v>8</v>
      </c>
      <c r="E38" s="1" t="s">
        <v>30</v>
      </c>
      <c r="F38" s="1">
        <v>7</v>
      </c>
      <c r="G38" s="1">
        <v>9</v>
      </c>
      <c r="H38" s="1">
        <f t="shared" si="0"/>
        <v>8.5</v>
      </c>
      <c r="I38" s="12"/>
      <c r="J38" s="1">
        <v>10</v>
      </c>
      <c r="K38" s="1">
        <v>10</v>
      </c>
      <c r="L38" s="1">
        <v>8</v>
      </c>
      <c r="M38" s="1">
        <v>7</v>
      </c>
      <c r="N38" s="1">
        <v>10</v>
      </c>
      <c r="O38" s="1">
        <f t="shared" si="1"/>
        <v>9</v>
      </c>
    </row>
    <row r="39" spans="1:15" ht="15.75" customHeight="1">
      <c r="A39" s="1">
        <v>9</v>
      </c>
      <c r="B39" s="12"/>
      <c r="C39" s="1">
        <v>10</v>
      </c>
      <c r="D39" s="1">
        <v>8</v>
      </c>
      <c r="E39" s="1">
        <v>7</v>
      </c>
      <c r="F39" s="1">
        <v>6</v>
      </c>
      <c r="G39" s="1">
        <v>9</v>
      </c>
      <c r="H39" s="1">
        <f t="shared" si="0"/>
        <v>8</v>
      </c>
      <c r="I39" s="12"/>
      <c r="J39" s="1">
        <v>10</v>
      </c>
      <c r="K39" s="1">
        <v>9</v>
      </c>
      <c r="L39" s="1">
        <v>8</v>
      </c>
      <c r="M39" s="1">
        <v>7</v>
      </c>
      <c r="N39" s="1">
        <v>10</v>
      </c>
      <c r="O39" s="1">
        <f t="shared" si="1"/>
        <v>8.8000000000000007</v>
      </c>
    </row>
    <row r="40" spans="1:15" ht="15.75" customHeight="1">
      <c r="A40" s="1">
        <v>9</v>
      </c>
      <c r="B40" s="12"/>
      <c r="C40" s="1">
        <v>10</v>
      </c>
      <c r="D40" s="1">
        <v>8</v>
      </c>
      <c r="E40" s="1">
        <v>7</v>
      </c>
      <c r="F40" s="1">
        <v>6</v>
      </c>
      <c r="G40" s="1">
        <v>9</v>
      </c>
      <c r="H40" s="1">
        <f t="shared" si="0"/>
        <v>8</v>
      </c>
      <c r="I40" s="12"/>
      <c r="J40" s="1">
        <v>8</v>
      </c>
      <c r="K40" s="1">
        <v>7</v>
      </c>
      <c r="L40" s="1">
        <v>6</v>
      </c>
      <c r="M40" s="1">
        <v>5</v>
      </c>
      <c r="N40" s="1">
        <v>8</v>
      </c>
      <c r="O40" s="1">
        <f t="shared" si="1"/>
        <v>6.8</v>
      </c>
    </row>
    <row r="41" spans="1:15" ht="15.75" customHeight="1">
      <c r="A41" s="1">
        <v>9</v>
      </c>
      <c r="B41" s="12"/>
      <c r="C41" s="1">
        <v>10</v>
      </c>
      <c r="D41" s="1">
        <v>8</v>
      </c>
      <c r="E41" s="1">
        <v>7</v>
      </c>
      <c r="F41" s="1">
        <v>6</v>
      </c>
      <c r="G41" s="1">
        <v>9</v>
      </c>
      <c r="H41" s="1">
        <f t="shared" si="0"/>
        <v>8</v>
      </c>
      <c r="I41" s="12"/>
      <c r="J41" s="1">
        <v>10</v>
      </c>
      <c r="K41" s="1">
        <v>9</v>
      </c>
      <c r="L41" s="1">
        <v>8</v>
      </c>
      <c r="M41" s="1">
        <v>7</v>
      </c>
      <c r="N41" s="1">
        <v>10</v>
      </c>
      <c r="O41" s="1">
        <f t="shared" si="1"/>
        <v>8.8000000000000007</v>
      </c>
    </row>
    <row r="42" spans="1:15" ht="15.75" customHeight="1">
      <c r="A42" s="1">
        <v>9</v>
      </c>
      <c r="B42" s="12"/>
      <c r="C42" s="1">
        <v>10</v>
      </c>
      <c r="D42" s="1">
        <v>8</v>
      </c>
      <c r="E42" s="1">
        <v>7</v>
      </c>
      <c r="F42" s="1">
        <v>6</v>
      </c>
      <c r="G42" s="1">
        <v>9</v>
      </c>
      <c r="H42" s="1">
        <f t="shared" si="0"/>
        <v>8</v>
      </c>
      <c r="I42" s="12"/>
      <c r="J42" s="1">
        <v>10</v>
      </c>
      <c r="K42" s="1">
        <v>10</v>
      </c>
      <c r="L42" s="1">
        <v>8</v>
      </c>
      <c r="M42" s="1">
        <v>7</v>
      </c>
      <c r="N42" s="1">
        <v>9</v>
      </c>
      <c r="O42" s="1">
        <f t="shared" si="1"/>
        <v>8.8000000000000007</v>
      </c>
    </row>
    <row r="43" spans="1:15" ht="15.75" customHeight="1">
      <c r="A43" s="1">
        <v>9</v>
      </c>
      <c r="B43" s="12"/>
      <c r="C43" s="1">
        <v>10</v>
      </c>
      <c r="D43" s="1">
        <v>8</v>
      </c>
      <c r="E43" s="1">
        <v>7</v>
      </c>
      <c r="F43" s="1">
        <v>5</v>
      </c>
      <c r="G43" s="1">
        <v>9</v>
      </c>
      <c r="H43" s="1">
        <f t="shared" si="0"/>
        <v>7.8</v>
      </c>
      <c r="I43" s="12"/>
      <c r="J43" s="1">
        <v>10</v>
      </c>
      <c r="K43" s="1">
        <v>9</v>
      </c>
      <c r="L43" s="1">
        <v>8</v>
      </c>
      <c r="M43" s="1">
        <v>7</v>
      </c>
      <c r="N43" s="1">
        <v>9</v>
      </c>
      <c r="O43" s="1">
        <f t="shared" si="1"/>
        <v>8.6</v>
      </c>
    </row>
    <row r="44" spans="1:15" ht="15.75" customHeight="1">
      <c r="A44" s="1">
        <v>9</v>
      </c>
      <c r="B44" s="12"/>
      <c r="C44" s="1">
        <v>10</v>
      </c>
      <c r="D44" s="1">
        <v>9</v>
      </c>
      <c r="E44" s="1">
        <v>7</v>
      </c>
      <c r="F44" s="1">
        <v>6</v>
      </c>
      <c r="G44" s="1">
        <v>8</v>
      </c>
      <c r="H44" s="1">
        <f t="shared" si="0"/>
        <v>8</v>
      </c>
      <c r="I44" s="12"/>
      <c r="J44" s="1">
        <v>10</v>
      </c>
      <c r="K44" s="1">
        <v>9</v>
      </c>
      <c r="L44" s="1">
        <v>8</v>
      </c>
      <c r="M44" s="1">
        <v>7</v>
      </c>
      <c r="N44" s="1">
        <v>10</v>
      </c>
      <c r="O44" s="1">
        <f t="shared" si="1"/>
        <v>8.8000000000000007</v>
      </c>
    </row>
    <row r="45" spans="1:15" ht="15.75" customHeight="1">
      <c r="A45" s="1">
        <v>9</v>
      </c>
      <c r="B45" s="12"/>
      <c r="C45" s="1">
        <v>10</v>
      </c>
      <c r="D45" s="1">
        <v>8</v>
      </c>
      <c r="E45" s="1">
        <v>7</v>
      </c>
      <c r="F45" s="1">
        <v>6</v>
      </c>
      <c r="G45" s="1">
        <v>9</v>
      </c>
      <c r="H45" s="1">
        <f t="shared" si="0"/>
        <v>8</v>
      </c>
      <c r="I45" s="12"/>
      <c r="J45" s="1">
        <v>10</v>
      </c>
      <c r="K45" s="1">
        <v>10</v>
      </c>
      <c r="L45" s="1">
        <v>8</v>
      </c>
      <c r="M45" s="1">
        <v>7</v>
      </c>
      <c r="N45" s="1">
        <v>9</v>
      </c>
      <c r="O45" s="1">
        <f t="shared" si="1"/>
        <v>8.8000000000000007</v>
      </c>
    </row>
    <row r="46" spans="1:15" ht="15.75" customHeight="1">
      <c r="A46" s="1">
        <v>9</v>
      </c>
      <c r="B46" s="12"/>
      <c r="C46" s="1">
        <v>10</v>
      </c>
      <c r="D46" s="1">
        <v>8</v>
      </c>
      <c r="E46" s="1">
        <v>7</v>
      </c>
      <c r="F46" s="1">
        <v>6</v>
      </c>
      <c r="G46" s="1">
        <v>9</v>
      </c>
      <c r="H46" s="1">
        <f t="shared" si="0"/>
        <v>8</v>
      </c>
      <c r="I46" s="12"/>
      <c r="J46" s="1">
        <v>10</v>
      </c>
      <c r="K46" s="1">
        <v>10</v>
      </c>
      <c r="L46" s="1" t="s">
        <v>30</v>
      </c>
      <c r="M46" s="1">
        <v>8</v>
      </c>
      <c r="N46" s="1">
        <v>10</v>
      </c>
      <c r="O46" s="1">
        <f t="shared" si="1"/>
        <v>9.5</v>
      </c>
    </row>
    <row r="47" spans="1:15" ht="15.75" customHeight="1">
      <c r="A47" s="1">
        <v>9</v>
      </c>
      <c r="B47" s="12"/>
      <c r="C47" s="1">
        <v>10</v>
      </c>
      <c r="D47" s="1">
        <v>9</v>
      </c>
      <c r="E47" s="1">
        <v>8</v>
      </c>
      <c r="F47" s="1">
        <v>7</v>
      </c>
      <c r="G47" s="1">
        <v>9</v>
      </c>
      <c r="H47" s="1">
        <f t="shared" si="0"/>
        <v>8.6</v>
      </c>
      <c r="I47" s="12"/>
      <c r="J47" s="1">
        <v>9</v>
      </c>
      <c r="K47" s="1">
        <v>8</v>
      </c>
      <c r="L47" s="1">
        <v>7</v>
      </c>
      <c r="M47" s="1">
        <v>6</v>
      </c>
      <c r="N47" s="1">
        <v>8</v>
      </c>
      <c r="O47" s="1">
        <f t="shared" si="1"/>
        <v>7.6</v>
      </c>
    </row>
    <row r="48" spans="1:15" ht="15.75" customHeight="1">
      <c r="A48" s="1">
        <v>9</v>
      </c>
      <c r="B48" s="12"/>
      <c r="C48" s="1">
        <v>10</v>
      </c>
      <c r="D48" s="1">
        <v>8</v>
      </c>
      <c r="E48" s="1">
        <v>7</v>
      </c>
      <c r="F48" s="1">
        <v>6</v>
      </c>
      <c r="G48" s="1">
        <v>9</v>
      </c>
      <c r="H48" s="1">
        <f t="shared" si="0"/>
        <v>8</v>
      </c>
      <c r="I48" s="12"/>
      <c r="J48" s="1">
        <v>10</v>
      </c>
      <c r="K48" s="1">
        <v>10</v>
      </c>
      <c r="L48" s="1">
        <v>10</v>
      </c>
      <c r="M48" s="1">
        <v>7</v>
      </c>
      <c r="N48" s="1">
        <v>10</v>
      </c>
      <c r="O48" s="1">
        <f t="shared" si="1"/>
        <v>9.4</v>
      </c>
    </row>
    <row r="49" spans="1:15" ht="15.75" customHeight="1">
      <c r="A49" s="1">
        <v>9</v>
      </c>
      <c r="B49" s="12"/>
      <c r="C49" s="1">
        <v>10</v>
      </c>
      <c r="D49" s="1">
        <v>10</v>
      </c>
      <c r="E49" s="1">
        <v>10</v>
      </c>
      <c r="F49" s="1">
        <v>8</v>
      </c>
      <c r="G49" s="1">
        <v>10</v>
      </c>
      <c r="H49" s="1">
        <f t="shared" si="0"/>
        <v>9.6</v>
      </c>
      <c r="I49" s="12"/>
      <c r="J49" s="1">
        <v>10</v>
      </c>
      <c r="K49" s="1">
        <v>10</v>
      </c>
      <c r="L49" s="1">
        <v>10</v>
      </c>
      <c r="M49" s="1">
        <v>8</v>
      </c>
      <c r="N49" s="1">
        <v>10</v>
      </c>
      <c r="O49" s="1">
        <f t="shared" si="1"/>
        <v>9.6</v>
      </c>
    </row>
    <row r="50" spans="1:15" ht="15.75" customHeight="1">
      <c r="A50" s="1">
        <v>9</v>
      </c>
      <c r="B50" s="12"/>
      <c r="C50" s="1">
        <v>10</v>
      </c>
      <c r="D50" s="1">
        <v>10</v>
      </c>
      <c r="E50" s="1">
        <v>10</v>
      </c>
      <c r="F50" s="1">
        <v>8</v>
      </c>
      <c r="G50" s="1">
        <v>10</v>
      </c>
      <c r="H50" s="1">
        <f t="shared" si="0"/>
        <v>9.6</v>
      </c>
      <c r="I50" s="12"/>
      <c r="J50" s="1">
        <v>10</v>
      </c>
      <c r="K50" s="1">
        <v>10</v>
      </c>
      <c r="L50" s="1">
        <v>10</v>
      </c>
      <c r="M50" s="1">
        <v>8</v>
      </c>
      <c r="N50" s="1">
        <v>10</v>
      </c>
      <c r="O50" s="1">
        <f t="shared" si="1"/>
        <v>9.6</v>
      </c>
    </row>
    <row r="51" spans="1:15" ht="15.75" customHeight="1">
      <c r="A51" s="1">
        <v>9</v>
      </c>
      <c r="B51" s="12"/>
      <c r="C51" s="1">
        <v>10</v>
      </c>
      <c r="D51" s="1">
        <v>8</v>
      </c>
      <c r="E51" s="1">
        <v>7</v>
      </c>
      <c r="F51" s="1">
        <v>6</v>
      </c>
      <c r="G51" s="1">
        <v>9</v>
      </c>
      <c r="H51" s="1">
        <f t="shared" si="0"/>
        <v>8</v>
      </c>
      <c r="I51" s="12"/>
      <c r="J51" s="1">
        <v>8</v>
      </c>
      <c r="K51" s="1">
        <v>6</v>
      </c>
      <c r="L51" s="1">
        <v>4</v>
      </c>
      <c r="M51" s="1">
        <v>4</v>
      </c>
      <c r="N51" s="1">
        <v>7</v>
      </c>
      <c r="O51" s="1">
        <f t="shared" si="1"/>
        <v>5.8</v>
      </c>
    </row>
    <row r="52" spans="1:15" ht="15.75" customHeight="1">
      <c r="A52" s="1">
        <v>9</v>
      </c>
      <c r="B52" s="12"/>
      <c r="C52" s="1">
        <v>10</v>
      </c>
      <c r="D52" s="1">
        <v>10</v>
      </c>
      <c r="E52" s="1">
        <v>10</v>
      </c>
      <c r="F52" s="1">
        <v>8</v>
      </c>
      <c r="G52" s="1">
        <v>10</v>
      </c>
      <c r="H52" s="1">
        <f t="shared" si="0"/>
        <v>9.6</v>
      </c>
      <c r="I52" s="12"/>
      <c r="J52" s="1">
        <v>10</v>
      </c>
      <c r="K52" s="1">
        <v>8</v>
      </c>
      <c r="L52" s="1">
        <v>7</v>
      </c>
      <c r="M52" s="1">
        <v>5</v>
      </c>
      <c r="N52" s="1">
        <v>9</v>
      </c>
      <c r="O52" s="1">
        <f t="shared" si="1"/>
        <v>7.8</v>
      </c>
    </row>
    <row r="53" spans="1:15" ht="15.75" customHeight="1">
      <c r="A53" s="1">
        <v>9</v>
      </c>
      <c r="B53" s="12"/>
      <c r="C53" s="1">
        <v>10</v>
      </c>
      <c r="D53" s="1">
        <v>10</v>
      </c>
      <c r="E53" s="1">
        <v>8</v>
      </c>
      <c r="F53" s="1">
        <v>7</v>
      </c>
      <c r="G53" s="1">
        <v>9</v>
      </c>
      <c r="H53" s="1">
        <f t="shared" si="0"/>
        <v>8.8000000000000007</v>
      </c>
      <c r="I53" s="12"/>
      <c r="J53" s="1">
        <v>10</v>
      </c>
      <c r="K53" s="1">
        <v>10</v>
      </c>
      <c r="L53" s="1">
        <v>10</v>
      </c>
      <c r="M53" s="1">
        <v>8</v>
      </c>
      <c r="N53" s="1">
        <v>10</v>
      </c>
      <c r="O53" s="1">
        <f t="shared" si="1"/>
        <v>9.6</v>
      </c>
    </row>
    <row r="54" spans="1:15" ht="15.75" customHeight="1">
      <c r="A54" s="1">
        <v>9</v>
      </c>
      <c r="B54" s="12"/>
      <c r="C54" s="1">
        <v>10</v>
      </c>
      <c r="D54" s="1">
        <v>9</v>
      </c>
      <c r="E54" s="1">
        <v>8</v>
      </c>
      <c r="F54" s="1">
        <v>7</v>
      </c>
      <c r="G54" s="1">
        <v>9</v>
      </c>
      <c r="H54" s="1">
        <f t="shared" si="0"/>
        <v>8.6</v>
      </c>
      <c r="I54" s="12"/>
      <c r="J54" s="1">
        <v>10</v>
      </c>
      <c r="K54" s="1">
        <v>9</v>
      </c>
      <c r="L54" s="1">
        <v>8</v>
      </c>
      <c r="M54" s="1">
        <v>7</v>
      </c>
      <c r="N54" s="1">
        <v>9</v>
      </c>
      <c r="O54" s="1">
        <f t="shared" si="1"/>
        <v>8.6</v>
      </c>
    </row>
    <row r="55" spans="1:15" ht="15.75" customHeight="1">
      <c r="A55" s="1">
        <v>9</v>
      </c>
      <c r="B55" s="12"/>
      <c r="C55" s="1">
        <v>10</v>
      </c>
      <c r="D55" s="1">
        <v>8</v>
      </c>
      <c r="E55" s="1" t="s">
        <v>30</v>
      </c>
      <c r="F55" s="1">
        <v>7</v>
      </c>
      <c r="G55" s="1">
        <v>9</v>
      </c>
      <c r="H55" s="1">
        <f t="shared" si="0"/>
        <v>8.5</v>
      </c>
      <c r="I55" s="12"/>
      <c r="J55" s="1">
        <v>10</v>
      </c>
      <c r="K55" s="1">
        <v>10</v>
      </c>
      <c r="L55" s="1">
        <v>8</v>
      </c>
      <c r="M55" s="1">
        <v>7</v>
      </c>
      <c r="N55" s="1">
        <v>9</v>
      </c>
      <c r="O55" s="1">
        <f t="shared" si="1"/>
        <v>8.8000000000000007</v>
      </c>
    </row>
    <row r="56" spans="1:15" ht="15.75" customHeight="1">
      <c r="A56" s="1">
        <v>9</v>
      </c>
      <c r="B56" s="12"/>
      <c r="C56" s="1">
        <v>10</v>
      </c>
      <c r="D56" s="1">
        <v>10</v>
      </c>
      <c r="E56" s="1">
        <v>8</v>
      </c>
      <c r="F56" s="1">
        <v>7</v>
      </c>
      <c r="G56" s="1">
        <v>9</v>
      </c>
      <c r="H56" s="1">
        <f t="shared" si="0"/>
        <v>8.8000000000000007</v>
      </c>
      <c r="I56" s="12"/>
      <c r="J56" s="1">
        <v>10</v>
      </c>
      <c r="K56" s="1">
        <v>10</v>
      </c>
      <c r="L56" s="1">
        <v>10</v>
      </c>
      <c r="M56" s="1">
        <v>8</v>
      </c>
      <c r="N56" s="1">
        <v>10</v>
      </c>
      <c r="O56" s="1">
        <f t="shared" si="1"/>
        <v>9.6</v>
      </c>
    </row>
    <row r="57" spans="1:15" ht="15.75" customHeight="1">
      <c r="A57" s="1">
        <v>9</v>
      </c>
      <c r="B57" s="12"/>
      <c r="C57" s="1">
        <v>10</v>
      </c>
      <c r="D57" s="1">
        <v>10</v>
      </c>
      <c r="E57" s="1">
        <v>10</v>
      </c>
      <c r="F57" s="1">
        <v>7</v>
      </c>
      <c r="G57" s="1">
        <v>10</v>
      </c>
      <c r="H57" s="1">
        <f t="shared" si="0"/>
        <v>9.4</v>
      </c>
      <c r="I57" s="12"/>
      <c r="J57" s="1">
        <v>10</v>
      </c>
      <c r="K57" s="1">
        <v>10</v>
      </c>
      <c r="L57" s="1">
        <v>10</v>
      </c>
      <c r="M57" s="1">
        <v>8</v>
      </c>
      <c r="N57" s="1">
        <v>10</v>
      </c>
      <c r="O57" s="1">
        <f t="shared" si="1"/>
        <v>9.6</v>
      </c>
    </row>
    <row r="58" spans="1:15" ht="15.75" customHeight="1">
      <c r="A58" s="1">
        <v>9</v>
      </c>
      <c r="B58" s="12"/>
      <c r="C58" s="1">
        <v>10</v>
      </c>
      <c r="D58" s="1">
        <v>8</v>
      </c>
      <c r="E58" s="1">
        <v>7</v>
      </c>
      <c r="F58" s="1">
        <v>5</v>
      </c>
      <c r="G58" s="1">
        <v>8</v>
      </c>
      <c r="H58" s="1">
        <f t="shared" si="0"/>
        <v>7.6</v>
      </c>
      <c r="I58" s="12"/>
      <c r="J58" s="1">
        <v>10</v>
      </c>
      <c r="K58" s="1">
        <v>10</v>
      </c>
      <c r="L58" s="1">
        <v>8</v>
      </c>
      <c r="M58" s="1">
        <v>7</v>
      </c>
      <c r="N58" s="1">
        <v>9</v>
      </c>
      <c r="O58" s="1">
        <f t="shared" si="1"/>
        <v>8.8000000000000007</v>
      </c>
    </row>
    <row r="59" spans="1:15" ht="15.75" customHeight="1">
      <c r="A59" s="1">
        <v>9</v>
      </c>
      <c r="B59" s="12"/>
      <c r="C59" s="1">
        <v>10</v>
      </c>
      <c r="D59" s="1">
        <v>7</v>
      </c>
      <c r="E59" s="1">
        <v>6</v>
      </c>
      <c r="F59" s="1">
        <v>4</v>
      </c>
      <c r="G59" s="1">
        <v>8</v>
      </c>
      <c r="H59" s="1">
        <f t="shared" si="0"/>
        <v>7</v>
      </c>
      <c r="I59" s="12"/>
      <c r="J59" s="1">
        <v>9</v>
      </c>
      <c r="K59" s="1">
        <v>8</v>
      </c>
      <c r="L59" s="1">
        <v>7</v>
      </c>
      <c r="M59" s="1">
        <v>6</v>
      </c>
      <c r="N59" s="1">
        <v>8</v>
      </c>
      <c r="O59" s="1">
        <f t="shared" si="1"/>
        <v>7.6</v>
      </c>
    </row>
    <row r="60" spans="1:15" ht="15.75" customHeight="1">
      <c r="A60" s="1">
        <v>8</v>
      </c>
      <c r="B60" s="12"/>
      <c r="C60" s="1">
        <v>10</v>
      </c>
      <c r="D60" s="1">
        <v>8</v>
      </c>
      <c r="E60" s="1">
        <v>7</v>
      </c>
      <c r="F60" s="1">
        <v>6</v>
      </c>
      <c r="G60" s="1">
        <v>9</v>
      </c>
      <c r="H60" s="1">
        <f t="shared" si="0"/>
        <v>8</v>
      </c>
      <c r="I60" s="12"/>
      <c r="J60" s="1">
        <v>10</v>
      </c>
      <c r="K60" s="1">
        <v>9</v>
      </c>
      <c r="L60" s="1">
        <v>8</v>
      </c>
      <c r="M60" s="1">
        <v>7</v>
      </c>
      <c r="N60" s="1">
        <v>9</v>
      </c>
      <c r="O60" s="1">
        <f t="shared" si="1"/>
        <v>8.6</v>
      </c>
    </row>
    <row r="61" spans="1:15" ht="15.75" customHeight="1">
      <c r="A61" s="1">
        <v>8</v>
      </c>
      <c r="B61" s="12"/>
      <c r="C61" s="1">
        <v>10</v>
      </c>
      <c r="D61" s="1">
        <v>8</v>
      </c>
      <c r="E61" s="1">
        <v>7</v>
      </c>
      <c r="F61" s="1">
        <v>3</v>
      </c>
      <c r="G61" s="1">
        <v>8</v>
      </c>
      <c r="H61" s="1">
        <f t="shared" si="0"/>
        <v>7.2</v>
      </c>
      <c r="I61" s="12"/>
      <c r="J61" s="1">
        <v>10</v>
      </c>
      <c r="K61" s="1">
        <v>10</v>
      </c>
      <c r="L61" s="1">
        <v>10</v>
      </c>
      <c r="M61" s="1">
        <v>6</v>
      </c>
      <c r="N61" s="1">
        <v>9</v>
      </c>
      <c r="O61" s="1">
        <f t="shared" si="1"/>
        <v>9</v>
      </c>
    </row>
    <row r="62" spans="1:15" ht="15.75" customHeight="1">
      <c r="A62" s="1">
        <v>9</v>
      </c>
      <c r="B62" s="12"/>
      <c r="C62" s="1">
        <v>10</v>
      </c>
      <c r="D62" s="1">
        <v>10</v>
      </c>
      <c r="E62" s="1">
        <v>10</v>
      </c>
      <c r="F62" s="1">
        <v>8</v>
      </c>
      <c r="G62" s="1">
        <v>9</v>
      </c>
      <c r="H62" s="1">
        <f t="shared" si="0"/>
        <v>9.4</v>
      </c>
      <c r="I62" s="12"/>
      <c r="J62" s="1">
        <v>8</v>
      </c>
      <c r="K62" s="1">
        <v>8</v>
      </c>
      <c r="L62" s="1">
        <v>7</v>
      </c>
      <c r="M62" s="1">
        <v>6</v>
      </c>
      <c r="N62" s="1">
        <v>8</v>
      </c>
      <c r="O62" s="1">
        <f t="shared" si="1"/>
        <v>7.4</v>
      </c>
    </row>
    <row r="63" spans="1:15" ht="15.75" customHeight="1">
      <c r="A63" s="1">
        <v>9</v>
      </c>
      <c r="B63" s="12"/>
      <c r="C63" s="1">
        <v>10</v>
      </c>
      <c r="D63" s="1">
        <v>10</v>
      </c>
      <c r="E63" s="1" t="s">
        <v>30</v>
      </c>
      <c r="F63" s="1" t="s">
        <v>30</v>
      </c>
      <c r="G63" s="1">
        <v>8</v>
      </c>
      <c r="H63" s="1">
        <f t="shared" si="0"/>
        <v>9.3333333333333339</v>
      </c>
      <c r="I63" s="12"/>
      <c r="J63" s="1">
        <v>10</v>
      </c>
      <c r="K63" s="1">
        <v>10</v>
      </c>
      <c r="L63" s="1">
        <v>8</v>
      </c>
      <c r="M63" s="1">
        <v>7</v>
      </c>
      <c r="N63" s="1">
        <v>9</v>
      </c>
      <c r="O63" s="1">
        <f t="shared" si="1"/>
        <v>8.8000000000000007</v>
      </c>
    </row>
    <row r="64" spans="1:15" ht="15.75" customHeight="1">
      <c r="A64" s="1">
        <v>9</v>
      </c>
      <c r="B64" s="12"/>
      <c r="C64" s="1">
        <v>10</v>
      </c>
      <c r="D64" s="1">
        <v>8</v>
      </c>
      <c r="E64" s="1" t="s">
        <v>30</v>
      </c>
      <c r="F64" s="1">
        <v>7</v>
      </c>
      <c r="G64" s="1">
        <v>9</v>
      </c>
      <c r="H64" s="1">
        <f t="shared" si="0"/>
        <v>8.5</v>
      </c>
      <c r="I64" s="12"/>
      <c r="J64" s="1">
        <v>10</v>
      </c>
      <c r="K64" s="1">
        <v>8</v>
      </c>
      <c r="L64" s="1">
        <v>7</v>
      </c>
      <c r="M64" s="1">
        <v>6</v>
      </c>
      <c r="N64" s="1">
        <v>9</v>
      </c>
      <c r="O64" s="1">
        <f t="shared" si="1"/>
        <v>8</v>
      </c>
    </row>
    <row r="65" spans="1:15" ht="15.75" customHeight="1">
      <c r="A65" s="1">
        <v>9</v>
      </c>
      <c r="B65" s="12"/>
      <c r="C65" s="1">
        <v>10</v>
      </c>
      <c r="D65" s="1">
        <v>8</v>
      </c>
      <c r="E65" s="1">
        <v>7</v>
      </c>
      <c r="F65" s="1">
        <v>6</v>
      </c>
      <c r="G65" s="1">
        <v>9</v>
      </c>
      <c r="H65" s="1">
        <f t="shared" si="0"/>
        <v>8</v>
      </c>
      <c r="I65" s="12"/>
      <c r="J65" s="1">
        <v>10</v>
      </c>
      <c r="K65" s="1">
        <v>10</v>
      </c>
      <c r="L65" s="1">
        <v>10</v>
      </c>
      <c r="M65" s="1">
        <v>8</v>
      </c>
      <c r="N65" s="1">
        <v>10</v>
      </c>
      <c r="O65" s="1">
        <f t="shared" si="1"/>
        <v>9.6</v>
      </c>
    </row>
    <row r="66" spans="1:15" ht="15.75" customHeight="1">
      <c r="A66" s="1">
        <v>9</v>
      </c>
      <c r="B66" s="12"/>
      <c r="C66" s="1">
        <v>10</v>
      </c>
      <c r="D66" s="1">
        <v>8</v>
      </c>
      <c r="E66" s="1">
        <v>7</v>
      </c>
      <c r="F66" s="1">
        <v>6</v>
      </c>
      <c r="G66" s="1">
        <v>9</v>
      </c>
      <c r="H66" s="1">
        <f t="shared" si="0"/>
        <v>8</v>
      </c>
      <c r="I66" s="12"/>
      <c r="J66" s="1">
        <v>10</v>
      </c>
      <c r="K66" s="1">
        <v>8</v>
      </c>
      <c r="L66" s="1">
        <v>7</v>
      </c>
      <c r="M66" s="1">
        <v>6</v>
      </c>
      <c r="N66" s="1">
        <v>9</v>
      </c>
      <c r="O66" s="1">
        <f t="shared" si="1"/>
        <v>8</v>
      </c>
    </row>
    <row r="67" spans="1:15" ht="15.75" customHeight="1">
      <c r="A67" s="1">
        <v>9</v>
      </c>
      <c r="B67" s="12"/>
      <c r="C67" s="1">
        <v>10</v>
      </c>
      <c r="D67" s="1">
        <v>10</v>
      </c>
      <c r="E67" s="1">
        <v>10</v>
      </c>
      <c r="F67" s="1">
        <v>8</v>
      </c>
      <c r="G67" s="1">
        <v>10</v>
      </c>
      <c r="H67" s="1">
        <f t="shared" si="0"/>
        <v>9.6</v>
      </c>
      <c r="I67" s="12"/>
      <c r="J67" s="1">
        <v>10</v>
      </c>
      <c r="K67" s="1">
        <v>10</v>
      </c>
      <c r="L67" s="1">
        <v>9</v>
      </c>
      <c r="M67" s="1">
        <v>7</v>
      </c>
      <c r="N67" s="1">
        <v>9</v>
      </c>
      <c r="O67" s="1">
        <f t="shared" si="1"/>
        <v>9</v>
      </c>
    </row>
    <row r="68" spans="1:15" ht="15.75" customHeight="1">
      <c r="A68" s="1">
        <v>9</v>
      </c>
      <c r="B68" s="12"/>
      <c r="C68" s="1">
        <v>10</v>
      </c>
      <c r="D68" s="1">
        <v>9</v>
      </c>
      <c r="E68" s="1">
        <v>8</v>
      </c>
      <c r="F68" s="1">
        <v>7</v>
      </c>
      <c r="G68" s="1">
        <v>10</v>
      </c>
      <c r="H68" s="1">
        <f t="shared" si="0"/>
        <v>8.8000000000000007</v>
      </c>
      <c r="I68" s="12"/>
      <c r="J68" s="1">
        <v>10</v>
      </c>
      <c r="K68" s="1">
        <v>9</v>
      </c>
      <c r="L68" s="1">
        <v>8</v>
      </c>
      <c r="M68" s="1">
        <v>8</v>
      </c>
      <c r="N68" s="1">
        <v>9</v>
      </c>
      <c r="O68" s="1">
        <f t="shared" si="1"/>
        <v>8.8000000000000007</v>
      </c>
    </row>
    <row r="69" spans="1:15" ht="15.75" customHeight="1">
      <c r="A69" s="1">
        <v>9</v>
      </c>
      <c r="B69" s="12"/>
      <c r="C69" s="1">
        <v>10</v>
      </c>
      <c r="D69" s="1">
        <v>8</v>
      </c>
      <c r="E69" s="1">
        <v>7</v>
      </c>
      <c r="F69" s="1">
        <v>6</v>
      </c>
      <c r="G69" s="1">
        <v>9</v>
      </c>
      <c r="H69" s="1">
        <f t="shared" si="0"/>
        <v>8</v>
      </c>
      <c r="I69" s="12"/>
      <c r="J69" s="1">
        <v>10</v>
      </c>
      <c r="K69" s="1">
        <v>8</v>
      </c>
      <c r="L69" s="1">
        <v>7</v>
      </c>
      <c r="M69" s="1">
        <v>6</v>
      </c>
      <c r="N69" s="1">
        <v>9</v>
      </c>
      <c r="O69" s="1">
        <f t="shared" si="1"/>
        <v>8</v>
      </c>
    </row>
    <row r="70" spans="1:15" ht="15.75" customHeight="1">
      <c r="A70" s="1">
        <v>9</v>
      </c>
      <c r="B70" s="12"/>
      <c r="C70" s="1">
        <v>10</v>
      </c>
      <c r="D70" s="1">
        <v>9</v>
      </c>
      <c r="E70" s="1">
        <v>8</v>
      </c>
      <c r="F70" s="1">
        <v>7</v>
      </c>
      <c r="G70" s="1">
        <v>10</v>
      </c>
      <c r="H70" s="1">
        <f t="shared" si="0"/>
        <v>8.8000000000000007</v>
      </c>
      <c r="I70" s="12"/>
      <c r="J70" s="1">
        <v>9</v>
      </c>
      <c r="K70" s="1">
        <v>8</v>
      </c>
      <c r="L70" s="1">
        <v>7</v>
      </c>
      <c r="M70" s="1">
        <v>5</v>
      </c>
      <c r="N70" s="1">
        <v>8</v>
      </c>
      <c r="O70" s="1">
        <f t="shared" si="1"/>
        <v>7.4</v>
      </c>
    </row>
    <row r="71" spans="1:15" ht="15.75" customHeight="1">
      <c r="A71" s="1">
        <v>9</v>
      </c>
      <c r="B71" s="12"/>
      <c r="C71" s="1">
        <v>10</v>
      </c>
      <c r="D71" s="1">
        <v>10</v>
      </c>
      <c r="E71" s="1">
        <v>10</v>
      </c>
      <c r="F71" s="1">
        <v>7</v>
      </c>
      <c r="G71" s="1">
        <v>10</v>
      </c>
      <c r="H71" s="1">
        <f t="shared" si="0"/>
        <v>9.4</v>
      </c>
      <c r="I71" s="12"/>
      <c r="J71" s="1">
        <v>8</v>
      </c>
      <c r="K71" s="1">
        <v>8</v>
      </c>
      <c r="L71" s="1">
        <v>7</v>
      </c>
      <c r="M71" s="1">
        <v>6</v>
      </c>
      <c r="N71" s="1">
        <v>8</v>
      </c>
      <c r="O71" s="1">
        <f t="shared" si="1"/>
        <v>7.4</v>
      </c>
    </row>
    <row r="72" spans="1:15" ht="15.75" customHeight="1">
      <c r="A72" s="1">
        <v>9</v>
      </c>
      <c r="B72" s="12"/>
      <c r="C72" s="1">
        <v>10</v>
      </c>
      <c r="D72" s="1">
        <v>10</v>
      </c>
      <c r="E72" s="1">
        <v>10</v>
      </c>
      <c r="F72" s="1">
        <v>8</v>
      </c>
      <c r="G72" s="1">
        <v>10</v>
      </c>
      <c r="H72" s="1">
        <f t="shared" si="0"/>
        <v>9.6</v>
      </c>
      <c r="I72" s="12"/>
      <c r="J72" s="1">
        <v>10</v>
      </c>
      <c r="K72" s="1">
        <v>9</v>
      </c>
      <c r="L72" s="1">
        <v>8</v>
      </c>
      <c r="M72" s="1">
        <v>7</v>
      </c>
      <c r="N72" s="1">
        <v>9</v>
      </c>
      <c r="O72" s="1">
        <f t="shared" si="1"/>
        <v>8.6</v>
      </c>
    </row>
    <row r="73" spans="1:15" ht="15.75" customHeight="1">
      <c r="A73" s="1">
        <v>9</v>
      </c>
      <c r="B73" s="12"/>
      <c r="C73" s="1">
        <v>10</v>
      </c>
      <c r="D73" s="1">
        <v>9</v>
      </c>
      <c r="E73" s="1">
        <v>8</v>
      </c>
      <c r="F73" s="1">
        <v>7</v>
      </c>
      <c r="G73" s="1">
        <v>10</v>
      </c>
      <c r="H73" s="1">
        <f t="shared" si="0"/>
        <v>8.8000000000000007</v>
      </c>
      <c r="I73" s="12"/>
      <c r="J73" s="1">
        <v>10</v>
      </c>
      <c r="K73" s="1">
        <v>9</v>
      </c>
      <c r="L73" s="1">
        <v>8</v>
      </c>
      <c r="M73" s="1">
        <v>7</v>
      </c>
      <c r="N73" s="1">
        <v>10</v>
      </c>
      <c r="O73" s="1">
        <f t="shared" si="1"/>
        <v>8.8000000000000007</v>
      </c>
    </row>
    <row r="74" spans="1:15" ht="15.75" customHeight="1">
      <c r="A74" s="1">
        <v>9</v>
      </c>
      <c r="B74" s="12"/>
      <c r="C74" s="1">
        <v>10</v>
      </c>
      <c r="D74" s="1">
        <v>10</v>
      </c>
      <c r="E74" s="1">
        <v>8</v>
      </c>
      <c r="F74" s="1">
        <v>7</v>
      </c>
      <c r="G74" s="1">
        <v>10</v>
      </c>
      <c r="H74" s="1">
        <f t="shared" si="0"/>
        <v>9</v>
      </c>
      <c r="I74" s="12"/>
      <c r="J74" s="1">
        <v>9</v>
      </c>
      <c r="K74" s="1">
        <v>8</v>
      </c>
      <c r="L74" s="1">
        <v>7</v>
      </c>
      <c r="M74" s="1">
        <v>6</v>
      </c>
      <c r="N74" s="1">
        <v>9</v>
      </c>
      <c r="O74" s="1">
        <f t="shared" si="1"/>
        <v>7.8</v>
      </c>
    </row>
    <row r="75" spans="1:15" ht="15.75" customHeight="1">
      <c r="A75" s="1">
        <v>9</v>
      </c>
      <c r="B75" s="12"/>
      <c r="C75" s="1">
        <v>10</v>
      </c>
      <c r="D75" s="1">
        <v>9</v>
      </c>
      <c r="E75" s="1">
        <v>8</v>
      </c>
      <c r="F75" s="1">
        <v>7</v>
      </c>
      <c r="G75" s="1">
        <v>9</v>
      </c>
      <c r="H75" s="1">
        <f t="shared" si="0"/>
        <v>8.6</v>
      </c>
      <c r="I75" s="12"/>
      <c r="J75" s="1">
        <v>10</v>
      </c>
      <c r="K75" s="1">
        <v>8</v>
      </c>
      <c r="L75" s="1">
        <v>8</v>
      </c>
      <c r="M75" s="1">
        <v>7</v>
      </c>
      <c r="N75" s="1">
        <v>9</v>
      </c>
      <c r="O75" s="1">
        <f t="shared" si="1"/>
        <v>8.4</v>
      </c>
    </row>
    <row r="76" spans="1:15" ht="15.75" customHeight="1">
      <c r="A76" s="1">
        <v>9</v>
      </c>
      <c r="B76" s="12"/>
      <c r="C76" s="1">
        <v>10</v>
      </c>
      <c r="D76" s="1">
        <v>10</v>
      </c>
      <c r="E76" s="1">
        <v>10</v>
      </c>
      <c r="F76" s="1">
        <v>8</v>
      </c>
      <c r="G76" s="1">
        <v>10</v>
      </c>
      <c r="H76" s="1">
        <f t="shared" si="0"/>
        <v>9.6</v>
      </c>
      <c r="I76" s="12"/>
      <c r="J76" s="1">
        <v>10</v>
      </c>
      <c r="K76" s="1">
        <v>10</v>
      </c>
      <c r="L76" s="1">
        <v>10</v>
      </c>
      <c r="M76" s="1">
        <v>8</v>
      </c>
      <c r="N76" s="1">
        <v>9</v>
      </c>
      <c r="O76" s="1">
        <f t="shared" si="1"/>
        <v>9.4</v>
      </c>
    </row>
    <row r="77" spans="1:15" ht="15.75" customHeight="1">
      <c r="A77" s="1">
        <v>9</v>
      </c>
      <c r="B77" s="12"/>
      <c r="C77" s="1">
        <v>10</v>
      </c>
      <c r="D77" s="1">
        <v>9</v>
      </c>
      <c r="E77" s="1">
        <v>8</v>
      </c>
      <c r="F77" s="1">
        <v>7</v>
      </c>
      <c r="G77" s="1">
        <v>10</v>
      </c>
      <c r="H77" s="1">
        <f t="shared" si="0"/>
        <v>8.8000000000000007</v>
      </c>
      <c r="I77" s="12"/>
      <c r="J77" s="1">
        <v>10</v>
      </c>
      <c r="K77" s="1">
        <v>9</v>
      </c>
      <c r="L77" s="1">
        <v>8</v>
      </c>
      <c r="M77" s="1">
        <v>7</v>
      </c>
      <c r="N77" s="1">
        <v>9</v>
      </c>
      <c r="O77" s="1">
        <f t="shared" si="1"/>
        <v>8.6</v>
      </c>
    </row>
    <row r="78" spans="1:15" ht="15.75" customHeight="1">
      <c r="A78" s="1">
        <v>9</v>
      </c>
      <c r="B78" s="12"/>
      <c r="C78" s="1">
        <v>10</v>
      </c>
      <c r="D78" s="1">
        <v>10</v>
      </c>
      <c r="E78" s="1">
        <v>10</v>
      </c>
      <c r="F78" s="1">
        <v>8</v>
      </c>
      <c r="G78" s="1">
        <v>10</v>
      </c>
      <c r="H78" s="1">
        <f t="shared" si="0"/>
        <v>9.6</v>
      </c>
      <c r="I78" s="12"/>
      <c r="J78" s="1">
        <v>9</v>
      </c>
      <c r="K78" s="1">
        <v>9</v>
      </c>
      <c r="L78" s="1">
        <v>8</v>
      </c>
      <c r="M78" s="1">
        <v>7</v>
      </c>
      <c r="N78" s="1">
        <v>9</v>
      </c>
      <c r="O78" s="1">
        <f t="shared" si="1"/>
        <v>8.4</v>
      </c>
    </row>
    <row r="79" spans="1:15" ht="15.75" customHeight="1">
      <c r="A79" s="1">
        <v>9</v>
      </c>
      <c r="B79" s="12"/>
      <c r="C79" s="1">
        <v>10</v>
      </c>
      <c r="D79" s="1">
        <v>8</v>
      </c>
      <c r="E79" s="1">
        <v>7</v>
      </c>
      <c r="F79" s="1">
        <v>6</v>
      </c>
      <c r="G79" s="1">
        <v>9</v>
      </c>
      <c r="H79" s="1">
        <f t="shared" si="0"/>
        <v>8</v>
      </c>
      <c r="I79" s="12"/>
      <c r="J79" s="1">
        <v>10</v>
      </c>
      <c r="K79" s="1">
        <v>8</v>
      </c>
      <c r="L79" s="1">
        <v>7</v>
      </c>
      <c r="M79" s="1">
        <v>6</v>
      </c>
      <c r="N79" s="1">
        <v>9</v>
      </c>
      <c r="O79" s="1">
        <f t="shared" si="1"/>
        <v>8</v>
      </c>
    </row>
    <row r="80" spans="1:15" ht="15.75" customHeight="1">
      <c r="A80" s="1">
        <v>9</v>
      </c>
      <c r="B80" s="12"/>
      <c r="C80" s="1">
        <v>10</v>
      </c>
      <c r="D80" s="1">
        <v>10</v>
      </c>
      <c r="E80" s="1">
        <v>10</v>
      </c>
      <c r="F80" s="1">
        <v>7</v>
      </c>
      <c r="G80" s="1">
        <v>9</v>
      </c>
      <c r="H80" s="1">
        <f t="shared" si="0"/>
        <v>9.1999999999999993</v>
      </c>
      <c r="I80" s="12"/>
      <c r="J80" s="1">
        <v>10</v>
      </c>
      <c r="K80" s="1">
        <v>9</v>
      </c>
      <c r="L80" s="1">
        <v>8</v>
      </c>
      <c r="M80" s="1">
        <v>7</v>
      </c>
      <c r="N80" s="1">
        <v>9</v>
      </c>
      <c r="O80" s="1">
        <f t="shared" si="1"/>
        <v>8.6</v>
      </c>
    </row>
    <row r="81" spans="1:15" ht="15.75" customHeight="1">
      <c r="A81" s="1">
        <v>9</v>
      </c>
      <c r="B81" s="12"/>
      <c r="C81" s="1">
        <v>10</v>
      </c>
      <c r="D81" s="1">
        <v>9</v>
      </c>
      <c r="E81" s="1">
        <v>8</v>
      </c>
      <c r="F81" s="1">
        <v>7</v>
      </c>
      <c r="G81" s="1">
        <v>9</v>
      </c>
      <c r="H81" s="1">
        <f t="shared" si="0"/>
        <v>8.6</v>
      </c>
      <c r="I81" s="12"/>
      <c r="J81" s="1">
        <v>10</v>
      </c>
      <c r="K81" s="1">
        <v>10</v>
      </c>
      <c r="L81" s="1">
        <v>8</v>
      </c>
      <c r="M81" s="1">
        <v>8</v>
      </c>
      <c r="N81" s="1">
        <v>10</v>
      </c>
      <c r="O81" s="1">
        <f t="shared" si="1"/>
        <v>9.1999999999999993</v>
      </c>
    </row>
    <row r="82" spans="1:15" ht="15.75" customHeight="1">
      <c r="A82" s="1">
        <v>9</v>
      </c>
      <c r="B82" s="12"/>
      <c r="C82" s="1">
        <v>10</v>
      </c>
      <c r="D82" s="1">
        <v>8</v>
      </c>
      <c r="E82" s="1">
        <v>7</v>
      </c>
      <c r="F82" s="1">
        <v>6</v>
      </c>
      <c r="G82" s="1">
        <v>9</v>
      </c>
      <c r="H82" s="1">
        <f t="shared" si="0"/>
        <v>8</v>
      </c>
      <c r="I82" s="12"/>
      <c r="J82" s="1">
        <v>10</v>
      </c>
      <c r="K82" s="1">
        <v>8</v>
      </c>
      <c r="L82" s="1">
        <v>7</v>
      </c>
      <c r="M82" s="1">
        <v>6</v>
      </c>
      <c r="N82" s="1">
        <v>9</v>
      </c>
      <c r="O82" s="1">
        <f t="shared" si="1"/>
        <v>8</v>
      </c>
    </row>
    <row r="83" spans="1:15" ht="15.75" customHeight="1">
      <c r="A83" s="1">
        <v>9</v>
      </c>
      <c r="B83" s="12"/>
      <c r="C83" s="1">
        <v>10</v>
      </c>
      <c r="D83" s="1">
        <v>10</v>
      </c>
      <c r="E83" s="1">
        <v>10</v>
      </c>
      <c r="F83" s="1">
        <v>8</v>
      </c>
      <c r="G83" s="1">
        <v>10</v>
      </c>
      <c r="H83" s="1">
        <f t="shared" si="0"/>
        <v>9.6</v>
      </c>
      <c r="I83" s="12"/>
      <c r="J83" s="1">
        <v>10</v>
      </c>
      <c r="K83" s="1">
        <v>10</v>
      </c>
      <c r="L83" s="1">
        <v>10</v>
      </c>
      <c r="M83" s="1">
        <v>8</v>
      </c>
      <c r="N83" s="1">
        <v>10</v>
      </c>
      <c r="O83" s="1">
        <f t="shared" si="1"/>
        <v>9.6</v>
      </c>
    </row>
    <row r="84" spans="1:15" ht="15.75" customHeight="1">
      <c r="A84" s="1">
        <v>9</v>
      </c>
      <c r="B84" s="12"/>
      <c r="C84" s="1">
        <v>10</v>
      </c>
      <c r="D84" s="1">
        <v>9</v>
      </c>
      <c r="E84" s="1">
        <v>8</v>
      </c>
      <c r="F84" s="1">
        <v>7</v>
      </c>
      <c r="G84" s="1">
        <v>9</v>
      </c>
      <c r="H84" s="1">
        <f t="shared" si="0"/>
        <v>8.6</v>
      </c>
      <c r="I84" s="12"/>
      <c r="J84" s="1">
        <v>10</v>
      </c>
      <c r="K84" s="1">
        <v>9</v>
      </c>
      <c r="L84" s="1">
        <v>8</v>
      </c>
      <c r="M84" s="1">
        <v>7</v>
      </c>
      <c r="N84" s="1">
        <v>9</v>
      </c>
      <c r="O84" s="1">
        <f t="shared" si="1"/>
        <v>8.6</v>
      </c>
    </row>
    <row r="85" spans="1:15" ht="15.75" customHeight="1">
      <c r="A85" s="1">
        <v>9</v>
      </c>
      <c r="B85" s="12"/>
      <c r="C85" s="1">
        <v>10</v>
      </c>
      <c r="D85" s="1">
        <v>10</v>
      </c>
      <c r="E85" s="1">
        <v>10</v>
      </c>
      <c r="F85" s="1">
        <v>5</v>
      </c>
      <c r="G85" s="1">
        <v>8</v>
      </c>
      <c r="H85" s="1">
        <f t="shared" si="0"/>
        <v>8.6</v>
      </c>
      <c r="I85" s="12"/>
      <c r="J85" s="1">
        <v>10</v>
      </c>
      <c r="K85" s="1">
        <v>10</v>
      </c>
      <c r="L85" s="1">
        <v>10</v>
      </c>
      <c r="M85" s="1">
        <v>8</v>
      </c>
      <c r="N85" s="1">
        <v>10</v>
      </c>
      <c r="O85" s="1">
        <f t="shared" si="1"/>
        <v>9.6</v>
      </c>
    </row>
    <row r="86" spans="1:15" ht="15.75" customHeight="1">
      <c r="A86" s="1">
        <v>9</v>
      </c>
      <c r="B86" s="12"/>
      <c r="C86" s="1">
        <v>10</v>
      </c>
      <c r="D86" s="1">
        <v>8</v>
      </c>
      <c r="E86" s="1">
        <v>7</v>
      </c>
      <c r="F86" s="1">
        <v>6</v>
      </c>
      <c r="G86" s="1">
        <v>9</v>
      </c>
      <c r="H86" s="1">
        <f t="shared" si="0"/>
        <v>8</v>
      </c>
      <c r="I86" s="12"/>
      <c r="J86" s="1">
        <v>10</v>
      </c>
      <c r="K86" s="1">
        <v>10</v>
      </c>
      <c r="L86" s="1">
        <v>8</v>
      </c>
      <c r="M86" s="1">
        <v>5</v>
      </c>
      <c r="N86" s="1">
        <v>9</v>
      </c>
      <c r="O86" s="1">
        <f t="shared" si="1"/>
        <v>8.4</v>
      </c>
    </row>
    <row r="87" spans="1:15" ht="15.75" customHeight="1">
      <c r="A87" s="1">
        <v>9</v>
      </c>
      <c r="B87" s="12"/>
      <c r="C87" s="1">
        <v>10</v>
      </c>
      <c r="D87" s="1">
        <v>10</v>
      </c>
      <c r="E87" s="1">
        <v>10</v>
      </c>
      <c r="F87" s="1">
        <v>8</v>
      </c>
      <c r="G87" s="1">
        <v>10</v>
      </c>
      <c r="H87" s="1">
        <f t="shared" si="0"/>
        <v>9.6</v>
      </c>
      <c r="I87" s="12"/>
      <c r="J87" s="1">
        <v>10</v>
      </c>
      <c r="K87" s="1">
        <v>10</v>
      </c>
      <c r="L87" s="1">
        <v>10</v>
      </c>
      <c r="M87" s="1">
        <v>8</v>
      </c>
      <c r="N87" s="1">
        <v>10</v>
      </c>
      <c r="O87" s="1">
        <f t="shared" si="1"/>
        <v>9.6</v>
      </c>
    </row>
    <row r="88" spans="1:15" ht="15.75" customHeight="1">
      <c r="A88" s="1">
        <v>9</v>
      </c>
      <c r="B88" s="12"/>
      <c r="C88" s="1">
        <v>10</v>
      </c>
      <c r="D88" s="1">
        <v>10</v>
      </c>
      <c r="E88" s="1">
        <v>10</v>
      </c>
      <c r="F88" s="1">
        <v>8</v>
      </c>
      <c r="G88" s="1">
        <v>10</v>
      </c>
      <c r="H88" s="1">
        <f t="shared" si="0"/>
        <v>9.6</v>
      </c>
      <c r="I88" s="12"/>
      <c r="J88" s="1">
        <v>10</v>
      </c>
      <c r="K88" s="1">
        <v>9</v>
      </c>
      <c r="L88" s="1">
        <v>8</v>
      </c>
      <c r="M88" s="1">
        <v>7</v>
      </c>
      <c r="N88" s="1">
        <v>9</v>
      </c>
      <c r="O88" s="1">
        <f t="shared" si="1"/>
        <v>8.6</v>
      </c>
    </row>
    <row r="89" spans="1:15" ht="15.75" customHeight="1">
      <c r="A89" s="1">
        <v>9</v>
      </c>
      <c r="B89" s="12"/>
      <c r="C89" s="1">
        <v>10</v>
      </c>
      <c r="D89" s="1">
        <v>10</v>
      </c>
      <c r="E89" s="1" t="s">
        <v>30</v>
      </c>
      <c r="F89" s="1">
        <v>8</v>
      </c>
      <c r="G89" s="1">
        <v>9</v>
      </c>
      <c r="H89" s="1">
        <f t="shared" si="0"/>
        <v>9.25</v>
      </c>
      <c r="I89" s="12"/>
      <c r="J89" s="1">
        <v>10</v>
      </c>
      <c r="K89" s="1">
        <v>10</v>
      </c>
      <c r="L89" s="1">
        <v>10</v>
      </c>
      <c r="M89" s="1">
        <v>8</v>
      </c>
      <c r="N89" s="1">
        <v>10</v>
      </c>
      <c r="O89" s="1">
        <f t="shared" si="1"/>
        <v>9.6</v>
      </c>
    </row>
    <row r="90" spans="1:15" ht="15.75" customHeight="1">
      <c r="A90" s="1">
        <v>9</v>
      </c>
      <c r="B90" s="12"/>
      <c r="C90" s="1">
        <v>10</v>
      </c>
      <c r="D90" s="1">
        <v>8</v>
      </c>
      <c r="E90" s="1">
        <v>7</v>
      </c>
      <c r="F90" s="1">
        <v>6</v>
      </c>
      <c r="G90" s="1">
        <v>9</v>
      </c>
      <c r="H90" s="1">
        <f t="shared" si="0"/>
        <v>8</v>
      </c>
      <c r="I90" s="12"/>
      <c r="J90" s="1">
        <v>10</v>
      </c>
      <c r="K90" s="1">
        <v>9</v>
      </c>
      <c r="L90" s="1">
        <v>8</v>
      </c>
      <c r="M90" s="1">
        <v>7</v>
      </c>
      <c r="N90" s="1">
        <v>10</v>
      </c>
      <c r="O90" s="1">
        <f t="shared" si="1"/>
        <v>8.8000000000000007</v>
      </c>
    </row>
    <row r="91" spans="1:15" ht="15.75" customHeight="1">
      <c r="A91" s="1">
        <v>9</v>
      </c>
      <c r="B91" s="12"/>
      <c r="C91" s="1">
        <v>10</v>
      </c>
      <c r="D91" s="1">
        <v>8</v>
      </c>
      <c r="E91" s="1">
        <v>7</v>
      </c>
      <c r="F91" s="1">
        <v>6</v>
      </c>
      <c r="G91" s="1">
        <v>9</v>
      </c>
      <c r="H91" s="1">
        <f t="shared" si="0"/>
        <v>8</v>
      </c>
      <c r="I91" s="12"/>
      <c r="J91" s="1">
        <v>9</v>
      </c>
      <c r="K91" s="1">
        <v>8</v>
      </c>
      <c r="L91" s="1">
        <v>8</v>
      </c>
      <c r="M91" s="1">
        <v>7</v>
      </c>
      <c r="N91" s="1">
        <v>9</v>
      </c>
      <c r="O91" s="1">
        <f t="shared" si="1"/>
        <v>8.1999999999999993</v>
      </c>
    </row>
    <row r="92" spans="1:15" ht="15.75" customHeight="1">
      <c r="A92" s="1">
        <v>9</v>
      </c>
      <c r="B92" s="12"/>
      <c r="C92" s="1">
        <v>10</v>
      </c>
      <c r="D92" s="1">
        <v>7</v>
      </c>
      <c r="E92" s="1">
        <v>5</v>
      </c>
      <c r="F92" s="1">
        <v>3</v>
      </c>
      <c r="G92" s="1">
        <v>8</v>
      </c>
      <c r="H92" s="1">
        <f t="shared" si="0"/>
        <v>6.6</v>
      </c>
      <c r="I92" s="12"/>
      <c r="J92" s="1">
        <v>10</v>
      </c>
      <c r="K92" s="1">
        <v>10</v>
      </c>
      <c r="L92" s="1">
        <v>10</v>
      </c>
      <c r="M92" s="1">
        <v>8</v>
      </c>
      <c r="N92" s="1">
        <v>10</v>
      </c>
      <c r="O92" s="1">
        <f t="shared" si="1"/>
        <v>9.6</v>
      </c>
    </row>
    <row r="93" spans="1:15" ht="15.75" customHeight="1">
      <c r="A93" s="1">
        <v>9</v>
      </c>
      <c r="B93" s="12"/>
      <c r="C93" s="1">
        <v>10</v>
      </c>
      <c r="D93" s="1">
        <v>10</v>
      </c>
      <c r="E93" s="1">
        <v>10</v>
      </c>
      <c r="F93" s="1">
        <v>7</v>
      </c>
      <c r="G93" s="1">
        <v>9</v>
      </c>
      <c r="H93" s="1">
        <f t="shared" si="0"/>
        <v>9.1999999999999993</v>
      </c>
      <c r="I93" s="12"/>
      <c r="J93" s="1">
        <v>10</v>
      </c>
      <c r="K93" s="1">
        <v>10</v>
      </c>
      <c r="L93" s="1">
        <v>10</v>
      </c>
      <c r="M93" s="1">
        <v>8</v>
      </c>
      <c r="N93" s="1">
        <v>10</v>
      </c>
      <c r="O93" s="1">
        <f t="shared" si="1"/>
        <v>9.6</v>
      </c>
    </row>
    <row r="94" spans="1:15" ht="15.75" customHeight="1">
      <c r="A94" s="1">
        <v>9</v>
      </c>
      <c r="B94" s="12"/>
      <c r="C94" s="1">
        <v>10</v>
      </c>
      <c r="D94" s="1">
        <v>10</v>
      </c>
      <c r="E94" s="1">
        <v>8</v>
      </c>
      <c r="F94" s="1">
        <v>6</v>
      </c>
      <c r="G94" s="1">
        <v>9</v>
      </c>
      <c r="H94" s="1">
        <f t="shared" si="0"/>
        <v>8.6</v>
      </c>
      <c r="I94" s="12"/>
      <c r="J94" s="1">
        <v>9</v>
      </c>
      <c r="K94" s="1">
        <v>8</v>
      </c>
      <c r="L94" s="1">
        <v>8</v>
      </c>
      <c r="M94" s="1">
        <v>7</v>
      </c>
      <c r="N94" s="1">
        <v>9</v>
      </c>
      <c r="O94" s="1">
        <f t="shared" si="1"/>
        <v>8.1999999999999993</v>
      </c>
    </row>
    <row r="95" spans="1:15" ht="15.75" customHeight="1">
      <c r="A95" s="1">
        <v>9</v>
      </c>
      <c r="B95" s="12"/>
      <c r="C95" s="1">
        <v>10</v>
      </c>
      <c r="D95" s="1">
        <v>10</v>
      </c>
      <c r="E95" s="1">
        <v>10</v>
      </c>
      <c r="F95" s="1">
        <v>8</v>
      </c>
      <c r="G95" s="1">
        <v>10</v>
      </c>
      <c r="H95" s="1">
        <f t="shared" si="0"/>
        <v>9.6</v>
      </c>
      <c r="I95" s="12"/>
      <c r="J95" s="1">
        <v>10</v>
      </c>
      <c r="K95" s="1">
        <v>10</v>
      </c>
      <c r="L95" s="1">
        <v>10</v>
      </c>
      <c r="M95" s="1">
        <v>7</v>
      </c>
      <c r="N95" s="1">
        <v>10</v>
      </c>
      <c r="O95" s="1">
        <f t="shared" si="1"/>
        <v>9.4</v>
      </c>
    </row>
    <row r="96" spans="1:15" ht="15.75" customHeight="1">
      <c r="A96" s="1">
        <v>9</v>
      </c>
      <c r="B96" s="12"/>
      <c r="C96" s="1">
        <v>10</v>
      </c>
      <c r="D96" s="1">
        <v>10</v>
      </c>
      <c r="E96" s="1">
        <v>10</v>
      </c>
      <c r="F96" s="1">
        <v>8</v>
      </c>
      <c r="G96" s="1">
        <v>10</v>
      </c>
      <c r="H96" s="1">
        <f t="shared" si="0"/>
        <v>9.6</v>
      </c>
      <c r="I96" s="12"/>
      <c r="J96" s="1">
        <v>10</v>
      </c>
      <c r="K96" s="1">
        <v>10</v>
      </c>
      <c r="L96" s="1">
        <v>10</v>
      </c>
      <c r="M96" s="1">
        <v>8</v>
      </c>
      <c r="N96" s="1">
        <v>10</v>
      </c>
      <c r="O96" s="1">
        <f t="shared" si="1"/>
        <v>9.6</v>
      </c>
    </row>
    <row r="97" spans="1:15" ht="15.75" customHeight="1">
      <c r="A97" s="1">
        <v>9</v>
      </c>
      <c r="B97" s="12"/>
      <c r="C97" s="1">
        <v>10</v>
      </c>
      <c r="D97" s="1">
        <v>8</v>
      </c>
      <c r="E97" s="1">
        <v>8</v>
      </c>
      <c r="F97" s="1">
        <v>7</v>
      </c>
      <c r="G97" s="1">
        <v>9</v>
      </c>
      <c r="H97" s="1">
        <f t="shared" si="0"/>
        <v>8.4</v>
      </c>
      <c r="I97" s="12"/>
      <c r="J97" s="1">
        <v>10</v>
      </c>
      <c r="K97" s="1">
        <v>8</v>
      </c>
      <c r="L97" s="1">
        <v>7</v>
      </c>
      <c r="M97" s="1">
        <v>6</v>
      </c>
      <c r="N97" s="1">
        <v>9</v>
      </c>
      <c r="O97" s="1">
        <f t="shared" si="1"/>
        <v>8</v>
      </c>
    </row>
    <row r="98" spans="1:15" ht="15.75" customHeight="1">
      <c r="A98" s="1">
        <v>9</v>
      </c>
      <c r="B98" s="12"/>
      <c r="C98" s="1">
        <v>10</v>
      </c>
      <c r="D98" s="1">
        <v>8</v>
      </c>
      <c r="E98" s="1">
        <v>7</v>
      </c>
      <c r="F98" s="1">
        <v>6</v>
      </c>
      <c r="G98" s="1">
        <v>9</v>
      </c>
      <c r="H98" s="1">
        <f t="shared" si="0"/>
        <v>8</v>
      </c>
      <c r="I98" s="12"/>
      <c r="J98" s="1">
        <v>10</v>
      </c>
      <c r="K98" s="1">
        <v>10</v>
      </c>
      <c r="L98" s="1">
        <v>10</v>
      </c>
      <c r="M98" s="1">
        <v>8</v>
      </c>
      <c r="N98" s="1">
        <v>10</v>
      </c>
      <c r="O98" s="1">
        <f t="shared" si="1"/>
        <v>9.6</v>
      </c>
    </row>
    <row r="99" spans="1:15" ht="15.75" customHeight="1">
      <c r="A99" s="1">
        <v>9</v>
      </c>
      <c r="B99" s="12"/>
      <c r="C99" s="1">
        <v>10</v>
      </c>
      <c r="D99" s="1">
        <v>8</v>
      </c>
      <c r="E99" s="1">
        <v>6</v>
      </c>
      <c r="F99" s="1">
        <v>5</v>
      </c>
      <c r="G99" s="1">
        <v>9</v>
      </c>
      <c r="H99" s="1">
        <f t="shared" si="0"/>
        <v>7.6</v>
      </c>
      <c r="I99" s="12"/>
      <c r="J99" s="1">
        <v>8</v>
      </c>
      <c r="K99" s="1">
        <v>6</v>
      </c>
      <c r="L99" s="1">
        <v>4</v>
      </c>
      <c r="M99" s="1">
        <v>3</v>
      </c>
      <c r="N99" s="1">
        <v>7</v>
      </c>
      <c r="O99" s="1">
        <f t="shared" si="1"/>
        <v>5.6</v>
      </c>
    </row>
    <row r="100" spans="1:15" ht="15.75" customHeight="1">
      <c r="A100" s="1">
        <v>9</v>
      </c>
      <c r="B100" s="12"/>
      <c r="C100" s="1">
        <v>10</v>
      </c>
      <c r="D100" s="1">
        <v>9</v>
      </c>
      <c r="E100" s="1">
        <v>8</v>
      </c>
      <c r="F100" s="1">
        <v>7</v>
      </c>
      <c r="G100" s="1">
        <v>9</v>
      </c>
      <c r="H100" s="1">
        <f t="shared" si="0"/>
        <v>8.6</v>
      </c>
      <c r="I100" s="12"/>
      <c r="J100" s="1">
        <v>10</v>
      </c>
      <c r="K100" s="1">
        <v>8</v>
      </c>
      <c r="L100" s="1">
        <v>7</v>
      </c>
      <c r="M100" s="1">
        <v>6</v>
      </c>
      <c r="N100" s="1">
        <v>9</v>
      </c>
      <c r="O100" s="1">
        <f t="shared" si="1"/>
        <v>8</v>
      </c>
    </row>
    <row r="101" spans="1:15" ht="15.75" customHeight="1">
      <c r="A101" s="1">
        <v>9</v>
      </c>
      <c r="B101" s="12"/>
      <c r="C101" s="1">
        <v>10</v>
      </c>
      <c r="D101" s="1">
        <v>8</v>
      </c>
      <c r="E101" s="1">
        <v>7</v>
      </c>
      <c r="F101" s="1">
        <v>6</v>
      </c>
      <c r="G101" s="1">
        <v>9</v>
      </c>
      <c r="H101" s="1">
        <f t="shared" si="0"/>
        <v>8</v>
      </c>
      <c r="I101" s="12"/>
      <c r="J101" s="1">
        <v>8</v>
      </c>
      <c r="K101" s="1">
        <v>7</v>
      </c>
      <c r="L101" s="1">
        <v>6</v>
      </c>
      <c r="M101" s="1">
        <v>5</v>
      </c>
      <c r="N101" s="1">
        <v>8</v>
      </c>
      <c r="O101" s="1">
        <f t="shared" si="1"/>
        <v>6.8</v>
      </c>
    </row>
    <row r="102" spans="1:15" ht="15.75" customHeight="1">
      <c r="B102" s="12"/>
      <c r="I102" s="12"/>
    </row>
    <row r="103" spans="1:15" ht="15.75" customHeight="1">
      <c r="B103" s="12"/>
      <c r="I103" s="12"/>
    </row>
    <row r="104" spans="1:15" ht="15.75" customHeight="1">
      <c r="B104" s="12"/>
      <c r="I104" s="12"/>
    </row>
    <row r="105" spans="1:15" ht="15.75" customHeight="1">
      <c r="B105" s="12"/>
      <c r="I105" s="12"/>
    </row>
    <row r="106" spans="1:15" ht="13">
      <c r="B106" s="12"/>
      <c r="I106" s="12"/>
    </row>
    <row r="107" spans="1:15" ht="13">
      <c r="B107" s="12"/>
      <c r="I107" s="12"/>
    </row>
    <row r="108" spans="1:15" ht="13">
      <c r="B108" s="12"/>
      <c r="I108" s="12"/>
    </row>
    <row r="109" spans="1:15" ht="13">
      <c r="B109" s="12"/>
      <c r="I109" s="12"/>
    </row>
    <row r="110" spans="1:15" ht="13">
      <c r="B110" s="12"/>
      <c r="I110" s="12"/>
    </row>
    <row r="111" spans="1:15" ht="13">
      <c r="B111" s="12"/>
      <c r="I111" s="12"/>
    </row>
    <row r="112" spans="1:15" ht="13">
      <c r="B112" s="12"/>
      <c r="I112" s="12"/>
    </row>
    <row r="113" spans="2:9" ht="13">
      <c r="B113" s="12"/>
      <c r="I113" s="12"/>
    </row>
    <row r="114" spans="2:9" ht="13">
      <c r="B114" s="12"/>
      <c r="I114" s="12"/>
    </row>
    <row r="115" spans="2:9" ht="13">
      <c r="B115" s="12"/>
      <c r="I115" s="12"/>
    </row>
    <row r="116" spans="2:9" ht="13">
      <c r="B116" s="12"/>
      <c r="I116" s="12"/>
    </row>
    <row r="117" spans="2:9" ht="13">
      <c r="B117" s="12"/>
      <c r="I117" s="12"/>
    </row>
    <row r="118" spans="2:9" ht="13">
      <c r="B118" s="12"/>
      <c r="I118" s="12"/>
    </row>
    <row r="119" spans="2:9" ht="13">
      <c r="B119" s="12"/>
      <c r="I119" s="12"/>
    </row>
    <row r="120" spans="2:9" ht="13">
      <c r="B120" s="12"/>
      <c r="I120" s="12"/>
    </row>
    <row r="121" spans="2:9" ht="13">
      <c r="B121" s="12"/>
      <c r="I121" s="12"/>
    </row>
    <row r="122" spans="2:9" ht="13">
      <c r="B122" s="12"/>
      <c r="I122" s="12"/>
    </row>
    <row r="123" spans="2:9" ht="13">
      <c r="B123" s="12"/>
      <c r="I123" s="12"/>
    </row>
    <row r="124" spans="2:9" ht="13">
      <c r="B124" s="12"/>
      <c r="I124" s="12"/>
    </row>
    <row r="125" spans="2:9" ht="13">
      <c r="B125" s="12"/>
      <c r="I125" s="12"/>
    </row>
    <row r="126" spans="2:9" ht="13">
      <c r="B126" s="12"/>
      <c r="I126" s="12"/>
    </row>
    <row r="127" spans="2:9" ht="13">
      <c r="B127" s="12"/>
      <c r="I127" s="12"/>
    </row>
    <row r="128" spans="2:9" ht="13">
      <c r="B128" s="12"/>
      <c r="I128" s="12"/>
    </row>
    <row r="129" spans="2:9" ht="13">
      <c r="B129" s="12"/>
      <c r="I129" s="12"/>
    </row>
    <row r="130" spans="2:9" ht="13">
      <c r="B130" s="12"/>
      <c r="I130" s="12"/>
    </row>
    <row r="131" spans="2:9" ht="13">
      <c r="B131" s="12"/>
      <c r="I131" s="12"/>
    </row>
    <row r="132" spans="2:9" ht="13">
      <c r="B132" s="12"/>
      <c r="I132" s="12"/>
    </row>
    <row r="133" spans="2:9" ht="13">
      <c r="B133" s="12"/>
      <c r="I133" s="12"/>
    </row>
    <row r="134" spans="2:9" ht="13">
      <c r="B134" s="12"/>
      <c r="I134" s="12"/>
    </row>
    <row r="135" spans="2:9" ht="13">
      <c r="B135" s="12"/>
      <c r="I135" s="12"/>
    </row>
    <row r="136" spans="2:9" ht="13">
      <c r="B136" s="12"/>
      <c r="I136" s="12"/>
    </row>
    <row r="137" spans="2:9" ht="13">
      <c r="B137" s="12"/>
      <c r="I137" s="12"/>
    </row>
    <row r="138" spans="2:9" ht="13">
      <c r="B138" s="12"/>
      <c r="I138" s="12"/>
    </row>
    <row r="139" spans="2:9" ht="13">
      <c r="B139" s="12"/>
      <c r="I139" s="12"/>
    </row>
    <row r="140" spans="2:9" ht="13">
      <c r="B140" s="12"/>
      <c r="I140" s="12"/>
    </row>
    <row r="141" spans="2:9" ht="13">
      <c r="B141" s="12"/>
      <c r="I141" s="12"/>
    </row>
    <row r="142" spans="2:9" ht="13">
      <c r="B142" s="12"/>
      <c r="I142" s="12"/>
    </row>
    <row r="143" spans="2:9" ht="13">
      <c r="B143" s="12"/>
      <c r="I143" s="12"/>
    </row>
    <row r="144" spans="2:9" ht="13">
      <c r="B144" s="12"/>
      <c r="I144" s="12"/>
    </row>
    <row r="145" spans="2:9" ht="13">
      <c r="B145" s="12"/>
      <c r="I145" s="12"/>
    </row>
    <row r="146" spans="2:9" ht="13">
      <c r="B146" s="12"/>
      <c r="I146" s="12"/>
    </row>
    <row r="147" spans="2:9" ht="13">
      <c r="B147" s="12"/>
      <c r="I147" s="12"/>
    </row>
    <row r="148" spans="2:9" ht="13">
      <c r="B148" s="12"/>
      <c r="I148" s="12"/>
    </row>
    <row r="149" spans="2:9" ht="13">
      <c r="B149" s="12"/>
      <c r="I149" s="12"/>
    </row>
    <row r="150" spans="2:9" ht="13">
      <c r="B150" s="12"/>
      <c r="I150" s="12"/>
    </row>
    <row r="151" spans="2:9" ht="13">
      <c r="B151" s="12"/>
      <c r="I151" s="12"/>
    </row>
    <row r="152" spans="2:9" ht="13">
      <c r="B152" s="12"/>
      <c r="I152" s="12"/>
    </row>
    <row r="153" spans="2:9" ht="13">
      <c r="B153" s="12"/>
      <c r="I153" s="12"/>
    </row>
    <row r="154" spans="2:9" ht="13">
      <c r="B154" s="12"/>
      <c r="I154" s="12"/>
    </row>
    <row r="155" spans="2:9" ht="13">
      <c r="B155" s="12"/>
      <c r="I155" s="12"/>
    </row>
    <row r="156" spans="2:9" ht="13">
      <c r="B156" s="12"/>
      <c r="I156" s="12"/>
    </row>
    <row r="157" spans="2:9" ht="13">
      <c r="B157" s="12"/>
      <c r="I157" s="12"/>
    </row>
    <row r="158" spans="2:9" ht="13">
      <c r="B158" s="12"/>
      <c r="I158" s="12"/>
    </row>
    <row r="159" spans="2:9" ht="13">
      <c r="B159" s="12"/>
      <c r="I159" s="12"/>
    </row>
    <row r="160" spans="2:9" ht="13">
      <c r="B160" s="12"/>
      <c r="I160" s="12"/>
    </row>
    <row r="161" spans="2:9" ht="13">
      <c r="B161" s="12"/>
      <c r="I161" s="12"/>
    </row>
    <row r="162" spans="2:9" ht="13">
      <c r="B162" s="12"/>
      <c r="I162" s="12"/>
    </row>
    <row r="163" spans="2:9" ht="13">
      <c r="B163" s="12"/>
      <c r="I163" s="12"/>
    </row>
    <row r="164" spans="2:9" ht="13">
      <c r="B164" s="12"/>
      <c r="I164" s="12"/>
    </row>
    <row r="165" spans="2:9" ht="13">
      <c r="B165" s="12"/>
      <c r="I165" s="12"/>
    </row>
    <row r="166" spans="2:9" ht="13">
      <c r="B166" s="12"/>
      <c r="I166" s="12"/>
    </row>
    <row r="167" spans="2:9" ht="13">
      <c r="B167" s="12"/>
      <c r="I167" s="12"/>
    </row>
    <row r="168" spans="2:9" ht="13">
      <c r="B168" s="12"/>
      <c r="I168" s="12"/>
    </row>
    <row r="169" spans="2:9" ht="13">
      <c r="B169" s="12"/>
      <c r="I169" s="12"/>
    </row>
    <row r="170" spans="2:9" ht="13">
      <c r="B170" s="12"/>
      <c r="I170" s="12"/>
    </row>
    <row r="171" spans="2:9" ht="13">
      <c r="B171" s="12"/>
      <c r="I171" s="12"/>
    </row>
    <row r="172" spans="2:9" ht="13">
      <c r="B172" s="12"/>
      <c r="I172" s="12"/>
    </row>
    <row r="173" spans="2:9" ht="13">
      <c r="B173" s="12"/>
      <c r="I173" s="12"/>
    </row>
    <row r="174" spans="2:9" ht="13">
      <c r="B174" s="12"/>
      <c r="I174" s="12"/>
    </row>
    <row r="175" spans="2:9" ht="13">
      <c r="B175" s="12"/>
      <c r="I175" s="12"/>
    </row>
    <row r="176" spans="2:9" ht="13">
      <c r="B176" s="12"/>
      <c r="I176" s="12"/>
    </row>
    <row r="177" spans="2:9" ht="13">
      <c r="B177" s="12"/>
      <c r="I177" s="12"/>
    </row>
    <row r="178" spans="2:9" ht="13">
      <c r="B178" s="12"/>
      <c r="I178" s="12"/>
    </row>
    <row r="179" spans="2:9" ht="13">
      <c r="B179" s="12"/>
      <c r="I179" s="12"/>
    </row>
    <row r="180" spans="2:9" ht="13">
      <c r="B180" s="12"/>
      <c r="I180" s="12"/>
    </row>
    <row r="181" spans="2:9" ht="13">
      <c r="B181" s="12"/>
      <c r="I181" s="12"/>
    </row>
    <row r="182" spans="2:9" ht="13">
      <c r="B182" s="12"/>
      <c r="I182" s="12"/>
    </row>
    <row r="183" spans="2:9" ht="13">
      <c r="B183" s="12"/>
      <c r="I183" s="12"/>
    </row>
    <row r="184" spans="2:9" ht="13">
      <c r="B184" s="12"/>
      <c r="I184" s="12"/>
    </row>
    <row r="185" spans="2:9" ht="13">
      <c r="B185" s="12"/>
      <c r="I185" s="12"/>
    </row>
    <row r="186" spans="2:9" ht="13">
      <c r="B186" s="12"/>
      <c r="I186" s="12"/>
    </row>
    <row r="187" spans="2:9" ht="13">
      <c r="B187" s="12"/>
      <c r="I187" s="12"/>
    </row>
    <row r="188" spans="2:9" ht="13">
      <c r="B188" s="12"/>
      <c r="I188" s="12"/>
    </row>
    <row r="189" spans="2:9" ht="13">
      <c r="B189" s="12"/>
      <c r="I189" s="12"/>
    </row>
    <row r="190" spans="2:9" ht="13">
      <c r="B190" s="12"/>
      <c r="I190" s="12"/>
    </row>
    <row r="191" spans="2:9" ht="13">
      <c r="B191" s="12"/>
      <c r="I191" s="12"/>
    </row>
    <row r="192" spans="2:9" ht="13">
      <c r="B192" s="12"/>
      <c r="I192" s="12"/>
    </row>
    <row r="193" spans="2:9" ht="13">
      <c r="B193" s="12"/>
      <c r="I193" s="12"/>
    </row>
    <row r="194" spans="2:9" ht="13">
      <c r="B194" s="12"/>
      <c r="I194" s="12"/>
    </row>
    <row r="195" spans="2:9" ht="13">
      <c r="B195" s="12"/>
      <c r="I195" s="12"/>
    </row>
    <row r="196" spans="2:9" ht="13">
      <c r="B196" s="12"/>
      <c r="I196" s="12"/>
    </row>
    <row r="197" spans="2:9" ht="13">
      <c r="B197" s="12"/>
      <c r="I197" s="12"/>
    </row>
    <row r="198" spans="2:9" ht="13">
      <c r="B198" s="12"/>
      <c r="I198" s="12"/>
    </row>
    <row r="199" spans="2:9" ht="13">
      <c r="B199" s="12"/>
      <c r="I199" s="12"/>
    </row>
    <row r="200" spans="2:9" ht="13">
      <c r="B200" s="12"/>
      <c r="I200" s="12"/>
    </row>
    <row r="201" spans="2:9" ht="13">
      <c r="B201" s="12"/>
      <c r="I201" s="12"/>
    </row>
    <row r="202" spans="2:9" ht="13">
      <c r="B202" s="12"/>
      <c r="I202" s="12"/>
    </row>
    <row r="203" spans="2:9" ht="13">
      <c r="B203" s="12"/>
      <c r="I203" s="12"/>
    </row>
    <row r="204" spans="2:9" ht="13">
      <c r="B204" s="12"/>
      <c r="I204" s="12"/>
    </row>
    <row r="205" spans="2:9" ht="13">
      <c r="B205" s="12"/>
      <c r="I205" s="12"/>
    </row>
    <row r="206" spans="2:9" ht="13">
      <c r="B206" s="12"/>
      <c r="I206" s="12"/>
    </row>
    <row r="207" spans="2:9" ht="13">
      <c r="B207" s="12"/>
      <c r="I207" s="12"/>
    </row>
    <row r="208" spans="2:9" ht="13">
      <c r="B208" s="12"/>
      <c r="I208" s="12"/>
    </row>
    <row r="209" spans="2:9" ht="13">
      <c r="B209" s="12"/>
      <c r="I209" s="12"/>
    </row>
    <row r="210" spans="2:9" ht="13">
      <c r="B210" s="12"/>
      <c r="I210" s="12"/>
    </row>
    <row r="211" spans="2:9" ht="13">
      <c r="B211" s="12"/>
      <c r="I211" s="12"/>
    </row>
    <row r="212" spans="2:9" ht="13">
      <c r="B212" s="12"/>
      <c r="I212" s="12"/>
    </row>
    <row r="213" spans="2:9" ht="13">
      <c r="B213" s="12"/>
      <c r="I213" s="12"/>
    </row>
    <row r="214" spans="2:9" ht="13">
      <c r="B214" s="12"/>
      <c r="I214" s="12"/>
    </row>
    <row r="215" spans="2:9" ht="13">
      <c r="B215" s="12"/>
      <c r="I215" s="12"/>
    </row>
    <row r="216" spans="2:9" ht="13">
      <c r="B216" s="12"/>
      <c r="I216" s="12"/>
    </row>
    <row r="217" spans="2:9" ht="13">
      <c r="B217" s="12"/>
      <c r="I217" s="12"/>
    </row>
    <row r="218" spans="2:9" ht="13">
      <c r="B218" s="12"/>
      <c r="I218" s="12"/>
    </row>
    <row r="219" spans="2:9" ht="13">
      <c r="B219" s="12"/>
      <c r="I219" s="12"/>
    </row>
    <row r="220" spans="2:9" ht="13">
      <c r="B220" s="12"/>
      <c r="I220" s="12"/>
    </row>
    <row r="221" spans="2:9" ht="13">
      <c r="B221" s="12"/>
      <c r="I221" s="12"/>
    </row>
    <row r="222" spans="2:9" ht="13">
      <c r="B222" s="12"/>
      <c r="I222" s="12"/>
    </row>
    <row r="223" spans="2:9" ht="13">
      <c r="B223" s="12"/>
      <c r="I223" s="12"/>
    </row>
    <row r="224" spans="2:9" ht="13">
      <c r="B224" s="12"/>
      <c r="I224" s="12"/>
    </row>
    <row r="225" spans="2:9" ht="13">
      <c r="B225" s="12"/>
      <c r="I225" s="12"/>
    </row>
    <row r="226" spans="2:9" ht="13">
      <c r="B226" s="12"/>
      <c r="I226" s="12"/>
    </row>
    <row r="227" spans="2:9" ht="13">
      <c r="B227" s="12"/>
      <c r="I227" s="12"/>
    </row>
    <row r="228" spans="2:9" ht="13">
      <c r="B228" s="12"/>
      <c r="I228" s="12"/>
    </row>
    <row r="229" spans="2:9" ht="13">
      <c r="B229" s="12"/>
      <c r="I229" s="12"/>
    </row>
    <row r="230" spans="2:9" ht="13">
      <c r="B230" s="12"/>
      <c r="I230" s="12"/>
    </row>
    <row r="231" spans="2:9" ht="13">
      <c r="B231" s="12"/>
      <c r="I231" s="12"/>
    </row>
    <row r="232" spans="2:9" ht="13">
      <c r="B232" s="12"/>
      <c r="I232" s="12"/>
    </row>
    <row r="233" spans="2:9" ht="13">
      <c r="B233" s="12"/>
      <c r="I233" s="12"/>
    </row>
    <row r="234" spans="2:9" ht="13">
      <c r="B234" s="12"/>
      <c r="I234" s="12"/>
    </row>
    <row r="235" spans="2:9" ht="13">
      <c r="B235" s="12"/>
      <c r="I235" s="12"/>
    </row>
    <row r="236" spans="2:9" ht="13">
      <c r="B236" s="12"/>
      <c r="I236" s="12"/>
    </row>
    <row r="237" spans="2:9" ht="13">
      <c r="B237" s="12"/>
      <c r="I237" s="12"/>
    </row>
    <row r="238" spans="2:9" ht="13">
      <c r="B238" s="12"/>
      <c r="I238" s="12"/>
    </row>
    <row r="239" spans="2:9" ht="13">
      <c r="B239" s="12"/>
      <c r="I239" s="12"/>
    </row>
    <row r="240" spans="2:9" ht="13">
      <c r="B240" s="12"/>
      <c r="I240" s="12"/>
    </row>
    <row r="241" spans="2:9" ht="13">
      <c r="B241" s="12"/>
      <c r="I241" s="12"/>
    </row>
    <row r="242" spans="2:9" ht="13">
      <c r="B242" s="12"/>
      <c r="I242" s="12"/>
    </row>
    <row r="243" spans="2:9" ht="13">
      <c r="B243" s="12"/>
      <c r="I243" s="12"/>
    </row>
    <row r="244" spans="2:9" ht="13">
      <c r="B244" s="12"/>
      <c r="I244" s="12"/>
    </row>
    <row r="245" spans="2:9" ht="13">
      <c r="B245" s="12"/>
      <c r="I245" s="12"/>
    </row>
    <row r="246" spans="2:9" ht="13">
      <c r="B246" s="12"/>
      <c r="I246" s="12"/>
    </row>
    <row r="247" spans="2:9" ht="13">
      <c r="B247" s="12"/>
      <c r="I247" s="12"/>
    </row>
    <row r="248" spans="2:9" ht="13">
      <c r="B248" s="12"/>
      <c r="I248" s="12"/>
    </row>
    <row r="249" spans="2:9" ht="13">
      <c r="B249" s="12"/>
      <c r="I249" s="12"/>
    </row>
    <row r="250" spans="2:9" ht="13">
      <c r="B250" s="12"/>
      <c r="I250" s="12"/>
    </row>
    <row r="251" spans="2:9" ht="13">
      <c r="B251" s="12"/>
      <c r="I251" s="12"/>
    </row>
    <row r="252" spans="2:9" ht="13">
      <c r="B252" s="12"/>
      <c r="I252" s="12"/>
    </row>
    <row r="253" spans="2:9" ht="13">
      <c r="B253" s="12"/>
      <c r="I253" s="12"/>
    </row>
    <row r="254" spans="2:9" ht="13">
      <c r="B254" s="12"/>
      <c r="I254" s="12"/>
    </row>
    <row r="255" spans="2:9" ht="13">
      <c r="B255" s="12"/>
      <c r="I255" s="12"/>
    </row>
    <row r="256" spans="2:9" ht="13">
      <c r="B256" s="12"/>
      <c r="I256" s="12"/>
    </row>
    <row r="257" spans="2:9" ht="13">
      <c r="B257" s="12"/>
      <c r="I257" s="12"/>
    </row>
    <row r="258" spans="2:9" ht="13">
      <c r="B258" s="12"/>
      <c r="I258" s="12"/>
    </row>
    <row r="259" spans="2:9" ht="13">
      <c r="B259" s="12"/>
      <c r="I259" s="12"/>
    </row>
    <row r="260" spans="2:9" ht="13">
      <c r="B260" s="12"/>
      <c r="I260" s="12"/>
    </row>
    <row r="261" spans="2:9" ht="13">
      <c r="B261" s="12"/>
      <c r="I261" s="12"/>
    </row>
    <row r="262" spans="2:9" ht="13">
      <c r="B262" s="12"/>
      <c r="I262" s="12"/>
    </row>
    <row r="263" spans="2:9" ht="13">
      <c r="B263" s="12"/>
      <c r="I263" s="12"/>
    </row>
    <row r="264" spans="2:9" ht="13">
      <c r="B264" s="12"/>
      <c r="I264" s="12"/>
    </row>
    <row r="265" spans="2:9" ht="13">
      <c r="B265" s="12"/>
      <c r="I265" s="12"/>
    </row>
    <row r="266" spans="2:9" ht="13">
      <c r="B266" s="12"/>
      <c r="I266" s="12"/>
    </row>
    <row r="267" spans="2:9" ht="13">
      <c r="B267" s="12"/>
      <c r="I267" s="12"/>
    </row>
    <row r="268" spans="2:9" ht="13">
      <c r="B268" s="12"/>
      <c r="I268" s="12"/>
    </row>
    <row r="269" spans="2:9" ht="13">
      <c r="B269" s="12"/>
      <c r="I269" s="12"/>
    </row>
    <row r="270" spans="2:9" ht="13">
      <c r="B270" s="12"/>
      <c r="I270" s="12"/>
    </row>
    <row r="271" spans="2:9" ht="13">
      <c r="B271" s="12"/>
      <c r="I271" s="12"/>
    </row>
    <row r="272" spans="2:9" ht="13">
      <c r="B272" s="12"/>
      <c r="I272" s="12"/>
    </row>
    <row r="273" spans="2:9" ht="13">
      <c r="B273" s="12"/>
      <c r="I273" s="12"/>
    </row>
    <row r="274" spans="2:9" ht="13">
      <c r="B274" s="12"/>
      <c r="I274" s="12"/>
    </row>
    <row r="275" spans="2:9" ht="13">
      <c r="B275" s="12"/>
      <c r="I275" s="12"/>
    </row>
    <row r="276" spans="2:9" ht="13">
      <c r="B276" s="12"/>
      <c r="I276" s="12"/>
    </row>
    <row r="277" spans="2:9" ht="13">
      <c r="B277" s="12"/>
      <c r="I277" s="12"/>
    </row>
    <row r="278" spans="2:9" ht="13">
      <c r="B278" s="12"/>
      <c r="I278" s="12"/>
    </row>
    <row r="279" spans="2:9" ht="13">
      <c r="B279" s="12"/>
      <c r="I279" s="12"/>
    </row>
    <row r="280" spans="2:9" ht="13">
      <c r="B280" s="12"/>
      <c r="I280" s="12"/>
    </row>
    <row r="281" spans="2:9" ht="13">
      <c r="B281" s="12"/>
      <c r="I281" s="12"/>
    </row>
    <row r="282" spans="2:9" ht="13">
      <c r="B282" s="12"/>
      <c r="I282" s="12"/>
    </row>
    <row r="283" spans="2:9" ht="13">
      <c r="B283" s="12"/>
      <c r="I283" s="12"/>
    </row>
    <row r="284" spans="2:9" ht="13">
      <c r="B284" s="12"/>
      <c r="I284" s="12"/>
    </row>
    <row r="285" spans="2:9" ht="13">
      <c r="B285" s="12"/>
      <c r="I285" s="12"/>
    </row>
    <row r="286" spans="2:9" ht="13">
      <c r="B286" s="12"/>
      <c r="I286" s="12"/>
    </row>
    <row r="287" spans="2:9" ht="13">
      <c r="B287" s="12"/>
      <c r="I287" s="12"/>
    </row>
    <row r="288" spans="2:9" ht="13">
      <c r="B288" s="12"/>
      <c r="I288" s="12"/>
    </row>
    <row r="289" spans="2:9" ht="13">
      <c r="B289" s="12"/>
      <c r="I289" s="12"/>
    </row>
    <row r="290" spans="2:9" ht="13">
      <c r="B290" s="12"/>
      <c r="I290" s="12"/>
    </row>
    <row r="291" spans="2:9" ht="13">
      <c r="B291" s="12"/>
      <c r="I291" s="12"/>
    </row>
    <row r="292" spans="2:9" ht="13">
      <c r="B292" s="12"/>
      <c r="I292" s="12"/>
    </row>
    <row r="293" spans="2:9" ht="13">
      <c r="B293" s="12"/>
      <c r="I293" s="12"/>
    </row>
    <row r="294" spans="2:9" ht="13">
      <c r="B294" s="12"/>
      <c r="I294" s="12"/>
    </row>
    <row r="295" spans="2:9" ht="13">
      <c r="B295" s="12"/>
      <c r="I295" s="12"/>
    </row>
    <row r="296" spans="2:9" ht="13">
      <c r="B296" s="12"/>
      <c r="I296" s="12"/>
    </row>
    <row r="297" spans="2:9" ht="13">
      <c r="B297" s="12"/>
      <c r="I297" s="12"/>
    </row>
    <row r="298" spans="2:9" ht="13">
      <c r="B298" s="12"/>
      <c r="I298" s="12"/>
    </row>
    <row r="299" spans="2:9" ht="13">
      <c r="B299" s="12"/>
      <c r="I299" s="12"/>
    </row>
    <row r="300" spans="2:9" ht="13">
      <c r="B300" s="12"/>
      <c r="I300" s="12"/>
    </row>
    <row r="301" spans="2:9" ht="13">
      <c r="B301" s="12"/>
      <c r="I301" s="12"/>
    </row>
    <row r="302" spans="2:9" ht="13">
      <c r="B302" s="12"/>
      <c r="I302" s="12"/>
    </row>
    <row r="303" spans="2:9" ht="13">
      <c r="B303" s="12"/>
      <c r="I303" s="12"/>
    </row>
    <row r="304" spans="2:9" ht="13">
      <c r="B304" s="12"/>
      <c r="I304" s="12"/>
    </row>
    <row r="305" spans="2:9" ht="13">
      <c r="B305" s="12"/>
      <c r="I305" s="12"/>
    </row>
    <row r="306" spans="2:9" ht="13">
      <c r="B306" s="12"/>
      <c r="I306" s="12"/>
    </row>
    <row r="307" spans="2:9" ht="13">
      <c r="B307" s="12"/>
      <c r="I307" s="12"/>
    </row>
    <row r="308" spans="2:9" ht="13">
      <c r="B308" s="12"/>
      <c r="I308" s="12"/>
    </row>
    <row r="309" spans="2:9" ht="13">
      <c r="B309" s="12"/>
      <c r="I309" s="12"/>
    </row>
    <row r="310" spans="2:9" ht="13">
      <c r="B310" s="12"/>
      <c r="I310" s="12"/>
    </row>
    <row r="311" spans="2:9" ht="13">
      <c r="B311" s="12"/>
      <c r="I311" s="12"/>
    </row>
    <row r="312" spans="2:9" ht="13">
      <c r="B312" s="12"/>
      <c r="I312" s="12"/>
    </row>
    <row r="313" spans="2:9" ht="13">
      <c r="B313" s="12"/>
      <c r="I313" s="12"/>
    </row>
    <row r="314" spans="2:9" ht="13">
      <c r="B314" s="12"/>
      <c r="I314" s="12"/>
    </row>
    <row r="315" spans="2:9" ht="13">
      <c r="B315" s="12"/>
      <c r="I315" s="12"/>
    </row>
    <row r="316" spans="2:9" ht="13">
      <c r="B316" s="12"/>
      <c r="I316" s="12"/>
    </row>
    <row r="317" spans="2:9" ht="13">
      <c r="B317" s="12"/>
      <c r="I317" s="12"/>
    </row>
    <row r="318" spans="2:9" ht="13">
      <c r="B318" s="12"/>
      <c r="I318" s="12"/>
    </row>
    <row r="319" spans="2:9" ht="13">
      <c r="B319" s="12"/>
      <c r="I319" s="12"/>
    </row>
    <row r="320" spans="2:9" ht="13">
      <c r="B320" s="12"/>
      <c r="I320" s="12"/>
    </row>
    <row r="321" spans="2:9" ht="13">
      <c r="B321" s="12"/>
      <c r="I321" s="12"/>
    </row>
    <row r="322" spans="2:9" ht="13">
      <c r="B322" s="12"/>
      <c r="I322" s="12"/>
    </row>
    <row r="323" spans="2:9" ht="13">
      <c r="B323" s="12"/>
      <c r="I323" s="12"/>
    </row>
    <row r="324" spans="2:9" ht="13">
      <c r="B324" s="12"/>
      <c r="I324" s="12"/>
    </row>
    <row r="325" spans="2:9" ht="13">
      <c r="B325" s="12"/>
      <c r="I325" s="12"/>
    </row>
    <row r="326" spans="2:9" ht="13">
      <c r="B326" s="12"/>
      <c r="I326" s="12"/>
    </row>
    <row r="327" spans="2:9" ht="13">
      <c r="B327" s="12"/>
      <c r="I327" s="12"/>
    </row>
    <row r="328" spans="2:9" ht="13">
      <c r="B328" s="12"/>
      <c r="I328" s="12"/>
    </row>
    <row r="329" spans="2:9" ht="13">
      <c r="B329" s="12"/>
      <c r="I329" s="12"/>
    </row>
    <row r="330" spans="2:9" ht="13">
      <c r="B330" s="12"/>
      <c r="I330" s="12"/>
    </row>
    <row r="331" spans="2:9" ht="13">
      <c r="B331" s="12"/>
      <c r="I331" s="12"/>
    </row>
    <row r="332" spans="2:9" ht="13">
      <c r="B332" s="12"/>
      <c r="I332" s="12"/>
    </row>
    <row r="333" spans="2:9" ht="13">
      <c r="B333" s="12"/>
      <c r="I333" s="12"/>
    </row>
    <row r="334" spans="2:9" ht="13">
      <c r="B334" s="12"/>
      <c r="I334" s="12"/>
    </row>
    <row r="335" spans="2:9" ht="13">
      <c r="B335" s="12"/>
      <c r="I335" s="12"/>
    </row>
    <row r="336" spans="2:9" ht="13">
      <c r="B336" s="12"/>
      <c r="I336" s="12"/>
    </row>
    <row r="337" spans="2:9" ht="13">
      <c r="B337" s="12"/>
      <c r="I337" s="12"/>
    </row>
    <row r="338" spans="2:9" ht="13">
      <c r="B338" s="12"/>
      <c r="I338" s="12"/>
    </row>
    <row r="339" spans="2:9" ht="13">
      <c r="B339" s="12"/>
      <c r="I339" s="12"/>
    </row>
    <row r="340" spans="2:9" ht="13">
      <c r="B340" s="12"/>
      <c r="I340" s="12"/>
    </row>
    <row r="341" spans="2:9" ht="13">
      <c r="B341" s="12"/>
      <c r="I341" s="12"/>
    </row>
    <row r="342" spans="2:9" ht="13">
      <c r="B342" s="12"/>
      <c r="I342" s="12"/>
    </row>
    <row r="343" spans="2:9" ht="13">
      <c r="B343" s="12"/>
      <c r="I343" s="12"/>
    </row>
    <row r="344" spans="2:9" ht="13">
      <c r="B344" s="12"/>
      <c r="I344" s="12"/>
    </row>
    <row r="345" spans="2:9" ht="13">
      <c r="B345" s="12"/>
      <c r="I345" s="12"/>
    </row>
    <row r="346" spans="2:9" ht="13">
      <c r="B346" s="12"/>
      <c r="I346" s="12"/>
    </row>
    <row r="347" spans="2:9" ht="13">
      <c r="B347" s="12"/>
      <c r="I347" s="12"/>
    </row>
    <row r="348" spans="2:9" ht="13">
      <c r="B348" s="12"/>
      <c r="I348" s="12"/>
    </row>
    <row r="349" spans="2:9" ht="13">
      <c r="B349" s="12"/>
      <c r="I349" s="12"/>
    </row>
    <row r="350" spans="2:9" ht="13">
      <c r="B350" s="12"/>
      <c r="I350" s="12"/>
    </row>
    <row r="351" spans="2:9" ht="13">
      <c r="B351" s="12"/>
      <c r="I351" s="12"/>
    </row>
    <row r="352" spans="2:9" ht="13">
      <c r="B352" s="12"/>
      <c r="I352" s="12"/>
    </row>
    <row r="353" spans="2:9" ht="13">
      <c r="B353" s="12"/>
      <c r="I353" s="12"/>
    </row>
    <row r="354" spans="2:9" ht="13">
      <c r="B354" s="12"/>
      <c r="I354" s="12"/>
    </row>
    <row r="355" spans="2:9" ht="13">
      <c r="B355" s="12"/>
      <c r="I355" s="12"/>
    </row>
    <row r="356" spans="2:9" ht="13">
      <c r="B356" s="12"/>
      <c r="I356" s="12"/>
    </row>
    <row r="357" spans="2:9" ht="13">
      <c r="B357" s="12"/>
      <c r="I357" s="12"/>
    </row>
    <row r="358" spans="2:9" ht="13">
      <c r="B358" s="12"/>
      <c r="I358" s="12"/>
    </row>
    <row r="359" spans="2:9" ht="13">
      <c r="B359" s="12"/>
      <c r="I359" s="12"/>
    </row>
    <row r="360" spans="2:9" ht="13">
      <c r="B360" s="12"/>
      <c r="I360" s="12"/>
    </row>
    <row r="361" spans="2:9" ht="13">
      <c r="B361" s="12"/>
      <c r="I361" s="12"/>
    </row>
    <row r="362" spans="2:9" ht="13">
      <c r="B362" s="12"/>
      <c r="I362" s="12"/>
    </row>
    <row r="363" spans="2:9" ht="13">
      <c r="B363" s="12"/>
      <c r="I363" s="12"/>
    </row>
    <row r="364" spans="2:9" ht="13">
      <c r="B364" s="12"/>
      <c r="I364" s="12"/>
    </row>
    <row r="365" spans="2:9" ht="13">
      <c r="B365" s="12"/>
      <c r="I365" s="12"/>
    </row>
    <row r="366" spans="2:9" ht="13">
      <c r="B366" s="12"/>
      <c r="I366" s="12"/>
    </row>
    <row r="367" spans="2:9" ht="13">
      <c r="B367" s="12"/>
      <c r="I367" s="12"/>
    </row>
    <row r="368" spans="2:9" ht="13">
      <c r="B368" s="12"/>
      <c r="I368" s="12"/>
    </row>
    <row r="369" spans="2:9" ht="13">
      <c r="B369" s="12"/>
      <c r="I369" s="12"/>
    </row>
    <row r="370" spans="2:9" ht="13">
      <c r="B370" s="12"/>
      <c r="I370" s="12"/>
    </row>
    <row r="371" spans="2:9" ht="13">
      <c r="B371" s="12"/>
      <c r="I371" s="12"/>
    </row>
    <row r="372" spans="2:9" ht="13">
      <c r="B372" s="12"/>
      <c r="I372" s="12"/>
    </row>
    <row r="373" spans="2:9" ht="13">
      <c r="B373" s="12"/>
      <c r="I373" s="12"/>
    </row>
    <row r="374" spans="2:9" ht="13">
      <c r="B374" s="12"/>
      <c r="I374" s="12"/>
    </row>
    <row r="375" spans="2:9" ht="13">
      <c r="B375" s="12"/>
      <c r="I375" s="12"/>
    </row>
    <row r="376" spans="2:9" ht="13">
      <c r="B376" s="12"/>
      <c r="I376" s="12"/>
    </row>
    <row r="377" spans="2:9" ht="13">
      <c r="B377" s="12"/>
      <c r="I377" s="12"/>
    </row>
    <row r="378" spans="2:9" ht="13">
      <c r="B378" s="12"/>
      <c r="I378" s="12"/>
    </row>
    <row r="379" spans="2:9" ht="13">
      <c r="B379" s="12"/>
      <c r="I379" s="12"/>
    </row>
    <row r="380" spans="2:9" ht="13">
      <c r="B380" s="12"/>
      <c r="I380" s="12"/>
    </row>
    <row r="381" spans="2:9" ht="13">
      <c r="B381" s="12"/>
      <c r="I381" s="12"/>
    </row>
    <row r="382" spans="2:9" ht="13">
      <c r="B382" s="12"/>
      <c r="I382" s="12"/>
    </row>
    <row r="383" spans="2:9" ht="13">
      <c r="B383" s="12"/>
      <c r="I383" s="12"/>
    </row>
    <row r="384" spans="2:9" ht="13">
      <c r="B384" s="12"/>
      <c r="I384" s="12"/>
    </row>
    <row r="385" spans="2:9" ht="13">
      <c r="B385" s="12"/>
      <c r="I385" s="12"/>
    </row>
    <row r="386" spans="2:9" ht="13">
      <c r="B386" s="12"/>
      <c r="I386" s="12"/>
    </row>
    <row r="387" spans="2:9" ht="13">
      <c r="B387" s="12"/>
      <c r="I387" s="12"/>
    </row>
    <row r="388" spans="2:9" ht="13">
      <c r="B388" s="12"/>
      <c r="I388" s="12"/>
    </row>
    <row r="389" spans="2:9" ht="13">
      <c r="B389" s="12"/>
      <c r="I389" s="12"/>
    </row>
    <row r="390" spans="2:9" ht="13">
      <c r="B390" s="12"/>
      <c r="I390" s="12"/>
    </row>
    <row r="391" spans="2:9" ht="13">
      <c r="B391" s="12"/>
      <c r="I391" s="12"/>
    </row>
    <row r="392" spans="2:9" ht="13">
      <c r="B392" s="12"/>
      <c r="I392" s="12"/>
    </row>
    <row r="393" spans="2:9" ht="13">
      <c r="B393" s="12"/>
      <c r="I393" s="12"/>
    </row>
    <row r="394" spans="2:9" ht="13">
      <c r="B394" s="12"/>
      <c r="I394" s="12"/>
    </row>
    <row r="395" spans="2:9" ht="13">
      <c r="B395" s="12"/>
      <c r="I395" s="12"/>
    </row>
    <row r="396" spans="2:9" ht="13">
      <c r="B396" s="12"/>
      <c r="I396" s="12"/>
    </row>
    <row r="397" spans="2:9" ht="13">
      <c r="B397" s="12"/>
      <c r="I397" s="12"/>
    </row>
    <row r="398" spans="2:9" ht="13">
      <c r="B398" s="12"/>
      <c r="I398" s="12"/>
    </row>
    <row r="399" spans="2:9" ht="13">
      <c r="B399" s="12"/>
      <c r="I399" s="12"/>
    </row>
    <row r="400" spans="2:9" ht="13">
      <c r="B400" s="12"/>
      <c r="I400" s="12"/>
    </row>
    <row r="401" spans="2:9" ht="13">
      <c r="B401" s="12"/>
      <c r="I401" s="12"/>
    </row>
    <row r="402" spans="2:9" ht="13">
      <c r="B402" s="12"/>
      <c r="I402" s="12"/>
    </row>
    <row r="403" spans="2:9" ht="13">
      <c r="B403" s="12"/>
      <c r="I403" s="12"/>
    </row>
    <row r="404" spans="2:9" ht="13">
      <c r="B404" s="12"/>
      <c r="I404" s="12"/>
    </row>
    <row r="405" spans="2:9" ht="13">
      <c r="B405" s="12"/>
      <c r="I405" s="12"/>
    </row>
    <row r="406" spans="2:9" ht="13">
      <c r="B406" s="12"/>
      <c r="I406" s="12"/>
    </row>
    <row r="407" spans="2:9" ht="13">
      <c r="B407" s="12"/>
      <c r="I407" s="12"/>
    </row>
    <row r="408" spans="2:9" ht="13">
      <c r="B408" s="12"/>
      <c r="I408" s="12"/>
    </row>
    <row r="409" spans="2:9" ht="13">
      <c r="B409" s="12"/>
      <c r="I409" s="12"/>
    </row>
    <row r="410" spans="2:9" ht="13">
      <c r="B410" s="12"/>
      <c r="I410" s="12"/>
    </row>
    <row r="411" spans="2:9" ht="13">
      <c r="B411" s="12"/>
      <c r="I411" s="12"/>
    </row>
    <row r="412" spans="2:9" ht="13">
      <c r="B412" s="12"/>
      <c r="I412" s="12"/>
    </row>
    <row r="413" spans="2:9" ht="13">
      <c r="B413" s="12"/>
      <c r="I413" s="12"/>
    </row>
    <row r="414" spans="2:9" ht="13">
      <c r="B414" s="12"/>
      <c r="I414" s="12"/>
    </row>
    <row r="415" spans="2:9" ht="13">
      <c r="B415" s="12"/>
      <c r="I415" s="12"/>
    </row>
    <row r="416" spans="2:9" ht="13">
      <c r="B416" s="12"/>
      <c r="I416" s="12"/>
    </row>
    <row r="417" spans="2:9" ht="13">
      <c r="B417" s="12"/>
      <c r="I417" s="12"/>
    </row>
    <row r="418" spans="2:9" ht="13">
      <c r="B418" s="12"/>
      <c r="I418" s="12"/>
    </row>
    <row r="419" spans="2:9" ht="13">
      <c r="B419" s="12"/>
      <c r="I419" s="12"/>
    </row>
    <row r="420" spans="2:9" ht="13">
      <c r="B420" s="12"/>
      <c r="I420" s="12"/>
    </row>
    <row r="421" spans="2:9" ht="13">
      <c r="B421" s="12"/>
      <c r="I421" s="12"/>
    </row>
    <row r="422" spans="2:9" ht="13">
      <c r="B422" s="12"/>
      <c r="I422" s="12"/>
    </row>
    <row r="423" spans="2:9" ht="13">
      <c r="B423" s="12"/>
      <c r="I423" s="12"/>
    </row>
    <row r="424" spans="2:9" ht="13">
      <c r="B424" s="12"/>
      <c r="I424" s="12"/>
    </row>
    <row r="425" spans="2:9" ht="13">
      <c r="B425" s="12"/>
      <c r="I425" s="12"/>
    </row>
    <row r="426" spans="2:9" ht="13">
      <c r="B426" s="12"/>
      <c r="I426" s="12"/>
    </row>
    <row r="427" spans="2:9" ht="13">
      <c r="B427" s="12"/>
      <c r="I427" s="12"/>
    </row>
    <row r="428" spans="2:9" ht="13">
      <c r="B428" s="12"/>
      <c r="I428" s="12"/>
    </row>
    <row r="429" spans="2:9" ht="13">
      <c r="B429" s="12"/>
      <c r="I429" s="12"/>
    </row>
    <row r="430" spans="2:9" ht="13">
      <c r="B430" s="12"/>
      <c r="I430" s="12"/>
    </row>
    <row r="431" spans="2:9" ht="13">
      <c r="B431" s="12"/>
      <c r="I431" s="12"/>
    </row>
    <row r="432" spans="2:9" ht="13">
      <c r="B432" s="12"/>
      <c r="I432" s="12"/>
    </row>
    <row r="433" spans="2:9" ht="13">
      <c r="B433" s="12"/>
      <c r="I433" s="12"/>
    </row>
    <row r="434" spans="2:9" ht="13">
      <c r="B434" s="12"/>
      <c r="I434" s="12"/>
    </row>
    <row r="435" spans="2:9" ht="13">
      <c r="B435" s="12"/>
      <c r="I435" s="12"/>
    </row>
    <row r="436" spans="2:9" ht="13">
      <c r="B436" s="12"/>
      <c r="I436" s="12"/>
    </row>
    <row r="437" spans="2:9" ht="13">
      <c r="B437" s="12"/>
      <c r="I437" s="12"/>
    </row>
    <row r="438" spans="2:9" ht="13">
      <c r="B438" s="12"/>
      <c r="I438" s="12"/>
    </row>
    <row r="439" spans="2:9" ht="13">
      <c r="B439" s="12"/>
      <c r="I439" s="12"/>
    </row>
    <row r="440" spans="2:9" ht="13">
      <c r="B440" s="12"/>
      <c r="I440" s="12"/>
    </row>
    <row r="441" spans="2:9" ht="13">
      <c r="B441" s="12"/>
      <c r="I441" s="12"/>
    </row>
    <row r="442" spans="2:9" ht="13">
      <c r="B442" s="12"/>
      <c r="I442" s="12"/>
    </row>
    <row r="443" spans="2:9" ht="13">
      <c r="B443" s="12"/>
      <c r="I443" s="12"/>
    </row>
    <row r="444" spans="2:9" ht="13">
      <c r="B444" s="12"/>
      <c r="I444" s="12"/>
    </row>
    <row r="445" spans="2:9" ht="13">
      <c r="B445" s="12"/>
      <c r="I445" s="12"/>
    </row>
    <row r="446" spans="2:9" ht="13">
      <c r="B446" s="12"/>
      <c r="I446" s="12"/>
    </row>
    <row r="447" spans="2:9" ht="13">
      <c r="B447" s="12"/>
      <c r="I447" s="12"/>
    </row>
    <row r="448" spans="2:9" ht="13">
      <c r="B448" s="12"/>
      <c r="I448" s="12"/>
    </row>
    <row r="449" spans="2:9" ht="13">
      <c r="B449" s="12"/>
      <c r="I449" s="12"/>
    </row>
    <row r="450" spans="2:9" ht="13">
      <c r="B450" s="12"/>
      <c r="I450" s="12"/>
    </row>
    <row r="451" spans="2:9" ht="13">
      <c r="B451" s="12"/>
      <c r="I451" s="12"/>
    </row>
    <row r="452" spans="2:9" ht="13">
      <c r="B452" s="12"/>
      <c r="I452" s="12"/>
    </row>
    <row r="453" spans="2:9" ht="13">
      <c r="B453" s="12"/>
      <c r="I453" s="12"/>
    </row>
    <row r="454" spans="2:9" ht="13">
      <c r="B454" s="12"/>
      <c r="I454" s="12"/>
    </row>
    <row r="455" spans="2:9" ht="13">
      <c r="B455" s="12"/>
      <c r="I455" s="12"/>
    </row>
    <row r="456" spans="2:9" ht="13">
      <c r="B456" s="12"/>
      <c r="I456" s="12"/>
    </row>
    <row r="457" spans="2:9" ht="13">
      <c r="B457" s="12"/>
      <c r="I457" s="12"/>
    </row>
    <row r="458" spans="2:9" ht="13">
      <c r="B458" s="12"/>
      <c r="I458" s="12"/>
    </row>
    <row r="459" spans="2:9" ht="13">
      <c r="B459" s="12"/>
      <c r="I459" s="12"/>
    </row>
    <row r="460" spans="2:9" ht="13">
      <c r="B460" s="12"/>
      <c r="I460" s="12"/>
    </row>
    <row r="461" spans="2:9" ht="13">
      <c r="B461" s="12"/>
      <c r="I461" s="12"/>
    </row>
    <row r="462" spans="2:9" ht="13">
      <c r="B462" s="12"/>
      <c r="I462" s="12"/>
    </row>
    <row r="463" spans="2:9" ht="13">
      <c r="B463" s="12"/>
      <c r="I463" s="12"/>
    </row>
    <row r="464" spans="2:9" ht="13">
      <c r="B464" s="12"/>
      <c r="I464" s="12"/>
    </row>
    <row r="465" spans="2:9" ht="13">
      <c r="B465" s="12"/>
      <c r="I465" s="12"/>
    </row>
    <row r="466" spans="2:9" ht="13">
      <c r="B466" s="12"/>
      <c r="I466" s="12"/>
    </row>
    <row r="467" spans="2:9" ht="13">
      <c r="B467" s="12"/>
      <c r="I467" s="12"/>
    </row>
    <row r="468" spans="2:9" ht="13">
      <c r="B468" s="12"/>
      <c r="I468" s="12"/>
    </row>
    <row r="469" spans="2:9" ht="13">
      <c r="B469" s="12"/>
      <c r="I469" s="12"/>
    </row>
    <row r="470" spans="2:9" ht="13">
      <c r="B470" s="12"/>
      <c r="I470" s="12"/>
    </row>
    <row r="471" spans="2:9" ht="13">
      <c r="B471" s="12"/>
      <c r="I471" s="12"/>
    </row>
    <row r="472" spans="2:9" ht="13">
      <c r="B472" s="12"/>
      <c r="I472" s="12"/>
    </row>
    <row r="473" spans="2:9" ht="13">
      <c r="B473" s="12"/>
      <c r="I473" s="12"/>
    </row>
    <row r="474" spans="2:9" ht="13">
      <c r="B474" s="12"/>
      <c r="I474" s="12"/>
    </row>
    <row r="475" spans="2:9" ht="13">
      <c r="B475" s="12"/>
      <c r="I475" s="12"/>
    </row>
    <row r="476" spans="2:9" ht="13">
      <c r="B476" s="12"/>
      <c r="I476" s="12"/>
    </row>
    <row r="477" spans="2:9" ht="13">
      <c r="B477" s="12"/>
      <c r="I477" s="12"/>
    </row>
    <row r="478" spans="2:9" ht="13">
      <c r="B478" s="12"/>
      <c r="I478" s="12"/>
    </row>
    <row r="479" spans="2:9" ht="13">
      <c r="B479" s="12"/>
      <c r="I479" s="12"/>
    </row>
    <row r="480" spans="2:9" ht="13">
      <c r="B480" s="12"/>
      <c r="I480" s="12"/>
    </row>
    <row r="481" spans="2:9" ht="13">
      <c r="B481" s="12"/>
      <c r="I481" s="12"/>
    </row>
    <row r="482" spans="2:9" ht="13">
      <c r="B482" s="12"/>
      <c r="I482" s="12"/>
    </row>
    <row r="483" spans="2:9" ht="13">
      <c r="B483" s="12"/>
      <c r="I483" s="12"/>
    </row>
    <row r="484" spans="2:9" ht="13">
      <c r="B484" s="12"/>
      <c r="I484" s="12"/>
    </row>
    <row r="485" spans="2:9" ht="13">
      <c r="B485" s="12"/>
      <c r="I485" s="12"/>
    </row>
    <row r="486" spans="2:9" ht="13">
      <c r="B486" s="12"/>
      <c r="I486" s="12"/>
    </row>
    <row r="487" spans="2:9" ht="13">
      <c r="B487" s="12"/>
      <c r="I487" s="12"/>
    </row>
    <row r="488" spans="2:9" ht="13">
      <c r="B488" s="12"/>
      <c r="I488" s="12"/>
    </row>
    <row r="489" spans="2:9" ht="13">
      <c r="B489" s="12"/>
      <c r="I489" s="12"/>
    </row>
    <row r="490" spans="2:9" ht="13">
      <c r="B490" s="12"/>
      <c r="I490" s="12"/>
    </row>
    <row r="491" spans="2:9" ht="13">
      <c r="B491" s="12"/>
      <c r="I491" s="12"/>
    </row>
    <row r="492" spans="2:9" ht="13">
      <c r="B492" s="12"/>
      <c r="I492" s="12"/>
    </row>
    <row r="493" spans="2:9" ht="13">
      <c r="B493" s="12"/>
      <c r="I493" s="12"/>
    </row>
    <row r="494" spans="2:9" ht="13">
      <c r="B494" s="12"/>
      <c r="I494" s="12"/>
    </row>
    <row r="495" spans="2:9" ht="13">
      <c r="B495" s="12"/>
      <c r="I495" s="12"/>
    </row>
    <row r="496" spans="2:9" ht="13">
      <c r="B496" s="12"/>
      <c r="I496" s="12"/>
    </row>
    <row r="497" spans="2:9" ht="13">
      <c r="B497" s="12"/>
      <c r="I497" s="12"/>
    </row>
    <row r="498" spans="2:9" ht="13">
      <c r="B498" s="12"/>
      <c r="I498" s="12"/>
    </row>
    <row r="499" spans="2:9" ht="13">
      <c r="B499" s="12"/>
      <c r="I499" s="12"/>
    </row>
    <row r="500" spans="2:9" ht="13">
      <c r="B500" s="12"/>
      <c r="I500" s="12"/>
    </row>
    <row r="501" spans="2:9" ht="13">
      <c r="B501" s="12"/>
      <c r="I501" s="12"/>
    </row>
    <row r="502" spans="2:9" ht="13">
      <c r="B502" s="12"/>
      <c r="I502" s="12"/>
    </row>
    <row r="503" spans="2:9" ht="13">
      <c r="B503" s="12"/>
      <c r="I503" s="12"/>
    </row>
    <row r="504" spans="2:9" ht="13">
      <c r="B504" s="12"/>
      <c r="I504" s="12"/>
    </row>
    <row r="505" spans="2:9" ht="13">
      <c r="B505" s="12"/>
      <c r="I505" s="12"/>
    </row>
    <row r="506" spans="2:9" ht="13">
      <c r="B506" s="12"/>
      <c r="I506" s="12"/>
    </row>
    <row r="507" spans="2:9" ht="13">
      <c r="B507" s="12"/>
      <c r="I507" s="12"/>
    </row>
    <row r="508" spans="2:9" ht="13">
      <c r="B508" s="12"/>
      <c r="I508" s="12"/>
    </row>
    <row r="509" spans="2:9" ht="13">
      <c r="B509" s="12"/>
      <c r="I509" s="12"/>
    </row>
    <row r="510" spans="2:9" ht="13">
      <c r="B510" s="12"/>
      <c r="I510" s="12"/>
    </row>
    <row r="511" spans="2:9" ht="13">
      <c r="B511" s="12"/>
      <c r="I511" s="12"/>
    </row>
    <row r="512" spans="2:9" ht="13">
      <c r="B512" s="12"/>
      <c r="I512" s="12"/>
    </row>
    <row r="513" spans="2:9" ht="13">
      <c r="B513" s="12"/>
      <c r="I513" s="12"/>
    </row>
    <row r="514" spans="2:9" ht="13">
      <c r="B514" s="12"/>
      <c r="I514" s="12"/>
    </row>
    <row r="515" spans="2:9" ht="13">
      <c r="B515" s="12"/>
      <c r="I515" s="12"/>
    </row>
    <row r="516" spans="2:9" ht="13">
      <c r="B516" s="12"/>
      <c r="I516" s="12"/>
    </row>
    <row r="517" spans="2:9" ht="13">
      <c r="B517" s="12"/>
      <c r="I517" s="12"/>
    </row>
    <row r="518" spans="2:9" ht="13">
      <c r="B518" s="12"/>
      <c r="I518" s="12"/>
    </row>
    <row r="519" spans="2:9" ht="13">
      <c r="B519" s="12"/>
      <c r="I519" s="12"/>
    </row>
    <row r="520" spans="2:9" ht="13">
      <c r="B520" s="12"/>
      <c r="I520" s="12"/>
    </row>
    <row r="521" spans="2:9" ht="13">
      <c r="B521" s="12"/>
      <c r="I521" s="12"/>
    </row>
    <row r="522" spans="2:9" ht="13">
      <c r="B522" s="12"/>
      <c r="I522" s="12"/>
    </row>
    <row r="523" spans="2:9" ht="13">
      <c r="B523" s="12"/>
      <c r="I523" s="12"/>
    </row>
    <row r="524" spans="2:9" ht="13">
      <c r="B524" s="12"/>
      <c r="I524" s="12"/>
    </row>
    <row r="525" spans="2:9" ht="13">
      <c r="B525" s="12"/>
      <c r="I525" s="12"/>
    </row>
    <row r="526" spans="2:9" ht="13">
      <c r="B526" s="12"/>
      <c r="I526" s="12"/>
    </row>
    <row r="527" spans="2:9" ht="13">
      <c r="B527" s="12"/>
      <c r="I527" s="12"/>
    </row>
    <row r="528" spans="2:9" ht="13">
      <c r="B528" s="12"/>
      <c r="I528" s="12"/>
    </row>
    <row r="529" spans="2:9" ht="13">
      <c r="B529" s="12"/>
      <c r="I529" s="12"/>
    </row>
    <row r="530" spans="2:9" ht="13">
      <c r="B530" s="12"/>
      <c r="I530" s="12"/>
    </row>
    <row r="531" spans="2:9" ht="13">
      <c r="B531" s="12"/>
      <c r="I531" s="12"/>
    </row>
    <row r="532" spans="2:9" ht="13">
      <c r="B532" s="12"/>
      <c r="I532" s="12"/>
    </row>
    <row r="533" spans="2:9" ht="13">
      <c r="B533" s="12"/>
      <c r="I533" s="12"/>
    </row>
    <row r="534" spans="2:9" ht="13">
      <c r="B534" s="12"/>
      <c r="I534" s="12"/>
    </row>
    <row r="535" spans="2:9" ht="13">
      <c r="B535" s="12"/>
      <c r="I535" s="12"/>
    </row>
    <row r="536" spans="2:9" ht="13">
      <c r="B536" s="12"/>
      <c r="I536" s="12"/>
    </row>
    <row r="537" spans="2:9" ht="13">
      <c r="B537" s="12"/>
      <c r="I537" s="12"/>
    </row>
    <row r="538" spans="2:9" ht="13">
      <c r="B538" s="12"/>
      <c r="I538" s="12"/>
    </row>
    <row r="539" spans="2:9" ht="13">
      <c r="B539" s="12"/>
      <c r="I539" s="12"/>
    </row>
    <row r="540" spans="2:9" ht="13">
      <c r="B540" s="12"/>
      <c r="I540" s="12"/>
    </row>
    <row r="541" spans="2:9" ht="13">
      <c r="B541" s="12"/>
      <c r="I541" s="12"/>
    </row>
    <row r="542" spans="2:9" ht="13">
      <c r="B542" s="12"/>
      <c r="I542" s="12"/>
    </row>
    <row r="543" spans="2:9" ht="13">
      <c r="B543" s="12"/>
      <c r="I543" s="12"/>
    </row>
    <row r="544" spans="2:9" ht="13">
      <c r="B544" s="12"/>
      <c r="I544" s="12"/>
    </row>
    <row r="545" spans="2:9" ht="13">
      <c r="B545" s="12"/>
      <c r="I545" s="12"/>
    </row>
    <row r="546" spans="2:9" ht="13">
      <c r="B546" s="12"/>
      <c r="I546" s="12"/>
    </row>
    <row r="547" spans="2:9" ht="13">
      <c r="B547" s="12"/>
      <c r="I547" s="12"/>
    </row>
    <row r="548" spans="2:9" ht="13">
      <c r="B548" s="12"/>
      <c r="I548" s="12"/>
    </row>
    <row r="549" spans="2:9" ht="13">
      <c r="B549" s="12"/>
      <c r="I549" s="12"/>
    </row>
    <row r="550" spans="2:9" ht="13">
      <c r="B550" s="12"/>
      <c r="I550" s="12"/>
    </row>
    <row r="551" spans="2:9" ht="13">
      <c r="B551" s="12"/>
      <c r="I551" s="12"/>
    </row>
    <row r="552" spans="2:9" ht="13">
      <c r="B552" s="12"/>
      <c r="I552" s="12"/>
    </row>
    <row r="553" spans="2:9" ht="13">
      <c r="B553" s="12"/>
      <c r="I553" s="12"/>
    </row>
    <row r="554" spans="2:9" ht="13">
      <c r="B554" s="12"/>
      <c r="I554" s="12"/>
    </row>
    <row r="555" spans="2:9" ht="13">
      <c r="B555" s="12"/>
      <c r="I555" s="12"/>
    </row>
    <row r="556" spans="2:9" ht="13">
      <c r="B556" s="12"/>
      <c r="I556" s="12"/>
    </row>
    <row r="557" spans="2:9" ht="13">
      <c r="B557" s="12"/>
      <c r="I557" s="12"/>
    </row>
    <row r="558" spans="2:9" ht="13">
      <c r="B558" s="12"/>
      <c r="I558" s="12"/>
    </row>
    <row r="559" spans="2:9" ht="13">
      <c r="B559" s="12"/>
      <c r="I559" s="12"/>
    </row>
    <row r="560" spans="2:9" ht="13">
      <c r="B560" s="12"/>
      <c r="I560" s="12"/>
    </row>
    <row r="561" spans="2:9" ht="13">
      <c r="B561" s="12"/>
      <c r="I561" s="12"/>
    </row>
    <row r="562" spans="2:9" ht="13">
      <c r="B562" s="12"/>
      <c r="I562" s="12"/>
    </row>
    <row r="563" spans="2:9" ht="13">
      <c r="B563" s="12"/>
      <c r="I563" s="12"/>
    </row>
    <row r="564" spans="2:9" ht="13">
      <c r="B564" s="12"/>
      <c r="I564" s="12"/>
    </row>
    <row r="565" spans="2:9" ht="13">
      <c r="B565" s="12"/>
      <c r="I565" s="12"/>
    </row>
    <row r="566" spans="2:9" ht="13">
      <c r="B566" s="12"/>
      <c r="I566" s="12"/>
    </row>
    <row r="567" spans="2:9" ht="13">
      <c r="B567" s="12"/>
      <c r="I567" s="12"/>
    </row>
    <row r="568" spans="2:9" ht="13">
      <c r="B568" s="12"/>
      <c r="I568" s="12"/>
    </row>
    <row r="569" spans="2:9" ht="13">
      <c r="B569" s="12"/>
      <c r="I569" s="12"/>
    </row>
    <row r="570" spans="2:9" ht="13">
      <c r="B570" s="12"/>
      <c r="I570" s="12"/>
    </row>
    <row r="571" spans="2:9" ht="13">
      <c r="B571" s="12"/>
      <c r="I571" s="12"/>
    </row>
    <row r="572" spans="2:9" ht="13">
      <c r="B572" s="12"/>
      <c r="I572" s="12"/>
    </row>
    <row r="573" spans="2:9" ht="13">
      <c r="B573" s="12"/>
      <c r="I573" s="12"/>
    </row>
    <row r="574" spans="2:9" ht="13">
      <c r="B574" s="12"/>
      <c r="I574" s="12"/>
    </row>
    <row r="575" spans="2:9" ht="13">
      <c r="B575" s="12"/>
      <c r="I575" s="12"/>
    </row>
    <row r="576" spans="2:9" ht="13">
      <c r="B576" s="12"/>
      <c r="I576" s="12"/>
    </row>
    <row r="577" spans="2:9" ht="13">
      <c r="B577" s="12"/>
      <c r="I577" s="12"/>
    </row>
    <row r="578" spans="2:9" ht="13">
      <c r="B578" s="12"/>
      <c r="I578" s="12"/>
    </row>
    <row r="579" spans="2:9" ht="13">
      <c r="B579" s="12"/>
      <c r="I579" s="12"/>
    </row>
    <row r="580" spans="2:9" ht="13">
      <c r="B580" s="12"/>
      <c r="I580" s="12"/>
    </row>
    <row r="581" spans="2:9" ht="13">
      <c r="B581" s="12"/>
      <c r="I581" s="12"/>
    </row>
    <row r="582" spans="2:9" ht="13">
      <c r="B582" s="12"/>
      <c r="I582" s="12"/>
    </row>
    <row r="583" spans="2:9" ht="13">
      <c r="B583" s="12"/>
      <c r="I583" s="12"/>
    </row>
    <row r="584" spans="2:9" ht="13">
      <c r="B584" s="12"/>
      <c r="I584" s="12"/>
    </row>
    <row r="585" spans="2:9" ht="13">
      <c r="B585" s="12"/>
      <c r="I585" s="12"/>
    </row>
    <row r="586" spans="2:9" ht="13">
      <c r="B586" s="12"/>
      <c r="I586" s="12"/>
    </row>
    <row r="587" spans="2:9" ht="13">
      <c r="B587" s="12"/>
      <c r="I587" s="12"/>
    </row>
    <row r="588" spans="2:9" ht="13">
      <c r="B588" s="12"/>
      <c r="I588" s="12"/>
    </row>
    <row r="589" spans="2:9" ht="13">
      <c r="B589" s="12"/>
      <c r="I589" s="12"/>
    </row>
    <row r="590" spans="2:9" ht="13">
      <c r="B590" s="12"/>
      <c r="I590" s="12"/>
    </row>
    <row r="591" spans="2:9" ht="13">
      <c r="B591" s="12"/>
      <c r="I591" s="12"/>
    </row>
    <row r="592" spans="2:9" ht="13">
      <c r="B592" s="12"/>
      <c r="I592" s="12"/>
    </row>
    <row r="593" spans="2:9" ht="13">
      <c r="B593" s="12"/>
      <c r="I593" s="12"/>
    </row>
    <row r="594" spans="2:9" ht="13">
      <c r="B594" s="12"/>
      <c r="I594" s="12"/>
    </row>
    <row r="595" spans="2:9" ht="13">
      <c r="B595" s="12"/>
      <c r="I595" s="12"/>
    </row>
    <row r="596" spans="2:9" ht="13">
      <c r="B596" s="12"/>
      <c r="I596" s="12"/>
    </row>
    <row r="597" spans="2:9" ht="13">
      <c r="B597" s="12"/>
      <c r="I597" s="12"/>
    </row>
    <row r="598" spans="2:9" ht="13">
      <c r="B598" s="12"/>
      <c r="I598" s="12"/>
    </row>
    <row r="599" spans="2:9" ht="13">
      <c r="B599" s="12"/>
      <c r="I599" s="12"/>
    </row>
    <row r="600" spans="2:9" ht="13">
      <c r="B600" s="12"/>
      <c r="I600" s="12"/>
    </row>
    <row r="601" spans="2:9" ht="13">
      <c r="B601" s="12"/>
      <c r="I601" s="12"/>
    </row>
    <row r="602" spans="2:9" ht="13">
      <c r="B602" s="12"/>
      <c r="I602" s="12"/>
    </row>
    <row r="603" spans="2:9" ht="13">
      <c r="B603" s="12"/>
      <c r="I603" s="12"/>
    </row>
    <row r="604" spans="2:9" ht="13">
      <c r="B604" s="12"/>
      <c r="I604" s="12"/>
    </row>
    <row r="605" spans="2:9" ht="13">
      <c r="B605" s="12"/>
      <c r="I605" s="12"/>
    </row>
    <row r="606" spans="2:9" ht="13">
      <c r="B606" s="12"/>
      <c r="I606" s="12"/>
    </row>
    <row r="607" spans="2:9" ht="13">
      <c r="B607" s="12"/>
      <c r="I607" s="12"/>
    </row>
    <row r="608" spans="2:9" ht="13">
      <c r="B608" s="12"/>
      <c r="I608" s="12"/>
    </row>
    <row r="609" spans="2:9" ht="13">
      <c r="B609" s="12"/>
      <c r="I609" s="12"/>
    </row>
    <row r="610" spans="2:9" ht="13">
      <c r="B610" s="12"/>
      <c r="I610" s="12"/>
    </row>
    <row r="611" spans="2:9" ht="13">
      <c r="B611" s="12"/>
      <c r="I611" s="12"/>
    </row>
    <row r="612" spans="2:9" ht="13">
      <c r="B612" s="12"/>
      <c r="I612" s="12"/>
    </row>
    <row r="613" spans="2:9" ht="13">
      <c r="B613" s="12"/>
      <c r="I613" s="12"/>
    </row>
    <row r="614" spans="2:9" ht="13">
      <c r="B614" s="12"/>
      <c r="I614" s="12"/>
    </row>
    <row r="615" spans="2:9" ht="13">
      <c r="B615" s="12"/>
      <c r="I615" s="12"/>
    </row>
    <row r="616" spans="2:9" ht="13">
      <c r="B616" s="12"/>
      <c r="I616" s="12"/>
    </row>
    <row r="617" spans="2:9" ht="13">
      <c r="B617" s="12"/>
      <c r="I617" s="12"/>
    </row>
    <row r="618" spans="2:9" ht="13">
      <c r="B618" s="12"/>
      <c r="I618" s="12"/>
    </row>
    <row r="619" spans="2:9" ht="13">
      <c r="B619" s="12"/>
      <c r="I619" s="12"/>
    </row>
    <row r="620" spans="2:9" ht="13">
      <c r="B620" s="12"/>
      <c r="I620" s="12"/>
    </row>
    <row r="621" spans="2:9" ht="13">
      <c r="B621" s="12"/>
      <c r="I621" s="12"/>
    </row>
    <row r="622" spans="2:9" ht="13">
      <c r="B622" s="12"/>
      <c r="I622" s="12"/>
    </row>
    <row r="623" spans="2:9" ht="13">
      <c r="B623" s="12"/>
      <c r="I623" s="12"/>
    </row>
    <row r="624" spans="2:9" ht="13">
      <c r="B624" s="12"/>
      <c r="I624" s="12"/>
    </row>
    <row r="625" spans="2:9" ht="13">
      <c r="B625" s="12"/>
      <c r="I625" s="12"/>
    </row>
    <row r="626" spans="2:9" ht="13">
      <c r="B626" s="12"/>
      <c r="I626" s="12"/>
    </row>
    <row r="627" spans="2:9" ht="13">
      <c r="B627" s="12"/>
      <c r="I627" s="12"/>
    </row>
    <row r="628" spans="2:9" ht="13">
      <c r="B628" s="12"/>
      <c r="I628" s="12"/>
    </row>
    <row r="629" spans="2:9" ht="13">
      <c r="B629" s="12"/>
      <c r="I629" s="12"/>
    </row>
    <row r="630" spans="2:9" ht="13">
      <c r="B630" s="12"/>
      <c r="I630" s="12"/>
    </row>
    <row r="631" spans="2:9" ht="13">
      <c r="B631" s="12"/>
      <c r="I631" s="12"/>
    </row>
    <row r="632" spans="2:9" ht="13">
      <c r="B632" s="12"/>
      <c r="I632" s="12"/>
    </row>
    <row r="633" spans="2:9" ht="13">
      <c r="B633" s="12"/>
      <c r="I633" s="12"/>
    </row>
    <row r="634" spans="2:9" ht="13">
      <c r="B634" s="12"/>
      <c r="I634" s="12"/>
    </row>
    <row r="635" spans="2:9" ht="13">
      <c r="B635" s="12"/>
      <c r="I635" s="12"/>
    </row>
    <row r="636" spans="2:9" ht="13">
      <c r="B636" s="12"/>
      <c r="I636" s="12"/>
    </row>
    <row r="637" spans="2:9" ht="13">
      <c r="B637" s="12"/>
      <c r="I637" s="12"/>
    </row>
    <row r="638" spans="2:9" ht="13">
      <c r="B638" s="12"/>
      <c r="I638" s="12"/>
    </row>
    <row r="639" spans="2:9" ht="13">
      <c r="B639" s="12"/>
      <c r="I639" s="12"/>
    </row>
    <row r="640" spans="2:9" ht="13">
      <c r="B640" s="12"/>
      <c r="I640" s="12"/>
    </row>
    <row r="641" spans="2:9" ht="13">
      <c r="B641" s="12"/>
      <c r="I641" s="12"/>
    </row>
    <row r="642" spans="2:9" ht="13">
      <c r="B642" s="12"/>
      <c r="I642" s="12"/>
    </row>
    <row r="643" spans="2:9" ht="13">
      <c r="B643" s="12"/>
      <c r="I643" s="12"/>
    </row>
    <row r="644" spans="2:9" ht="13">
      <c r="B644" s="12"/>
      <c r="I644" s="12"/>
    </row>
    <row r="645" spans="2:9" ht="13">
      <c r="B645" s="12"/>
      <c r="I645" s="12"/>
    </row>
    <row r="646" spans="2:9" ht="13">
      <c r="B646" s="12"/>
      <c r="I646" s="12"/>
    </row>
    <row r="647" spans="2:9" ht="13">
      <c r="B647" s="12"/>
      <c r="I647" s="12"/>
    </row>
    <row r="648" spans="2:9" ht="13">
      <c r="B648" s="12"/>
      <c r="I648" s="12"/>
    </row>
    <row r="649" spans="2:9" ht="13">
      <c r="B649" s="12"/>
      <c r="I649" s="12"/>
    </row>
    <row r="650" spans="2:9" ht="13">
      <c r="B650" s="12"/>
      <c r="I650" s="12"/>
    </row>
    <row r="651" spans="2:9" ht="13">
      <c r="B651" s="12"/>
      <c r="I651" s="12"/>
    </row>
    <row r="652" spans="2:9" ht="13">
      <c r="B652" s="12"/>
      <c r="I652" s="12"/>
    </row>
    <row r="653" spans="2:9" ht="13">
      <c r="B653" s="12"/>
      <c r="I653" s="12"/>
    </row>
    <row r="654" spans="2:9" ht="13">
      <c r="B654" s="12"/>
      <c r="I654" s="12"/>
    </row>
    <row r="655" spans="2:9" ht="13">
      <c r="B655" s="12"/>
      <c r="I655" s="12"/>
    </row>
    <row r="656" spans="2:9" ht="13">
      <c r="B656" s="12"/>
      <c r="I656" s="12"/>
    </row>
    <row r="657" spans="2:9" ht="13">
      <c r="B657" s="12"/>
      <c r="I657" s="12"/>
    </row>
    <row r="658" spans="2:9" ht="13">
      <c r="B658" s="12"/>
      <c r="I658" s="12"/>
    </row>
    <row r="659" spans="2:9" ht="13">
      <c r="B659" s="12"/>
      <c r="I659" s="12"/>
    </row>
    <row r="660" spans="2:9" ht="13">
      <c r="B660" s="12"/>
      <c r="I660" s="12"/>
    </row>
    <row r="661" spans="2:9" ht="13">
      <c r="B661" s="12"/>
      <c r="I661" s="12"/>
    </row>
    <row r="662" spans="2:9" ht="13">
      <c r="B662" s="12"/>
      <c r="I662" s="12"/>
    </row>
    <row r="663" spans="2:9" ht="13">
      <c r="B663" s="12"/>
      <c r="I663" s="12"/>
    </row>
    <row r="664" spans="2:9" ht="13">
      <c r="B664" s="12"/>
      <c r="I664" s="12"/>
    </row>
    <row r="665" spans="2:9" ht="13">
      <c r="B665" s="12"/>
      <c r="I665" s="12"/>
    </row>
    <row r="666" spans="2:9" ht="13">
      <c r="B666" s="12"/>
      <c r="I666" s="12"/>
    </row>
    <row r="667" spans="2:9" ht="13">
      <c r="B667" s="12"/>
      <c r="I667" s="12"/>
    </row>
    <row r="668" spans="2:9" ht="13">
      <c r="B668" s="12"/>
      <c r="I668" s="12"/>
    </row>
    <row r="669" spans="2:9" ht="13">
      <c r="B669" s="12"/>
      <c r="I669" s="12"/>
    </row>
    <row r="670" spans="2:9" ht="13">
      <c r="B670" s="12"/>
      <c r="I670" s="12"/>
    </row>
    <row r="671" spans="2:9" ht="13">
      <c r="B671" s="12"/>
      <c r="I671" s="12"/>
    </row>
    <row r="672" spans="2:9" ht="13">
      <c r="B672" s="12"/>
      <c r="I672" s="12"/>
    </row>
    <row r="673" spans="2:9" ht="13">
      <c r="B673" s="12"/>
      <c r="I673" s="12"/>
    </row>
    <row r="674" spans="2:9" ht="13">
      <c r="B674" s="12"/>
      <c r="I674" s="12"/>
    </row>
    <row r="675" spans="2:9" ht="13">
      <c r="B675" s="12"/>
      <c r="I675" s="12"/>
    </row>
    <row r="676" spans="2:9" ht="13">
      <c r="B676" s="12"/>
      <c r="I676" s="12"/>
    </row>
    <row r="677" spans="2:9" ht="13">
      <c r="B677" s="12"/>
      <c r="I677" s="12"/>
    </row>
    <row r="678" spans="2:9" ht="13">
      <c r="B678" s="12"/>
      <c r="I678" s="12"/>
    </row>
    <row r="679" spans="2:9" ht="13">
      <c r="B679" s="12"/>
      <c r="I679" s="12"/>
    </row>
    <row r="680" spans="2:9" ht="13">
      <c r="B680" s="12"/>
      <c r="I680" s="12"/>
    </row>
    <row r="681" spans="2:9" ht="13">
      <c r="B681" s="12"/>
      <c r="I681" s="12"/>
    </row>
    <row r="682" spans="2:9" ht="13">
      <c r="B682" s="12"/>
      <c r="I682" s="12"/>
    </row>
    <row r="683" spans="2:9" ht="13">
      <c r="B683" s="12"/>
      <c r="I683" s="12"/>
    </row>
    <row r="684" spans="2:9" ht="13">
      <c r="B684" s="12"/>
      <c r="I684" s="12"/>
    </row>
    <row r="685" spans="2:9" ht="13">
      <c r="B685" s="12"/>
      <c r="I685" s="12"/>
    </row>
    <row r="686" spans="2:9" ht="13">
      <c r="B686" s="12"/>
      <c r="I686" s="12"/>
    </row>
    <row r="687" spans="2:9" ht="13">
      <c r="B687" s="12"/>
      <c r="I687" s="12"/>
    </row>
    <row r="688" spans="2:9" ht="13">
      <c r="B688" s="12"/>
      <c r="I688" s="12"/>
    </row>
    <row r="689" spans="2:9" ht="13">
      <c r="B689" s="12"/>
      <c r="I689" s="12"/>
    </row>
    <row r="690" spans="2:9" ht="13">
      <c r="B690" s="12"/>
      <c r="I690" s="12"/>
    </row>
    <row r="691" spans="2:9" ht="13">
      <c r="B691" s="12"/>
      <c r="I691" s="12"/>
    </row>
    <row r="692" spans="2:9" ht="13">
      <c r="B692" s="12"/>
      <c r="I692" s="12"/>
    </row>
    <row r="693" spans="2:9" ht="13">
      <c r="B693" s="12"/>
      <c r="I693" s="12"/>
    </row>
    <row r="694" spans="2:9" ht="13">
      <c r="B694" s="12"/>
      <c r="I694" s="12"/>
    </row>
    <row r="695" spans="2:9" ht="13">
      <c r="B695" s="12"/>
      <c r="I695" s="12"/>
    </row>
    <row r="696" spans="2:9" ht="13">
      <c r="B696" s="12"/>
      <c r="I696" s="12"/>
    </row>
    <row r="697" spans="2:9" ht="13">
      <c r="B697" s="12"/>
      <c r="I697" s="12"/>
    </row>
    <row r="698" spans="2:9" ht="13">
      <c r="B698" s="12"/>
      <c r="I698" s="12"/>
    </row>
    <row r="699" spans="2:9" ht="13">
      <c r="B699" s="12"/>
      <c r="I699" s="12"/>
    </row>
    <row r="700" spans="2:9" ht="13">
      <c r="B700" s="12"/>
      <c r="I700" s="12"/>
    </row>
    <row r="701" spans="2:9" ht="13">
      <c r="B701" s="12"/>
      <c r="I701" s="12"/>
    </row>
    <row r="702" spans="2:9" ht="13">
      <c r="B702" s="12"/>
      <c r="I702" s="12"/>
    </row>
    <row r="703" spans="2:9" ht="13">
      <c r="B703" s="12"/>
      <c r="I703" s="12"/>
    </row>
    <row r="704" spans="2:9" ht="13">
      <c r="B704" s="12"/>
      <c r="I704" s="12"/>
    </row>
    <row r="705" spans="2:9" ht="13">
      <c r="B705" s="12"/>
      <c r="I705" s="12"/>
    </row>
    <row r="706" spans="2:9" ht="13">
      <c r="B706" s="12"/>
      <c r="I706" s="12"/>
    </row>
    <row r="707" spans="2:9" ht="13">
      <c r="B707" s="12"/>
      <c r="I707" s="12"/>
    </row>
    <row r="708" spans="2:9" ht="13">
      <c r="B708" s="12"/>
      <c r="I708" s="12"/>
    </row>
    <row r="709" spans="2:9" ht="13">
      <c r="B709" s="12"/>
      <c r="I709" s="12"/>
    </row>
    <row r="710" spans="2:9" ht="13">
      <c r="B710" s="12"/>
      <c r="I710" s="12"/>
    </row>
    <row r="711" spans="2:9" ht="13">
      <c r="B711" s="12"/>
      <c r="I711" s="12"/>
    </row>
    <row r="712" spans="2:9" ht="13">
      <c r="B712" s="12"/>
      <c r="I712" s="12"/>
    </row>
    <row r="713" spans="2:9" ht="13">
      <c r="B713" s="12"/>
      <c r="I713" s="12"/>
    </row>
    <row r="714" spans="2:9" ht="13">
      <c r="B714" s="12"/>
      <c r="I714" s="12"/>
    </row>
    <row r="715" spans="2:9" ht="13">
      <c r="B715" s="12"/>
      <c r="I715" s="12"/>
    </row>
    <row r="716" spans="2:9" ht="13">
      <c r="B716" s="12"/>
      <c r="I716" s="12"/>
    </row>
    <row r="717" spans="2:9" ht="13">
      <c r="B717" s="12"/>
      <c r="I717" s="12"/>
    </row>
    <row r="718" spans="2:9" ht="13">
      <c r="B718" s="12"/>
      <c r="I718" s="12"/>
    </row>
    <row r="719" spans="2:9" ht="13">
      <c r="B719" s="12"/>
      <c r="I719" s="12"/>
    </row>
    <row r="720" spans="2:9" ht="13">
      <c r="B720" s="12"/>
      <c r="I720" s="12"/>
    </row>
    <row r="721" spans="2:9" ht="13">
      <c r="B721" s="12"/>
      <c r="I721" s="12"/>
    </row>
    <row r="722" spans="2:9" ht="13">
      <c r="B722" s="12"/>
      <c r="I722" s="12"/>
    </row>
    <row r="723" spans="2:9" ht="13">
      <c r="B723" s="12"/>
      <c r="I723" s="12"/>
    </row>
    <row r="724" spans="2:9" ht="13">
      <c r="B724" s="12"/>
      <c r="I724" s="12"/>
    </row>
    <row r="725" spans="2:9" ht="13">
      <c r="B725" s="12"/>
      <c r="I725" s="12"/>
    </row>
    <row r="726" spans="2:9" ht="13">
      <c r="B726" s="12"/>
      <c r="I726" s="12"/>
    </row>
    <row r="727" spans="2:9" ht="13">
      <c r="B727" s="12"/>
      <c r="I727" s="12"/>
    </row>
    <row r="728" spans="2:9" ht="13">
      <c r="B728" s="12"/>
      <c r="I728" s="12"/>
    </row>
    <row r="729" spans="2:9" ht="13">
      <c r="B729" s="12"/>
      <c r="I729" s="12"/>
    </row>
    <row r="730" spans="2:9" ht="13">
      <c r="B730" s="12"/>
      <c r="I730" s="12"/>
    </row>
    <row r="731" spans="2:9" ht="13">
      <c r="B731" s="12"/>
      <c r="I731" s="12"/>
    </row>
    <row r="732" spans="2:9" ht="13">
      <c r="B732" s="12"/>
      <c r="I732" s="12"/>
    </row>
    <row r="733" spans="2:9" ht="13">
      <c r="B733" s="12"/>
      <c r="I733" s="12"/>
    </row>
    <row r="734" spans="2:9" ht="13">
      <c r="B734" s="12"/>
      <c r="I734" s="12"/>
    </row>
    <row r="735" spans="2:9" ht="13">
      <c r="B735" s="12"/>
      <c r="I735" s="12"/>
    </row>
    <row r="736" spans="2:9" ht="13">
      <c r="B736" s="12"/>
      <c r="I736" s="12"/>
    </row>
    <row r="737" spans="2:9" ht="13">
      <c r="B737" s="12"/>
      <c r="I737" s="12"/>
    </row>
    <row r="738" spans="2:9" ht="13">
      <c r="B738" s="12"/>
      <c r="I738" s="12"/>
    </row>
    <row r="739" spans="2:9" ht="13">
      <c r="B739" s="12"/>
      <c r="I739" s="12"/>
    </row>
    <row r="740" spans="2:9" ht="13">
      <c r="B740" s="12"/>
      <c r="I740" s="12"/>
    </row>
    <row r="741" spans="2:9" ht="13">
      <c r="B741" s="12"/>
      <c r="I741" s="12"/>
    </row>
    <row r="742" spans="2:9" ht="13">
      <c r="B742" s="12"/>
      <c r="I742" s="12"/>
    </row>
    <row r="743" spans="2:9" ht="13">
      <c r="B743" s="12"/>
      <c r="I743" s="12"/>
    </row>
    <row r="744" spans="2:9" ht="13">
      <c r="B744" s="12"/>
      <c r="I744" s="12"/>
    </row>
    <row r="745" spans="2:9" ht="13">
      <c r="B745" s="12"/>
      <c r="I745" s="12"/>
    </row>
    <row r="746" spans="2:9" ht="13">
      <c r="B746" s="12"/>
      <c r="I746" s="12"/>
    </row>
    <row r="747" spans="2:9" ht="13">
      <c r="B747" s="12"/>
      <c r="I747" s="12"/>
    </row>
    <row r="748" spans="2:9" ht="13">
      <c r="B748" s="12"/>
      <c r="I748" s="12"/>
    </row>
    <row r="749" spans="2:9" ht="13">
      <c r="B749" s="12"/>
      <c r="I749" s="12"/>
    </row>
    <row r="750" spans="2:9" ht="13">
      <c r="B750" s="12"/>
      <c r="I750" s="12"/>
    </row>
    <row r="751" spans="2:9" ht="13">
      <c r="B751" s="12"/>
      <c r="I751" s="12"/>
    </row>
    <row r="752" spans="2:9" ht="13">
      <c r="B752" s="12"/>
      <c r="I752" s="12"/>
    </row>
    <row r="753" spans="2:9" ht="13">
      <c r="B753" s="12"/>
      <c r="I753" s="12"/>
    </row>
    <row r="754" spans="2:9" ht="13">
      <c r="B754" s="12"/>
      <c r="I754" s="12"/>
    </row>
    <row r="755" spans="2:9" ht="13">
      <c r="B755" s="12"/>
      <c r="I755" s="12"/>
    </row>
    <row r="756" spans="2:9" ht="13">
      <c r="B756" s="12"/>
      <c r="I756" s="12"/>
    </row>
    <row r="757" spans="2:9" ht="13">
      <c r="B757" s="12"/>
      <c r="I757" s="12"/>
    </row>
    <row r="758" spans="2:9" ht="13">
      <c r="B758" s="12"/>
      <c r="I758" s="12"/>
    </row>
    <row r="759" spans="2:9" ht="13">
      <c r="B759" s="12"/>
      <c r="I759" s="12"/>
    </row>
    <row r="760" spans="2:9" ht="13">
      <c r="B760" s="12"/>
      <c r="I760" s="12"/>
    </row>
    <row r="761" spans="2:9" ht="13">
      <c r="B761" s="12"/>
      <c r="I761" s="12"/>
    </row>
    <row r="762" spans="2:9" ht="13">
      <c r="B762" s="12"/>
      <c r="I762" s="12"/>
    </row>
    <row r="763" spans="2:9" ht="13">
      <c r="B763" s="12"/>
      <c r="I763" s="12"/>
    </row>
    <row r="764" spans="2:9" ht="13">
      <c r="B764" s="12"/>
      <c r="I764" s="12"/>
    </row>
    <row r="765" spans="2:9" ht="13">
      <c r="B765" s="12"/>
      <c r="I765" s="12"/>
    </row>
    <row r="766" spans="2:9" ht="13">
      <c r="B766" s="12"/>
      <c r="I766" s="12"/>
    </row>
    <row r="767" spans="2:9" ht="13">
      <c r="B767" s="12"/>
      <c r="I767" s="12"/>
    </row>
    <row r="768" spans="2:9" ht="13">
      <c r="B768" s="12"/>
      <c r="I768" s="12"/>
    </row>
    <row r="769" spans="2:9" ht="13">
      <c r="B769" s="12"/>
      <c r="I769" s="12"/>
    </row>
    <row r="770" spans="2:9" ht="13">
      <c r="B770" s="12"/>
      <c r="I770" s="12"/>
    </row>
    <row r="771" spans="2:9" ht="13">
      <c r="B771" s="12"/>
      <c r="I771" s="12"/>
    </row>
    <row r="772" spans="2:9" ht="13">
      <c r="B772" s="12"/>
      <c r="I772" s="12"/>
    </row>
    <row r="773" spans="2:9" ht="13">
      <c r="B773" s="12"/>
      <c r="I773" s="12"/>
    </row>
    <row r="774" spans="2:9" ht="13">
      <c r="B774" s="12"/>
      <c r="I774" s="12"/>
    </row>
    <row r="775" spans="2:9" ht="13">
      <c r="B775" s="12"/>
      <c r="I775" s="12"/>
    </row>
    <row r="776" spans="2:9" ht="13">
      <c r="B776" s="12"/>
      <c r="I776" s="12"/>
    </row>
    <row r="777" spans="2:9" ht="13">
      <c r="B777" s="12"/>
      <c r="I777" s="12"/>
    </row>
    <row r="778" spans="2:9" ht="13">
      <c r="B778" s="12"/>
      <c r="I778" s="12"/>
    </row>
    <row r="779" spans="2:9" ht="13">
      <c r="B779" s="12"/>
      <c r="I779" s="12"/>
    </row>
    <row r="780" spans="2:9" ht="13">
      <c r="B780" s="12"/>
      <c r="I780" s="12"/>
    </row>
    <row r="781" spans="2:9" ht="13">
      <c r="B781" s="12"/>
      <c r="I781" s="12"/>
    </row>
    <row r="782" spans="2:9" ht="13">
      <c r="B782" s="12"/>
      <c r="I782" s="12"/>
    </row>
    <row r="783" spans="2:9" ht="13">
      <c r="B783" s="12"/>
      <c r="I783" s="12"/>
    </row>
    <row r="784" spans="2:9" ht="13">
      <c r="B784" s="12"/>
      <c r="I784" s="12"/>
    </row>
    <row r="785" spans="2:9" ht="13">
      <c r="B785" s="12"/>
      <c r="I785" s="12"/>
    </row>
    <row r="786" spans="2:9" ht="13">
      <c r="B786" s="12"/>
      <c r="I786" s="12"/>
    </row>
    <row r="787" spans="2:9" ht="13">
      <c r="B787" s="12"/>
      <c r="I787" s="12"/>
    </row>
    <row r="788" spans="2:9" ht="13">
      <c r="B788" s="12"/>
      <c r="I788" s="12"/>
    </row>
    <row r="789" spans="2:9" ht="13">
      <c r="B789" s="12"/>
      <c r="I789" s="12"/>
    </row>
    <row r="790" spans="2:9" ht="13">
      <c r="B790" s="12"/>
      <c r="I790" s="12"/>
    </row>
    <row r="791" spans="2:9" ht="13">
      <c r="B791" s="12"/>
      <c r="I791" s="12"/>
    </row>
    <row r="792" spans="2:9" ht="13">
      <c r="B792" s="12"/>
      <c r="I792" s="12"/>
    </row>
    <row r="793" spans="2:9" ht="13">
      <c r="B793" s="12"/>
      <c r="I793" s="12"/>
    </row>
    <row r="794" spans="2:9" ht="13">
      <c r="B794" s="12"/>
      <c r="I794" s="12"/>
    </row>
    <row r="795" spans="2:9" ht="13">
      <c r="B795" s="12"/>
      <c r="I795" s="12"/>
    </row>
    <row r="796" spans="2:9" ht="13">
      <c r="B796" s="12"/>
      <c r="I796" s="12"/>
    </row>
    <row r="797" spans="2:9" ht="13">
      <c r="B797" s="12"/>
      <c r="I797" s="12"/>
    </row>
    <row r="798" spans="2:9" ht="13">
      <c r="B798" s="12"/>
      <c r="I798" s="12"/>
    </row>
    <row r="799" spans="2:9" ht="13">
      <c r="B799" s="12"/>
      <c r="I799" s="12"/>
    </row>
    <row r="800" spans="2:9" ht="13">
      <c r="B800" s="12"/>
      <c r="I800" s="12"/>
    </row>
    <row r="801" spans="2:9" ht="13">
      <c r="B801" s="12"/>
      <c r="I801" s="12"/>
    </row>
    <row r="802" spans="2:9" ht="13">
      <c r="B802" s="12"/>
      <c r="I802" s="12"/>
    </row>
    <row r="803" spans="2:9" ht="13">
      <c r="B803" s="12"/>
      <c r="I803" s="12"/>
    </row>
    <row r="804" spans="2:9" ht="13">
      <c r="B804" s="12"/>
      <c r="I804" s="12"/>
    </row>
    <row r="805" spans="2:9" ht="13">
      <c r="B805" s="12"/>
      <c r="I805" s="12"/>
    </row>
    <row r="806" spans="2:9" ht="13">
      <c r="B806" s="12"/>
      <c r="I806" s="12"/>
    </row>
    <row r="807" spans="2:9" ht="13">
      <c r="B807" s="12"/>
      <c r="I807" s="12"/>
    </row>
    <row r="808" spans="2:9" ht="13">
      <c r="B808" s="12"/>
      <c r="I808" s="12"/>
    </row>
    <row r="809" spans="2:9" ht="13">
      <c r="B809" s="12"/>
      <c r="I809" s="12"/>
    </row>
    <row r="810" spans="2:9" ht="13">
      <c r="B810" s="12"/>
      <c r="I810" s="12"/>
    </row>
    <row r="811" spans="2:9" ht="13">
      <c r="B811" s="12"/>
      <c r="I811" s="12"/>
    </row>
    <row r="812" spans="2:9" ht="13">
      <c r="B812" s="12"/>
      <c r="I812" s="12"/>
    </row>
    <row r="813" spans="2:9" ht="13">
      <c r="B813" s="12"/>
      <c r="I813" s="12"/>
    </row>
    <row r="814" spans="2:9" ht="13">
      <c r="B814" s="12"/>
      <c r="I814" s="12"/>
    </row>
    <row r="815" spans="2:9" ht="13">
      <c r="B815" s="12"/>
      <c r="I815" s="12"/>
    </row>
    <row r="816" spans="2:9" ht="13">
      <c r="B816" s="12"/>
      <c r="I816" s="12"/>
    </row>
    <row r="817" spans="2:9" ht="13">
      <c r="B817" s="12"/>
      <c r="I817" s="12"/>
    </row>
    <row r="818" spans="2:9" ht="13">
      <c r="B818" s="12"/>
      <c r="I818" s="12"/>
    </row>
    <row r="819" spans="2:9" ht="13">
      <c r="B819" s="12"/>
      <c r="I819" s="12"/>
    </row>
    <row r="820" spans="2:9" ht="13">
      <c r="B820" s="12"/>
      <c r="I820" s="12"/>
    </row>
    <row r="821" spans="2:9" ht="13">
      <c r="B821" s="12"/>
      <c r="I821" s="12"/>
    </row>
    <row r="822" spans="2:9" ht="13">
      <c r="B822" s="12"/>
      <c r="I822" s="12"/>
    </row>
    <row r="823" spans="2:9" ht="13">
      <c r="B823" s="12"/>
      <c r="I823" s="12"/>
    </row>
    <row r="824" spans="2:9" ht="13">
      <c r="B824" s="12"/>
      <c r="I824" s="12"/>
    </row>
    <row r="825" spans="2:9" ht="13">
      <c r="B825" s="12"/>
      <c r="I825" s="12"/>
    </row>
    <row r="826" spans="2:9" ht="13">
      <c r="B826" s="12"/>
      <c r="I826" s="12"/>
    </row>
    <row r="827" spans="2:9" ht="13">
      <c r="B827" s="12"/>
      <c r="I827" s="12"/>
    </row>
    <row r="828" spans="2:9" ht="13">
      <c r="B828" s="12"/>
      <c r="I828" s="12"/>
    </row>
    <row r="829" spans="2:9" ht="13">
      <c r="B829" s="12"/>
      <c r="I829" s="12"/>
    </row>
    <row r="830" spans="2:9" ht="13">
      <c r="B830" s="12"/>
      <c r="I830" s="12"/>
    </row>
    <row r="831" spans="2:9" ht="13">
      <c r="B831" s="12"/>
      <c r="I831" s="12"/>
    </row>
    <row r="832" spans="2:9" ht="13">
      <c r="B832" s="12"/>
      <c r="I832" s="12"/>
    </row>
    <row r="833" spans="2:9" ht="13">
      <c r="B833" s="12"/>
      <c r="I833" s="12"/>
    </row>
    <row r="834" spans="2:9" ht="13">
      <c r="B834" s="12"/>
      <c r="I834" s="12"/>
    </row>
    <row r="835" spans="2:9" ht="13">
      <c r="B835" s="12"/>
      <c r="I835" s="12"/>
    </row>
    <row r="836" spans="2:9" ht="13">
      <c r="B836" s="12"/>
      <c r="I836" s="12"/>
    </row>
    <row r="837" spans="2:9" ht="13">
      <c r="B837" s="12"/>
      <c r="I837" s="12"/>
    </row>
    <row r="838" spans="2:9" ht="13">
      <c r="B838" s="12"/>
      <c r="I838" s="12"/>
    </row>
    <row r="839" spans="2:9" ht="13">
      <c r="B839" s="12"/>
      <c r="I839" s="12"/>
    </row>
    <row r="840" spans="2:9" ht="13">
      <c r="B840" s="12"/>
      <c r="I840" s="12"/>
    </row>
    <row r="841" spans="2:9" ht="13">
      <c r="B841" s="12"/>
      <c r="I841" s="12"/>
    </row>
    <row r="842" spans="2:9" ht="13">
      <c r="B842" s="12"/>
      <c r="I842" s="12"/>
    </row>
    <row r="843" spans="2:9" ht="13">
      <c r="B843" s="12"/>
      <c r="I843" s="12"/>
    </row>
    <row r="844" spans="2:9" ht="13">
      <c r="B844" s="12"/>
      <c r="I844" s="12"/>
    </row>
    <row r="845" spans="2:9" ht="13">
      <c r="B845" s="12"/>
      <c r="I845" s="12"/>
    </row>
    <row r="846" spans="2:9" ht="13">
      <c r="B846" s="12"/>
      <c r="I846" s="12"/>
    </row>
    <row r="847" spans="2:9" ht="13">
      <c r="B847" s="12"/>
      <c r="I847" s="12"/>
    </row>
    <row r="848" spans="2:9" ht="13">
      <c r="B848" s="12"/>
      <c r="I848" s="12"/>
    </row>
    <row r="849" spans="2:9" ht="13">
      <c r="B849" s="12"/>
      <c r="I849" s="12"/>
    </row>
    <row r="850" spans="2:9" ht="13">
      <c r="B850" s="12"/>
      <c r="I850" s="12"/>
    </row>
    <row r="851" spans="2:9" ht="13">
      <c r="B851" s="12"/>
      <c r="I851" s="12"/>
    </row>
    <row r="852" spans="2:9" ht="13">
      <c r="B852" s="12"/>
      <c r="I852" s="12"/>
    </row>
    <row r="853" spans="2:9" ht="13">
      <c r="B853" s="12"/>
      <c r="I853" s="12"/>
    </row>
    <row r="854" spans="2:9" ht="13">
      <c r="B854" s="12"/>
      <c r="I854" s="12"/>
    </row>
    <row r="855" spans="2:9" ht="13">
      <c r="B855" s="12"/>
      <c r="I855" s="12"/>
    </row>
    <row r="856" spans="2:9" ht="13">
      <c r="B856" s="12"/>
      <c r="I856" s="12"/>
    </row>
    <row r="857" spans="2:9" ht="13">
      <c r="B857" s="12"/>
      <c r="I857" s="12"/>
    </row>
    <row r="858" spans="2:9" ht="13">
      <c r="B858" s="12"/>
      <c r="I858" s="12"/>
    </row>
    <row r="859" spans="2:9" ht="13">
      <c r="B859" s="12"/>
      <c r="I859" s="12"/>
    </row>
    <row r="860" spans="2:9" ht="13">
      <c r="B860" s="12"/>
      <c r="I860" s="12"/>
    </row>
    <row r="861" spans="2:9" ht="13">
      <c r="B861" s="12"/>
      <c r="I861" s="12"/>
    </row>
    <row r="862" spans="2:9" ht="13">
      <c r="B862" s="12"/>
      <c r="I862" s="12"/>
    </row>
    <row r="863" spans="2:9" ht="13">
      <c r="B863" s="12"/>
      <c r="I863" s="12"/>
    </row>
    <row r="864" spans="2:9" ht="13">
      <c r="B864" s="12"/>
      <c r="I864" s="12"/>
    </row>
    <row r="865" spans="2:9" ht="13">
      <c r="B865" s="12"/>
      <c r="I865" s="12"/>
    </row>
    <row r="866" spans="2:9" ht="13">
      <c r="B866" s="12"/>
      <c r="I866" s="12"/>
    </row>
    <row r="867" spans="2:9" ht="13">
      <c r="B867" s="12"/>
      <c r="I867" s="12"/>
    </row>
    <row r="868" spans="2:9" ht="13">
      <c r="B868" s="12"/>
      <c r="I868" s="12"/>
    </row>
    <row r="869" spans="2:9" ht="13">
      <c r="B869" s="12"/>
      <c r="I869" s="12"/>
    </row>
    <row r="870" spans="2:9" ht="13">
      <c r="B870" s="12"/>
      <c r="I870" s="12"/>
    </row>
    <row r="871" spans="2:9" ht="13">
      <c r="B871" s="12"/>
      <c r="I871" s="12"/>
    </row>
    <row r="872" spans="2:9" ht="13">
      <c r="B872" s="12"/>
      <c r="I872" s="12"/>
    </row>
    <row r="873" spans="2:9" ht="13">
      <c r="B873" s="12"/>
      <c r="I873" s="12"/>
    </row>
    <row r="874" spans="2:9" ht="13">
      <c r="B874" s="12"/>
      <c r="I874" s="12"/>
    </row>
    <row r="875" spans="2:9" ht="13">
      <c r="B875" s="12"/>
      <c r="I875" s="12"/>
    </row>
    <row r="876" spans="2:9" ht="13">
      <c r="B876" s="12"/>
      <c r="I876" s="12"/>
    </row>
    <row r="877" spans="2:9" ht="13">
      <c r="B877" s="12"/>
      <c r="I877" s="12"/>
    </row>
    <row r="878" spans="2:9" ht="13">
      <c r="B878" s="12"/>
      <c r="I878" s="12"/>
    </row>
    <row r="879" spans="2:9" ht="13">
      <c r="B879" s="12"/>
      <c r="I879" s="12"/>
    </row>
    <row r="880" spans="2:9" ht="13">
      <c r="B880" s="12"/>
      <c r="I880" s="12"/>
    </row>
    <row r="881" spans="2:9" ht="13">
      <c r="B881" s="12"/>
      <c r="I881" s="12"/>
    </row>
    <row r="882" spans="2:9" ht="13">
      <c r="B882" s="12"/>
      <c r="I882" s="12"/>
    </row>
    <row r="883" spans="2:9" ht="13">
      <c r="B883" s="12"/>
      <c r="I883" s="12"/>
    </row>
    <row r="884" spans="2:9" ht="13">
      <c r="B884" s="12"/>
      <c r="I884" s="12"/>
    </row>
    <row r="885" spans="2:9" ht="13">
      <c r="B885" s="12"/>
      <c r="I885" s="12"/>
    </row>
    <row r="886" spans="2:9" ht="13">
      <c r="B886" s="12"/>
      <c r="I886" s="12"/>
    </row>
    <row r="887" spans="2:9" ht="13">
      <c r="B887" s="12"/>
      <c r="I887" s="12"/>
    </row>
    <row r="888" spans="2:9" ht="13">
      <c r="B888" s="12"/>
      <c r="I888" s="12"/>
    </row>
    <row r="889" spans="2:9" ht="13">
      <c r="B889" s="12"/>
      <c r="I889" s="12"/>
    </row>
    <row r="890" spans="2:9" ht="13">
      <c r="B890" s="12"/>
      <c r="I890" s="12"/>
    </row>
    <row r="891" spans="2:9" ht="13">
      <c r="B891" s="12"/>
      <c r="I891" s="12"/>
    </row>
    <row r="892" spans="2:9" ht="13">
      <c r="B892" s="12"/>
      <c r="I892" s="12"/>
    </row>
    <row r="893" spans="2:9" ht="13">
      <c r="B893" s="12"/>
      <c r="I893" s="12"/>
    </row>
    <row r="894" spans="2:9" ht="13">
      <c r="B894" s="12"/>
      <c r="I894" s="12"/>
    </row>
    <row r="895" spans="2:9" ht="13">
      <c r="B895" s="12"/>
      <c r="I895" s="12"/>
    </row>
    <row r="896" spans="2:9" ht="13">
      <c r="B896" s="12"/>
      <c r="I896" s="12"/>
    </row>
    <row r="897" spans="2:9" ht="13">
      <c r="B897" s="12"/>
      <c r="I897" s="12"/>
    </row>
    <row r="898" spans="2:9" ht="13">
      <c r="B898" s="12"/>
      <c r="I898" s="12"/>
    </row>
    <row r="899" spans="2:9" ht="13">
      <c r="B899" s="12"/>
      <c r="I899" s="12"/>
    </row>
    <row r="900" spans="2:9" ht="13">
      <c r="B900" s="12"/>
      <c r="I900" s="12"/>
    </row>
    <row r="901" spans="2:9" ht="13">
      <c r="B901" s="12"/>
      <c r="I901" s="12"/>
    </row>
    <row r="902" spans="2:9" ht="13">
      <c r="B902" s="12"/>
      <c r="I902" s="12"/>
    </row>
    <row r="903" spans="2:9" ht="13">
      <c r="B903" s="12"/>
      <c r="I903" s="12"/>
    </row>
    <row r="904" spans="2:9" ht="13">
      <c r="B904" s="12"/>
      <c r="I904" s="12"/>
    </row>
    <row r="905" spans="2:9" ht="13">
      <c r="B905" s="12"/>
      <c r="I905" s="12"/>
    </row>
    <row r="906" spans="2:9" ht="13">
      <c r="B906" s="12"/>
      <c r="I906" s="12"/>
    </row>
    <row r="907" spans="2:9" ht="13">
      <c r="B907" s="12"/>
      <c r="I907" s="12"/>
    </row>
    <row r="908" spans="2:9" ht="13">
      <c r="B908" s="12"/>
      <c r="I908" s="12"/>
    </row>
    <row r="909" spans="2:9" ht="13">
      <c r="B909" s="12"/>
      <c r="I909" s="12"/>
    </row>
    <row r="910" spans="2:9" ht="13">
      <c r="B910" s="12"/>
      <c r="I910" s="12"/>
    </row>
    <row r="911" spans="2:9" ht="13">
      <c r="B911" s="12"/>
      <c r="I911" s="12"/>
    </row>
    <row r="912" spans="2:9" ht="13">
      <c r="B912" s="12"/>
      <c r="I912" s="12"/>
    </row>
    <row r="913" spans="2:9" ht="13">
      <c r="B913" s="12"/>
      <c r="I913" s="12"/>
    </row>
    <row r="914" spans="2:9" ht="13">
      <c r="B914" s="12"/>
      <c r="I914" s="12"/>
    </row>
    <row r="915" spans="2:9" ht="13">
      <c r="B915" s="12"/>
      <c r="I915" s="12"/>
    </row>
    <row r="916" spans="2:9" ht="13">
      <c r="B916" s="12"/>
      <c r="I916" s="12"/>
    </row>
    <row r="917" spans="2:9" ht="13">
      <c r="B917" s="12"/>
      <c r="I917" s="12"/>
    </row>
    <row r="918" spans="2:9" ht="13">
      <c r="B918" s="12"/>
      <c r="I918" s="12"/>
    </row>
    <row r="919" spans="2:9" ht="13">
      <c r="B919" s="12"/>
      <c r="I919" s="12"/>
    </row>
    <row r="920" spans="2:9" ht="13">
      <c r="B920" s="12"/>
      <c r="I920" s="12"/>
    </row>
    <row r="921" spans="2:9" ht="13">
      <c r="B921" s="12"/>
      <c r="I921" s="12"/>
    </row>
    <row r="922" spans="2:9" ht="13">
      <c r="B922" s="12"/>
      <c r="I922" s="12"/>
    </row>
    <row r="923" spans="2:9" ht="13">
      <c r="B923" s="12"/>
      <c r="I923" s="12"/>
    </row>
    <row r="924" spans="2:9" ht="13">
      <c r="B924" s="12"/>
      <c r="I924" s="12"/>
    </row>
    <row r="925" spans="2:9" ht="13">
      <c r="B925" s="12"/>
      <c r="I925" s="12"/>
    </row>
    <row r="926" spans="2:9" ht="13">
      <c r="B926" s="12"/>
      <c r="I926" s="12"/>
    </row>
    <row r="927" spans="2:9" ht="13">
      <c r="B927" s="12"/>
      <c r="I927" s="12"/>
    </row>
    <row r="928" spans="2:9" ht="13">
      <c r="B928" s="12"/>
      <c r="I928" s="12"/>
    </row>
    <row r="929" spans="2:9" ht="13">
      <c r="B929" s="12"/>
      <c r="I929" s="12"/>
    </row>
    <row r="930" spans="2:9" ht="13">
      <c r="B930" s="12"/>
      <c r="I930" s="12"/>
    </row>
    <row r="931" spans="2:9" ht="13">
      <c r="B931" s="12"/>
      <c r="I931" s="12"/>
    </row>
    <row r="932" spans="2:9" ht="13">
      <c r="B932" s="12"/>
      <c r="I932" s="12"/>
    </row>
    <row r="933" spans="2:9" ht="13">
      <c r="B933" s="12"/>
      <c r="I933" s="12"/>
    </row>
    <row r="934" spans="2:9" ht="13">
      <c r="B934" s="12"/>
      <c r="I934" s="12"/>
    </row>
    <row r="935" spans="2:9" ht="13">
      <c r="B935" s="12"/>
      <c r="I935" s="12"/>
    </row>
    <row r="936" spans="2:9" ht="13">
      <c r="B936" s="12"/>
      <c r="I936" s="12"/>
    </row>
    <row r="937" spans="2:9" ht="13">
      <c r="B937" s="12"/>
      <c r="I937" s="12"/>
    </row>
    <row r="938" spans="2:9" ht="13">
      <c r="B938" s="12"/>
      <c r="I938" s="12"/>
    </row>
    <row r="939" spans="2:9" ht="13">
      <c r="B939" s="12"/>
      <c r="I939" s="12"/>
    </row>
    <row r="940" spans="2:9" ht="13">
      <c r="B940" s="12"/>
      <c r="I940" s="12"/>
    </row>
    <row r="941" spans="2:9" ht="13">
      <c r="B941" s="12"/>
      <c r="I941" s="12"/>
    </row>
    <row r="942" spans="2:9" ht="13">
      <c r="B942" s="12"/>
      <c r="I942" s="12"/>
    </row>
    <row r="943" spans="2:9" ht="13">
      <c r="B943" s="12"/>
      <c r="I943" s="12"/>
    </row>
    <row r="944" spans="2:9" ht="13">
      <c r="B944" s="12"/>
      <c r="I944" s="12"/>
    </row>
    <row r="945" spans="2:9" ht="13">
      <c r="B945" s="12"/>
      <c r="I945" s="12"/>
    </row>
    <row r="946" spans="2:9" ht="13">
      <c r="B946" s="12"/>
      <c r="I946" s="12"/>
    </row>
    <row r="947" spans="2:9" ht="13">
      <c r="B947" s="12"/>
      <c r="I947" s="12"/>
    </row>
    <row r="948" spans="2:9" ht="13">
      <c r="B948" s="12"/>
      <c r="I948" s="12"/>
    </row>
    <row r="949" spans="2:9" ht="13">
      <c r="B949" s="12"/>
      <c r="I949" s="12"/>
    </row>
    <row r="950" spans="2:9" ht="13">
      <c r="B950" s="12"/>
      <c r="I950" s="12"/>
    </row>
    <row r="951" spans="2:9" ht="13">
      <c r="B951" s="12"/>
      <c r="I951" s="12"/>
    </row>
    <row r="952" spans="2:9" ht="13">
      <c r="B952" s="12"/>
      <c r="I952" s="12"/>
    </row>
    <row r="953" spans="2:9" ht="13">
      <c r="B953" s="12"/>
      <c r="I953" s="12"/>
    </row>
    <row r="954" spans="2:9" ht="13">
      <c r="B954" s="12"/>
      <c r="I954" s="12"/>
    </row>
    <row r="955" spans="2:9" ht="13">
      <c r="B955" s="12"/>
      <c r="I955" s="12"/>
    </row>
    <row r="956" spans="2:9" ht="13">
      <c r="B956" s="12"/>
      <c r="I956" s="12"/>
    </row>
    <row r="957" spans="2:9" ht="13">
      <c r="B957" s="12"/>
      <c r="I957" s="12"/>
    </row>
    <row r="958" spans="2:9" ht="13">
      <c r="B958" s="12"/>
      <c r="I958" s="12"/>
    </row>
    <row r="959" spans="2:9" ht="13">
      <c r="B959" s="12"/>
      <c r="I959" s="12"/>
    </row>
    <row r="960" spans="2:9" ht="13">
      <c r="B960" s="12"/>
      <c r="I960" s="12"/>
    </row>
    <row r="961" spans="2:9" ht="13">
      <c r="B961" s="12"/>
      <c r="I961" s="12"/>
    </row>
    <row r="962" spans="2:9" ht="13">
      <c r="B962" s="12"/>
      <c r="I962" s="12"/>
    </row>
    <row r="963" spans="2:9" ht="13">
      <c r="B963" s="12"/>
      <c r="I963" s="12"/>
    </row>
    <row r="964" spans="2:9" ht="13">
      <c r="B964" s="12"/>
      <c r="I964" s="12"/>
    </row>
    <row r="965" spans="2:9" ht="13">
      <c r="B965" s="12"/>
      <c r="I965" s="12"/>
    </row>
    <row r="966" spans="2:9" ht="13">
      <c r="B966" s="12"/>
      <c r="I966" s="12"/>
    </row>
    <row r="967" spans="2:9" ht="13">
      <c r="B967" s="12"/>
      <c r="I967" s="12"/>
    </row>
    <row r="968" spans="2:9" ht="13">
      <c r="B968" s="12"/>
      <c r="I968" s="12"/>
    </row>
    <row r="969" spans="2:9" ht="13">
      <c r="B969" s="12"/>
      <c r="I969" s="12"/>
    </row>
    <row r="970" spans="2:9" ht="13">
      <c r="B970" s="12"/>
      <c r="I970" s="12"/>
    </row>
    <row r="971" spans="2:9" ht="13">
      <c r="B971" s="12"/>
      <c r="I971" s="12"/>
    </row>
    <row r="972" spans="2:9" ht="13">
      <c r="B972" s="12"/>
      <c r="I972" s="12"/>
    </row>
    <row r="973" spans="2:9" ht="13">
      <c r="B973" s="12"/>
      <c r="I973" s="12"/>
    </row>
    <row r="974" spans="2:9" ht="13">
      <c r="B974" s="12"/>
      <c r="I974" s="12"/>
    </row>
    <row r="975" spans="2:9" ht="13">
      <c r="B975" s="12"/>
      <c r="I975" s="12"/>
    </row>
    <row r="976" spans="2:9" ht="13">
      <c r="B976" s="12"/>
      <c r="I976" s="12"/>
    </row>
    <row r="977" spans="2:9" ht="13">
      <c r="B977" s="12"/>
      <c r="I977" s="12"/>
    </row>
    <row r="978" spans="2:9" ht="13">
      <c r="B978" s="12"/>
      <c r="I978" s="12"/>
    </row>
    <row r="979" spans="2:9" ht="13">
      <c r="B979" s="12"/>
      <c r="I979" s="12"/>
    </row>
    <row r="980" spans="2:9" ht="13">
      <c r="B980" s="12"/>
      <c r="I980" s="12"/>
    </row>
    <row r="981" spans="2:9" ht="13">
      <c r="B981" s="12"/>
      <c r="I981" s="12"/>
    </row>
    <row r="982" spans="2:9" ht="13">
      <c r="B982" s="12"/>
      <c r="I982" s="12"/>
    </row>
    <row r="983" spans="2:9" ht="13">
      <c r="B983" s="12"/>
      <c r="I983" s="12"/>
    </row>
    <row r="984" spans="2:9" ht="13">
      <c r="B984" s="12"/>
      <c r="I984" s="12"/>
    </row>
    <row r="985" spans="2:9" ht="13">
      <c r="B985" s="12"/>
      <c r="I985" s="12"/>
    </row>
    <row r="986" spans="2:9" ht="13">
      <c r="B986" s="12"/>
      <c r="I986" s="12"/>
    </row>
    <row r="987" spans="2:9" ht="13">
      <c r="B987" s="12"/>
      <c r="I987" s="12"/>
    </row>
    <row r="988" spans="2:9" ht="13">
      <c r="B988" s="12"/>
      <c r="I988" s="12"/>
    </row>
    <row r="989" spans="2:9" ht="13">
      <c r="B989" s="12"/>
      <c r="I989" s="12"/>
    </row>
    <row r="990" spans="2:9" ht="13">
      <c r="B990" s="12"/>
      <c r="I990" s="12"/>
    </row>
    <row r="991" spans="2:9" ht="13">
      <c r="B991" s="12"/>
      <c r="I991" s="12"/>
    </row>
    <row r="992" spans="2:9" ht="13">
      <c r="B992" s="12"/>
      <c r="I992" s="12"/>
    </row>
    <row r="993" spans="2:9" ht="13">
      <c r="B993" s="12"/>
      <c r="I993" s="12"/>
    </row>
    <row r="994" spans="2:9" ht="13">
      <c r="B994" s="12"/>
      <c r="I994" s="12"/>
    </row>
    <row r="995" spans="2:9" ht="13">
      <c r="B995" s="12"/>
      <c r="I995" s="12"/>
    </row>
    <row r="996" spans="2:9" ht="13">
      <c r="B996" s="12"/>
      <c r="I996" s="12"/>
    </row>
    <row r="997" spans="2:9" ht="13">
      <c r="B997" s="12"/>
      <c r="I997" s="12"/>
    </row>
    <row r="998" spans="2:9" ht="13">
      <c r="B998" s="12"/>
      <c r="I998" s="12"/>
    </row>
    <row r="999" spans="2:9" ht="13">
      <c r="B999" s="12"/>
      <c r="I99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tabSelected="1" topLeftCell="A58" workbookViewId="0">
      <selection activeCell="A71" sqref="A71"/>
    </sheetView>
  </sheetViews>
  <sheetFormatPr baseColWidth="10" defaultColWidth="12.6640625" defaultRowHeight="15.75" customHeight="1"/>
  <sheetData>
    <row r="1" spans="1:15" ht="15.75" customHeight="1">
      <c r="A1" s="1" t="s">
        <v>130</v>
      </c>
      <c r="B1" s="12"/>
      <c r="C1" s="1" t="s">
        <v>133</v>
      </c>
      <c r="H1" s="1" t="s">
        <v>129</v>
      </c>
      <c r="I1" s="12"/>
      <c r="J1" s="1" t="s">
        <v>134</v>
      </c>
      <c r="O1" s="1" t="s">
        <v>129</v>
      </c>
    </row>
    <row r="2" spans="1:15" ht="15.75" customHeight="1">
      <c r="A2" s="1">
        <v>9</v>
      </c>
      <c r="B2" s="12"/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f t="shared" ref="H2:H101" si="0">AVERAGE(C2:G2)</f>
        <v>10</v>
      </c>
      <c r="I2" s="12"/>
      <c r="J2" s="1">
        <v>10</v>
      </c>
      <c r="K2" s="1">
        <v>8</v>
      </c>
      <c r="L2" s="1">
        <v>10</v>
      </c>
      <c r="M2" s="1">
        <v>10</v>
      </c>
      <c r="N2" s="1">
        <v>8</v>
      </c>
      <c r="O2" s="1">
        <f t="shared" ref="O2:O101" si="1">AVERAGE(J2:N2)</f>
        <v>9.1999999999999993</v>
      </c>
    </row>
    <row r="3" spans="1:15" ht="15.75" customHeight="1">
      <c r="A3" s="1">
        <v>8</v>
      </c>
      <c r="B3" s="12"/>
      <c r="C3" s="1">
        <v>9</v>
      </c>
      <c r="D3" s="1">
        <v>9</v>
      </c>
      <c r="E3" s="1">
        <v>10</v>
      </c>
      <c r="F3" s="1">
        <v>8</v>
      </c>
      <c r="G3" s="1">
        <v>8</v>
      </c>
      <c r="H3" s="1">
        <f t="shared" si="0"/>
        <v>8.8000000000000007</v>
      </c>
      <c r="I3" s="12"/>
      <c r="J3" s="1">
        <v>9</v>
      </c>
      <c r="K3" s="1">
        <v>8</v>
      </c>
      <c r="L3" s="1">
        <v>8</v>
      </c>
      <c r="M3" s="1">
        <v>9</v>
      </c>
      <c r="N3" s="1">
        <v>7</v>
      </c>
      <c r="O3" s="1">
        <f t="shared" si="1"/>
        <v>8.1999999999999993</v>
      </c>
    </row>
    <row r="4" spans="1:15" ht="15.75" customHeight="1">
      <c r="A4" s="1">
        <v>8</v>
      </c>
      <c r="B4" s="12"/>
      <c r="C4" s="1">
        <v>8</v>
      </c>
      <c r="D4" s="1">
        <v>9</v>
      </c>
      <c r="E4" s="1">
        <v>10</v>
      </c>
      <c r="F4" s="1">
        <v>9</v>
      </c>
      <c r="G4" s="1">
        <v>7</v>
      </c>
      <c r="H4" s="1">
        <f t="shared" si="0"/>
        <v>8.6</v>
      </c>
      <c r="I4" s="12"/>
      <c r="J4" s="1">
        <v>8</v>
      </c>
      <c r="K4" s="1">
        <v>9</v>
      </c>
      <c r="L4" s="1">
        <v>10</v>
      </c>
      <c r="M4" s="1">
        <v>9</v>
      </c>
      <c r="N4" s="1">
        <v>9</v>
      </c>
      <c r="O4" s="1">
        <f t="shared" si="1"/>
        <v>9</v>
      </c>
    </row>
    <row r="5" spans="1:15" ht="15.75" customHeight="1">
      <c r="A5" s="1">
        <v>9</v>
      </c>
      <c r="B5" s="12"/>
      <c r="C5" s="1">
        <v>9</v>
      </c>
      <c r="D5" s="1">
        <v>7</v>
      </c>
      <c r="E5" s="1">
        <v>8</v>
      </c>
      <c r="F5" s="1">
        <v>6</v>
      </c>
      <c r="G5" s="1">
        <v>7</v>
      </c>
      <c r="H5" s="1">
        <f t="shared" si="0"/>
        <v>7.4</v>
      </c>
      <c r="I5" s="12"/>
      <c r="J5" s="1">
        <v>10</v>
      </c>
      <c r="K5" s="1">
        <v>10</v>
      </c>
      <c r="L5" s="1">
        <v>10</v>
      </c>
      <c r="M5" s="1">
        <v>8</v>
      </c>
      <c r="N5" s="1">
        <v>10</v>
      </c>
      <c r="O5" s="1">
        <f t="shared" si="1"/>
        <v>9.6</v>
      </c>
    </row>
    <row r="6" spans="1:15" ht="15.75" customHeight="1">
      <c r="A6" s="1">
        <v>10</v>
      </c>
      <c r="B6" s="12"/>
      <c r="C6" s="1">
        <v>10</v>
      </c>
      <c r="D6" s="1">
        <v>8</v>
      </c>
      <c r="E6" s="1">
        <v>7</v>
      </c>
      <c r="F6" s="1">
        <v>8</v>
      </c>
      <c r="G6" s="1">
        <v>7</v>
      </c>
      <c r="H6" s="1">
        <f t="shared" si="0"/>
        <v>8</v>
      </c>
      <c r="I6" s="12"/>
      <c r="J6" s="1">
        <v>10</v>
      </c>
      <c r="K6" s="1">
        <v>10</v>
      </c>
      <c r="L6" s="1" t="s">
        <v>30</v>
      </c>
      <c r="M6" s="1">
        <v>10</v>
      </c>
      <c r="N6" s="1">
        <v>10</v>
      </c>
      <c r="O6" s="1">
        <f t="shared" si="1"/>
        <v>10</v>
      </c>
    </row>
    <row r="7" spans="1:15" ht="15.75" customHeight="1">
      <c r="A7" s="1">
        <v>9</v>
      </c>
      <c r="B7" s="12"/>
      <c r="C7" s="1">
        <v>8</v>
      </c>
      <c r="D7" s="1">
        <v>8</v>
      </c>
      <c r="E7" s="1">
        <v>10</v>
      </c>
      <c r="F7" s="1">
        <v>8</v>
      </c>
      <c r="G7" s="1">
        <v>8</v>
      </c>
      <c r="H7" s="1">
        <f t="shared" si="0"/>
        <v>8.4</v>
      </c>
      <c r="I7" s="12"/>
      <c r="J7" s="1">
        <v>9</v>
      </c>
      <c r="K7" s="1">
        <v>8</v>
      </c>
      <c r="L7" s="1" t="s">
        <v>30</v>
      </c>
      <c r="M7" s="1">
        <v>7</v>
      </c>
      <c r="N7" s="1">
        <v>8</v>
      </c>
      <c r="O7" s="1">
        <f t="shared" si="1"/>
        <v>8</v>
      </c>
    </row>
    <row r="8" spans="1:15" ht="15.75" customHeight="1">
      <c r="A8" s="1">
        <v>8</v>
      </c>
      <c r="B8" s="12"/>
      <c r="C8" s="1">
        <v>8</v>
      </c>
      <c r="D8" s="1">
        <v>7</v>
      </c>
      <c r="E8" s="1" t="s">
        <v>30</v>
      </c>
      <c r="F8" s="1">
        <v>6</v>
      </c>
      <c r="G8" s="1">
        <v>9</v>
      </c>
      <c r="H8" s="1">
        <f t="shared" si="0"/>
        <v>7.5</v>
      </c>
      <c r="I8" s="12"/>
      <c r="J8" s="1">
        <v>9</v>
      </c>
      <c r="K8" s="1">
        <v>8</v>
      </c>
      <c r="L8" s="1" t="s">
        <v>30</v>
      </c>
      <c r="M8" s="1">
        <v>7</v>
      </c>
      <c r="N8" s="1">
        <v>8</v>
      </c>
      <c r="O8" s="1">
        <f t="shared" si="1"/>
        <v>8</v>
      </c>
    </row>
    <row r="9" spans="1:15" ht="15.75" customHeight="1">
      <c r="A9" s="1">
        <v>9</v>
      </c>
      <c r="B9" s="12"/>
      <c r="C9" s="1">
        <v>8</v>
      </c>
      <c r="D9" s="1">
        <v>9</v>
      </c>
      <c r="E9" s="1">
        <v>10</v>
      </c>
      <c r="F9" s="1">
        <v>8</v>
      </c>
      <c r="G9" s="1">
        <v>9</v>
      </c>
      <c r="H9" s="1">
        <f t="shared" si="0"/>
        <v>8.8000000000000007</v>
      </c>
      <c r="I9" s="12"/>
      <c r="J9" s="1">
        <v>9</v>
      </c>
      <c r="K9" s="1">
        <v>8</v>
      </c>
      <c r="L9" s="1">
        <v>7</v>
      </c>
      <c r="M9" s="1">
        <v>9</v>
      </c>
      <c r="N9" s="1">
        <v>8</v>
      </c>
      <c r="O9" s="1">
        <f t="shared" si="1"/>
        <v>8.1999999999999993</v>
      </c>
    </row>
    <row r="10" spans="1:15" ht="15.75" customHeight="1">
      <c r="A10" s="1">
        <v>9</v>
      </c>
      <c r="B10" s="12"/>
      <c r="C10" s="1">
        <v>8</v>
      </c>
      <c r="D10" s="1">
        <v>9</v>
      </c>
      <c r="E10" s="1">
        <v>10</v>
      </c>
      <c r="F10" s="1">
        <v>8</v>
      </c>
      <c r="G10" s="1">
        <v>9</v>
      </c>
      <c r="H10" s="1">
        <f t="shared" si="0"/>
        <v>8.8000000000000007</v>
      </c>
      <c r="I10" s="12"/>
      <c r="J10" s="1">
        <v>9</v>
      </c>
      <c r="K10" s="1">
        <v>8</v>
      </c>
      <c r="L10" s="1">
        <v>10</v>
      </c>
      <c r="M10" s="1">
        <v>9</v>
      </c>
      <c r="N10" s="1">
        <v>8</v>
      </c>
      <c r="O10" s="1">
        <f t="shared" si="1"/>
        <v>8.8000000000000007</v>
      </c>
    </row>
    <row r="11" spans="1:15" ht="15.75" customHeight="1">
      <c r="A11" s="1">
        <v>9</v>
      </c>
      <c r="B11" s="12"/>
      <c r="C11" s="1">
        <v>9.5</v>
      </c>
      <c r="D11" s="1">
        <v>8</v>
      </c>
      <c r="E11" s="1" t="s">
        <v>30</v>
      </c>
      <c r="F11" s="1">
        <v>7</v>
      </c>
      <c r="G11" s="1">
        <v>9</v>
      </c>
      <c r="H11" s="1">
        <f t="shared" si="0"/>
        <v>8.375</v>
      </c>
      <c r="I11" s="12"/>
      <c r="J11" s="1">
        <v>10</v>
      </c>
      <c r="K11" s="1">
        <v>8</v>
      </c>
      <c r="L11" s="1">
        <v>8</v>
      </c>
      <c r="M11" s="1">
        <v>8</v>
      </c>
      <c r="N11" s="1">
        <v>9</v>
      </c>
      <c r="O11" s="1">
        <f t="shared" si="1"/>
        <v>8.6</v>
      </c>
    </row>
    <row r="12" spans="1:15" ht="15.75" customHeight="1">
      <c r="A12" s="1">
        <v>9</v>
      </c>
      <c r="B12" s="12"/>
      <c r="C12" s="1">
        <v>10</v>
      </c>
      <c r="D12" s="1">
        <v>10</v>
      </c>
      <c r="E12" s="1" t="s">
        <v>30</v>
      </c>
      <c r="F12" s="1">
        <v>8</v>
      </c>
      <c r="G12" s="1">
        <v>8</v>
      </c>
      <c r="H12" s="1">
        <f t="shared" si="0"/>
        <v>9</v>
      </c>
      <c r="I12" s="12"/>
      <c r="J12" s="1">
        <v>9</v>
      </c>
      <c r="K12" s="1">
        <v>8</v>
      </c>
      <c r="L12" s="1">
        <v>7</v>
      </c>
      <c r="M12" s="1">
        <v>9</v>
      </c>
      <c r="N12" s="1">
        <v>9</v>
      </c>
      <c r="O12" s="1">
        <f t="shared" si="1"/>
        <v>8.4</v>
      </c>
    </row>
    <row r="13" spans="1:15" ht="15.75" customHeight="1">
      <c r="A13" s="1">
        <v>8</v>
      </c>
      <c r="B13" s="12"/>
      <c r="C13" s="1">
        <v>10</v>
      </c>
      <c r="D13" s="1">
        <v>10</v>
      </c>
      <c r="E13" s="1">
        <v>10</v>
      </c>
      <c r="F13" s="1">
        <v>7</v>
      </c>
      <c r="G13" s="1">
        <v>10</v>
      </c>
      <c r="H13" s="1">
        <f t="shared" si="0"/>
        <v>9.4</v>
      </c>
      <c r="I13" s="12"/>
      <c r="J13" s="1">
        <v>8</v>
      </c>
      <c r="K13" s="1">
        <v>7</v>
      </c>
      <c r="L13" s="1">
        <v>6</v>
      </c>
      <c r="M13" s="1">
        <v>7</v>
      </c>
      <c r="N13" s="1">
        <v>8</v>
      </c>
      <c r="O13" s="1">
        <f t="shared" si="1"/>
        <v>7.2</v>
      </c>
    </row>
    <row r="14" spans="1:15" ht="15.75" customHeight="1">
      <c r="A14" s="1">
        <v>8</v>
      </c>
      <c r="B14" s="12"/>
      <c r="C14" s="1">
        <v>8</v>
      </c>
      <c r="D14" s="1">
        <v>7</v>
      </c>
      <c r="E14" s="1" t="s">
        <v>30</v>
      </c>
      <c r="F14" s="1">
        <v>8</v>
      </c>
      <c r="G14" s="1">
        <v>9</v>
      </c>
      <c r="H14" s="1">
        <f t="shared" si="0"/>
        <v>8</v>
      </c>
      <c r="I14" s="12"/>
      <c r="J14" s="1">
        <v>9</v>
      </c>
      <c r="K14" s="1">
        <v>10</v>
      </c>
      <c r="L14" s="1">
        <v>10</v>
      </c>
      <c r="M14" s="1">
        <v>7</v>
      </c>
      <c r="N14" s="1">
        <v>9</v>
      </c>
      <c r="O14" s="1">
        <f t="shared" si="1"/>
        <v>9</v>
      </c>
    </row>
    <row r="15" spans="1:15" ht="15.75" customHeight="1">
      <c r="A15" s="1">
        <v>9</v>
      </c>
      <c r="B15" s="12"/>
      <c r="C15" s="1">
        <v>9</v>
      </c>
      <c r="D15" s="1">
        <v>8</v>
      </c>
      <c r="E15" s="1" t="s">
        <v>30</v>
      </c>
      <c r="F15" s="1">
        <v>7</v>
      </c>
      <c r="G15" s="1">
        <v>8</v>
      </c>
      <c r="H15" s="1">
        <f t="shared" si="0"/>
        <v>8</v>
      </c>
      <c r="I15" s="12"/>
      <c r="J15" s="1">
        <v>9</v>
      </c>
      <c r="K15" s="1">
        <v>8</v>
      </c>
      <c r="L15" s="1">
        <v>9</v>
      </c>
      <c r="M15" s="1">
        <v>9</v>
      </c>
      <c r="N15" s="1">
        <v>9</v>
      </c>
      <c r="O15" s="1">
        <f t="shared" si="1"/>
        <v>8.8000000000000007</v>
      </c>
    </row>
    <row r="16" spans="1:15" ht="15.75" customHeight="1">
      <c r="A16" s="1">
        <v>8</v>
      </c>
      <c r="B16" s="12"/>
      <c r="C16" s="1">
        <v>9</v>
      </c>
      <c r="D16" s="1">
        <v>7</v>
      </c>
      <c r="E16" s="1">
        <v>10</v>
      </c>
      <c r="F16" s="1">
        <v>8</v>
      </c>
      <c r="G16" s="1">
        <v>9</v>
      </c>
      <c r="H16" s="1">
        <f t="shared" si="0"/>
        <v>8.6</v>
      </c>
      <c r="I16" s="12"/>
      <c r="J16" s="1">
        <v>10</v>
      </c>
      <c r="K16" s="1">
        <v>10</v>
      </c>
      <c r="L16" s="1">
        <v>10</v>
      </c>
      <c r="M16" s="1">
        <v>0</v>
      </c>
      <c r="N16" s="1">
        <v>10</v>
      </c>
      <c r="O16" s="1">
        <f t="shared" si="1"/>
        <v>8</v>
      </c>
    </row>
    <row r="17" spans="1:15" ht="15.75" customHeight="1">
      <c r="A17" s="1">
        <v>8</v>
      </c>
      <c r="B17" s="12"/>
      <c r="C17" s="1">
        <v>8</v>
      </c>
      <c r="D17" s="1">
        <v>9</v>
      </c>
      <c r="E17" s="1">
        <v>10</v>
      </c>
      <c r="F17" s="1">
        <v>8</v>
      </c>
      <c r="G17" s="1">
        <v>9</v>
      </c>
      <c r="H17" s="1">
        <f t="shared" si="0"/>
        <v>8.8000000000000007</v>
      </c>
      <c r="I17" s="12"/>
      <c r="J17" s="1">
        <v>9</v>
      </c>
      <c r="K17" s="1">
        <v>8</v>
      </c>
      <c r="L17" s="1">
        <v>9</v>
      </c>
      <c r="M17" s="1">
        <v>8</v>
      </c>
      <c r="N17" s="1">
        <v>10</v>
      </c>
      <c r="O17" s="1">
        <f t="shared" si="1"/>
        <v>8.8000000000000007</v>
      </c>
    </row>
    <row r="18" spans="1:15" ht="15.75" customHeight="1">
      <c r="A18" s="1">
        <v>9</v>
      </c>
      <c r="B18" s="12"/>
      <c r="C18" s="1">
        <v>9</v>
      </c>
      <c r="D18" s="1">
        <v>9</v>
      </c>
      <c r="E18" s="1">
        <v>10</v>
      </c>
      <c r="F18" s="1">
        <v>7</v>
      </c>
      <c r="G18" s="1">
        <v>8</v>
      </c>
      <c r="H18" s="1">
        <f t="shared" si="0"/>
        <v>8.6</v>
      </c>
      <c r="I18" s="12"/>
      <c r="J18" s="1">
        <v>10</v>
      </c>
      <c r="K18" s="1">
        <v>10</v>
      </c>
      <c r="L18" s="1">
        <v>0</v>
      </c>
      <c r="M18" s="1">
        <v>0</v>
      </c>
      <c r="N18" s="1">
        <v>10</v>
      </c>
      <c r="O18" s="1">
        <f t="shared" si="1"/>
        <v>6</v>
      </c>
    </row>
    <row r="19" spans="1:15" ht="15.75" customHeight="1">
      <c r="A19" s="1">
        <v>9</v>
      </c>
      <c r="B19" s="12"/>
      <c r="C19" s="1">
        <v>10</v>
      </c>
      <c r="D19" s="1">
        <v>8</v>
      </c>
      <c r="E19" s="1" t="s">
        <v>30</v>
      </c>
      <c r="F19" s="1">
        <v>6</v>
      </c>
      <c r="G19" s="1">
        <v>9</v>
      </c>
      <c r="H19" s="1">
        <f t="shared" si="0"/>
        <v>8.25</v>
      </c>
      <c r="I19" s="12"/>
      <c r="J19" s="1">
        <v>10</v>
      </c>
      <c r="K19" s="1">
        <v>10</v>
      </c>
      <c r="L19" s="1">
        <v>10</v>
      </c>
      <c r="M19" s="1">
        <v>8</v>
      </c>
      <c r="N19" s="1">
        <v>10</v>
      </c>
      <c r="O19" s="1">
        <f t="shared" si="1"/>
        <v>9.6</v>
      </c>
    </row>
    <row r="20" spans="1:15" ht="15.75" customHeight="1">
      <c r="A20" s="1">
        <v>8</v>
      </c>
      <c r="B20" s="12"/>
      <c r="C20" s="1">
        <v>10</v>
      </c>
      <c r="D20" s="1">
        <v>8</v>
      </c>
      <c r="E20" s="1" t="s">
        <v>30</v>
      </c>
      <c r="F20" s="1">
        <v>8</v>
      </c>
      <c r="G20" s="1">
        <v>8</v>
      </c>
      <c r="H20" s="1">
        <f t="shared" si="0"/>
        <v>8.5</v>
      </c>
      <c r="I20" s="12"/>
      <c r="J20" s="1">
        <v>10</v>
      </c>
      <c r="K20" s="1">
        <v>8</v>
      </c>
      <c r="L20" s="1" t="s">
        <v>30</v>
      </c>
      <c r="M20" s="1">
        <v>8</v>
      </c>
      <c r="N20" s="1">
        <v>9</v>
      </c>
      <c r="O20" s="1">
        <f t="shared" si="1"/>
        <v>8.75</v>
      </c>
    </row>
    <row r="21" spans="1:15" ht="15.75" customHeight="1">
      <c r="A21" s="1">
        <v>9</v>
      </c>
      <c r="B21" s="12"/>
      <c r="C21" s="1">
        <v>9</v>
      </c>
      <c r="D21" s="1">
        <v>8</v>
      </c>
      <c r="E21" s="1" t="s">
        <v>30</v>
      </c>
      <c r="F21" s="1">
        <v>5</v>
      </c>
      <c r="G21" s="1">
        <v>7</v>
      </c>
      <c r="H21" s="1">
        <f t="shared" si="0"/>
        <v>7.25</v>
      </c>
      <c r="I21" s="12"/>
      <c r="J21" s="1">
        <v>10</v>
      </c>
      <c r="K21" s="1">
        <v>9</v>
      </c>
      <c r="L21" s="1">
        <v>9</v>
      </c>
      <c r="M21" s="1">
        <v>10</v>
      </c>
      <c r="N21" s="1">
        <v>10</v>
      </c>
      <c r="O21" s="1">
        <f t="shared" si="1"/>
        <v>9.6</v>
      </c>
    </row>
    <row r="22" spans="1:15" ht="15.75" customHeight="1">
      <c r="A22" s="1">
        <v>10</v>
      </c>
      <c r="B22" s="12"/>
      <c r="C22" s="1">
        <v>10</v>
      </c>
      <c r="D22" s="1">
        <v>10</v>
      </c>
      <c r="E22" s="1" t="s">
        <v>30</v>
      </c>
      <c r="F22" s="1">
        <v>0</v>
      </c>
      <c r="G22" s="1">
        <v>5</v>
      </c>
      <c r="H22" s="1">
        <f t="shared" si="0"/>
        <v>6.25</v>
      </c>
      <c r="I22" s="12"/>
      <c r="J22" s="1">
        <v>10</v>
      </c>
      <c r="K22" s="1">
        <v>10</v>
      </c>
      <c r="L22" s="1">
        <v>10</v>
      </c>
      <c r="M22" s="1">
        <v>10</v>
      </c>
      <c r="N22" s="1">
        <v>10</v>
      </c>
      <c r="O22" s="1">
        <f t="shared" si="1"/>
        <v>10</v>
      </c>
    </row>
    <row r="23" spans="1:15" ht="15.75" customHeight="1">
      <c r="A23" s="1">
        <v>9</v>
      </c>
      <c r="B23" s="12"/>
      <c r="C23" s="1">
        <v>10</v>
      </c>
      <c r="D23" s="1">
        <v>8</v>
      </c>
      <c r="E23" s="1" t="s">
        <v>30</v>
      </c>
      <c r="F23" s="1">
        <v>7</v>
      </c>
      <c r="G23" s="1">
        <v>9</v>
      </c>
      <c r="H23" s="1">
        <f t="shared" si="0"/>
        <v>8.5</v>
      </c>
      <c r="I23" s="12"/>
      <c r="J23" s="1">
        <v>7</v>
      </c>
      <c r="K23" s="1">
        <v>5</v>
      </c>
      <c r="L23" s="1">
        <v>10</v>
      </c>
      <c r="M23" s="1">
        <v>10</v>
      </c>
      <c r="N23" s="1">
        <v>8</v>
      </c>
      <c r="O23" s="1">
        <f t="shared" si="1"/>
        <v>8</v>
      </c>
    </row>
    <row r="24" spans="1:15" ht="15.75" customHeight="1">
      <c r="A24" s="1">
        <v>9</v>
      </c>
      <c r="B24" s="12"/>
      <c r="C24" s="1">
        <v>10</v>
      </c>
      <c r="D24" s="1">
        <v>10</v>
      </c>
      <c r="E24" s="1" t="s">
        <v>30</v>
      </c>
      <c r="F24" s="1">
        <v>8</v>
      </c>
      <c r="G24" s="1">
        <v>9</v>
      </c>
      <c r="H24" s="1">
        <f t="shared" si="0"/>
        <v>9.25</v>
      </c>
      <c r="I24" s="12"/>
      <c r="J24" s="1">
        <v>8</v>
      </c>
      <c r="K24" s="1">
        <v>8</v>
      </c>
      <c r="L24" s="1">
        <v>8</v>
      </c>
      <c r="M24" s="1">
        <v>8</v>
      </c>
      <c r="N24" s="1">
        <v>8</v>
      </c>
      <c r="O24" s="1">
        <f t="shared" si="1"/>
        <v>8</v>
      </c>
    </row>
    <row r="25" spans="1:15" ht="15.75" customHeight="1">
      <c r="A25" s="1">
        <v>8</v>
      </c>
      <c r="B25" s="12"/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f t="shared" si="0"/>
        <v>10</v>
      </c>
      <c r="I25" s="12"/>
      <c r="J25" s="1">
        <v>9</v>
      </c>
      <c r="K25" s="1">
        <v>8</v>
      </c>
      <c r="L25" s="1">
        <v>10</v>
      </c>
      <c r="M25" s="1">
        <v>10</v>
      </c>
      <c r="N25" s="1">
        <v>9</v>
      </c>
      <c r="O25" s="1">
        <f t="shared" si="1"/>
        <v>9.1999999999999993</v>
      </c>
    </row>
    <row r="26" spans="1:15" ht="15.75" customHeight="1">
      <c r="A26" s="1">
        <v>9</v>
      </c>
      <c r="B26" s="12"/>
      <c r="C26" s="1">
        <v>10</v>
      </c>
      <c r="D26" s="1">
        <v>7</v>
      </c>
      <c r="E26" s="1" t="s">
        <v>30</v>
      </c>
      <c r="F26" s="1" t="s">
        <v>30</v>
      </c>
      <c r="G26" s="1">
        <v>8</v>
      </c>
      <c r="H26" s="1">
        <f t="shared" si="0"/>
        <v>8.3333333333333339</v>
      </c>
      <c r="I26" s="12"/>
      <c r="J26" s="1">
        <v>9</v>
      </c>
      <c r="K26" s="1">
        <v>7</v>
      </c>
      <c r="L26" s="1" t="s">
        <v>30</v>
      </c>
      <c r="M26" s="1">
        <v>3</v>
      </c>
      <c r="N26" s="1">
        <v>8</v>
      </c>
      <c r="O26" s="1">
        <f t="shared" si="1"/>
        <v>6.75</v>
      </c>
    </row>
    <row r="27" spans="1:15" ht="15.75" customHeight="1">
      <c r="A27" s="1">
        <v>8</v>
      </c>
      <c r="B27" s="12"/>
      <c r="C27" s="1">
        <v>10</v>
      </c>
      <c r="D27" s="1">
        <v>9</v>
      </c>
      <c r="E27" s="1" t="s">
        <v>30</v>
      </c>
      <c r="F27" s="1" t="s">
        <v>30</v>
      </c>
      <c r="G27" s="1">
        <v>8</v>
      </c>
      <c r="H27" s="1">
        <f t="shared" si="0"/>
        <v>9</v>
      </c>
      <c r="I27" s="12"/>
      <c r="J27" s="1">
        <v>10</v>
      </c>
      <c r="K27" s="1">
        <v>9</v>
      </c>
      <c r="L27" s="1">
        <v>10</v>
      </c>
      <c r="M27" s="1">
        <v>7</v>
      </c>
      <c r="N27" s="1">
        <v>8</v>
      </c>
      <c r="O27" s="1">
        <f t="shared" si="1"/>
        <v>8.8000000000000007</v>
      </c>
    </row>
    <row r="28" spans="1:15" ht="15.75" customHeight="1">
      <c r="A28" s="1">
        <v>9</v>
      </c>
      <c r="B28" s="12"/>
      <c r="C28" s="1">
        <v>9</v>
      </c>
      <c r="D28" s="1">
        <v>8</v>
      </c>
      <c r="E28" s="1">
        <v>7</v>
      </c>
      <c r="F28" s="1">
        <v>7</v>
      </c>
      <c r="G28" s="1">
        <v>8</v>
      </c>
      <c r="H28" s="1">
        <f t="shared" si="0"/>
        <v>7.8</v>
      </c>
      <c r="I28" s="12"/>
      <c r="J28" s="1">
        <v>8</v>
      </c>
      <c r="K28" s="1">
        <v>9</v>
      </c>
      <c r="L28" s="1">
        <v>8</v>
      </c>
      <c r="M28" s="1">
        <v>9</v>
      </c>
      <c r="N28" s="1">
        <v>8</v>
      </c>
      <c r="O28" s="1">
        <f t="shared" si="1"/>
        <v>8.4</v>
      </c>
    </row>
    <row r="29" spans="1:15" ht="15.75" customHeight="1">
      <c r="A29" s="1">
        <v>9</v>
      </c>
      <c r="B29" s="12"/>
      <c r="C29" s="1">
        <v>10</v>
      </c>
      <c r="D29" s="1">
        <v>8</v>
      </c>
      <c r="E29" s="1" t="s">
        <v>30</v>
      </c>
      <c r="F29" s="1">
        <v>8</v>
      </c>
      <c r="G29" s="1">
        <v>9</v>
      </c>
      <c r="H29" s="1">
        <f t="shared" si="0"/>
        <v>8.75</v>
      </c>
      <c r="I29" s="12"/>
      <c r="J29" s="1">
        <v>7</v>
      </c>
      <c r="K29" s="1">
        <v>8</v>
      </c>
      <c r="L29" s="1">
        <v>10</v>
      </c>
      <c r="M29" s="1">
        <v>7</v>
      </c>
      <c r="N29" s="1">
        <v>9</v>
      </c>
      <c r="O29" s="1">
        <f t="shared" si="1"/>
        <v>8.1999999999999993</v>
      </c>
    </row>
    <row r="30" spans="1:15" ht="15.75" customHeight="1">
      <c r="A30" s="1">
        <v>9</v>
      </c>
      <c r="B30" s="12"/>
      <c r="C30" s="1">
        <v>10</v>
      </c>
      <c r="D30" s="1">
        <v>10</v>
      </c>
      <c r="E30" s="1">
        <v>10</v>
      </c>
      <c r="F30" s="1">
        <v>7</v>
      </c>
      <c r="G30" s="1">
        <v>8</v>
      </c>
      <c r="H30" s="1">
        <f t="shared" si="0"/>
        <v>9</v>
      </c>
      <c r="I30" s="12"/>
      <c r="J30" s="1">
        <v>9</v>
      </c>
      <c r="K30" s="1">
        <v>8</v>
      </c>
      <c r="L30" s="1">
        <v>10</v>
      </c>
      <c r="M30" s="1">
        <v>7</v>
      </c>
      <c r="N30" s="1">
        <v>8</v>
      </c>
      <c r="O30" s="1">
        <f t="shared" si="1"/>
        <v>8.4</v>
      </c>
    </row>
    <row r="31" spans="1:15" ht="15.75" customHeight="1">
      <c r="A31" s="1">
        <v>9</v>
      </c>
      <c r="B31" s="12"/>
      <c r="C31" s="1">
        <v>9</v>
      </c>
      <c r="D31" s="1">
        <v>8</v>
      </c>
      <c r="E31" s="1">
        <v>5</v>
      </c>
      <c r="F31" s="1">
        <v>7</v>
      </c>
      <c r="G31" s="1">
        <v>9</v>
      </c>
      <c r="H31" s="1">
        <f t="shared" si="0"/>
        <v>7.6</v>
      </c>
      <c r="I31" s="12"/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f t="shared" si="1"/>
        <v>10</v>
      </c>
    </row>
    <row r="32" spans="1:15" ht="15.75" customHeight="1">
      <c r="A32" s="1">
        <v>8</v>
      </c>
      <c r="B32" s="12"/>
      <c r="C32" s="1">
        <v>9</v>
      </c>
      <c r="D32" s="1">
        <v>9</v>
      </c>
      <c r="E32" s="1">
        <v>10</v>
      </c>
      <c r="F32" s="1">
        <v>8</v>
      </c>
      <c r="G32" s="1">
        <v>9</v>
      </c>
      <c r="H32" s="1">
        <f t="shared" si="0"/>
        <v>9</v>
      </c>
      <c r="I32" s="12"/>
      <c r="J32" s="1">
        <v>9</v>
      </c>
      <c r="K32" s="1">
        <v>8</v>
      </c>
      <c r="L32" s="1" t="s">
        <v>30</v>
      </c>
      <c r="M32" s="1">
        <v>8</v>
      </c>
      <c r="N32" s="1">
        <v>8</v>
      </c>
      <c r="O32" s="1">
        <f t="shared" si="1"/>
        <v>8.25</v>
      </c>
    </row>
    <row r="33" spans="1:15" ht="15.75" customHeight="1">
      <c r="A33" s="1">
        <v>9</v>
      </c>
      <c r="B33" s="12"/>
      <c r="C33" s="1">
        <v>8</v>
      </c>
      <c r="D33" s="1">
        <v>8</v>
      </c>
      <c r="E33" s="1">
        <v>10</v>
      </c>
      <c r="F33" s="1">
        <v>9</v>
      </c>
      <c r="G33" s="1">
        <v>9</v>
      </c>
      <c r="H33" s="1">
        <f t="shared" si="0"/>
        <v>8.8000000000000007</v>
      </c>
      <c r="I33" s="12"/>
      <c r="J33" s="1">
        <v>8.5</v>
      </c>
      <c r="K33" s="1">
        <v>9</v>
      </c>
      <c r="L33" s="1">
        <v>9.5</v>
      </c>
      <c r="M33" s="1">
        <v>9</v>
      </c>
      <c r="N33" s="1">
        <v>9</v>
      </c>
      <c r="O33" s="1">
        <f t="shared" si="1"/>
        <v>9</v>
      </c>
    </row>
    <row r="34" spans="1:15" ht="15.75" customHeight="1">
      <c r="A34" s="1">
        <v>9</v>
      </c>
      <c r="B34" s="12"/>
      <c r="C34" s="1">
        <v>9</v>
      </c>
      <c r="D34" s="1">
        <v>7</v>
      </c>
      <c r="E34" s="1" t="s">
        <v>30</v>
      </c>
      <c r="F34" s="1">
        <v>8</v>
      </c>
      <c r="G34" s="1">
        <v>8</v>
      </c>
      <c r="H34" s="1">
        <f t="shared" si="0"/>
        <v>8</v>
      </c>
      <c r="I34" s="12"/>
      <c r="J34" s="1">
        <v>9</v>
      </c>
      <c r="K34" s="1">
        <v>7</v>
      </c>
      <c r="L34" s="1" t="s">
        <v>30</v>
      </c>
      <c r="M34" s="1">
        <v>7</v>
      </c>
      <c r="N34" s="1">
        <v>8</v>
      </c>
      <c r="O34" s="1">
        <f t="shared" si="1"/>
        <v>7.75</v>
      </c>
    </row>
    <row r="35" spans="1:15" ht="15.75" customHeight="1">
      <c r="A35" s="1">
        <v>7</v>
      </c>
      <c r="B35" s="12"/>
      <c r="C35" s="1">
        <v>10</v>
      </c>
      <c r="D35" s="1">
        <v>9</v>
      </c>
      <c r="E35" s="1">
        <v>8</v>
      </c>
      <c r="F35" s="1">
        <v>7</v>
      </c>
      <c r="G35" s="1">
        <v>10</v>
      </c>
      <c r="H35" s="1">
        <f t="shared" si="0"/>
        <v>8.8000000000000007</v>
      </c>
      <c r="I35" s="12"/>
      <c r="J35" s="1">
        <v>9</v>
      </c>
      <c r="K35" s="1">
        <v>8</v>
      </c>
      <c r="L35" s="1">
        <v>9</v>
      </c>
      <c r="M35" s="1">
        <v>7</v>
      </c>
      <c r="N35" s="1">
        <v>10</v>
      </c>
      <c r="O35" s="1">
        <f t="shared" si="1"/>
        <v>8.6</v>
      </c>
    </row>
    <row r="36" spans="1:15" ht="15.75" customHeight="1">
      <c r="A36" s="1">
        <v>9</v>
      </c>
      <c r="B36" s="12"/>
      <c r="C36" s="1">
        <v>9</v>
      </c>
      <c r="D36" s="1">
        <v>10</v>
      </c>
      <c r="E36" s="1">
        <v>8</v>
      </c>
      <c r="F36" s="1">
        <v>7</v>
      </c>
      <c r="G36" s="1">
        <v>9</v>
      </c>
      <c r="H36" s="1">
        <f t="shared" si="0"/>
        <v>8.6</v>
      </c>
      <c r="I36" s="12"/>
      <c r="J36" s="1">
        <v>9</v>
      </c>
      <c r="K36" s="1">
        <v>9</v>
      </c>
      <c r="L36" s="1">
        <v>8</v>
      </c>
      <c r="M36" s="1">
        <v>8</v>
      </c>
      <c r="N36" s="1">
        <v>9</v>
      </c>
      <c r="O36" s="1">
        <f t="shared" si="1"/>
        <v>8.6</v>
      </c>
    </row>
    <row r="37" spans="1:15" ht="15.75" customHeight="1">
      <c r="A37" s="1">
        <v>8</v>
      </c>
      <c r="B37" s="12"/>
      <c r="C37" s="1">
        <v>10</v>
      </c>
      <c r="D37" s="1">
        <v>10</v>
      </c>
      <c r="E37" s="1" t="s">
        <v>30</v>
      </c>
      <c r="F37" s="1">
        <v>7</v>
      </c>
      <c r="G37" s="1">
        <v>8</v>
      </c>
      <c r="H37" s="1">
        <f t="shared" si="0"/>
        <v>8.75</v>
      </c>
      <c r="I37" s="12"/>
      <c r="J37" s="1">
        <v>9</v>
      </c>
      <c r="K37" s="1">
        <v>9</v>
      </c>
      <c r="L37" s="1">
        <v>10</v>
      </c>
      <c r="M37" s="1">
        <v>10</v>
      </c>
      <c r="N37" s="1">
        <v>9</v>
      </c>
      <c r="O37" s="1">
        <f t="shared" si="1"/>
        <v>9.4</v>
      </c>
    </row>
    <row r="38" spans="1:15" ht="15.75" customHeight="1">
      <c r="A38" s="1">
        <v>8</v>
      </c>
      <c r="B38" s="12"/>
      <c r="C38" s="1">
        <v>8</v>
      </c>
      <c r="D38" s="1">
        <v>9</v>
      </c>
      <c r="E38" s="1" t="s">
        <v>30</v>
      </c>
      <c r="F38" s="1">
        <v>7</v>
      </c>
      <c r="G38" s="1">
        <v>8</v>
      </c>
      <c r="H38" s="1">
        <f t="shared" si="0"/>
        <v>8</v>
      </c>
      <c r="I38" s="12"/>
      <c r="J38" s="1">
        <v>9</v>
      </c>
      <c r="K38" s="1">
        <v>8</v>
      </c>
      <c r="L38" s="1">
        <v>8</v>
      </c>
      <c r="M38" s="1">
        <v>7</v>
      </c>
      <c r="N38" s="1">
        <v>8</v>
      </c>
      <c r="O38" s="1">
        <f t="shared" si="1"/>
        <v>8</v>
      </c>
    </row>
    <row r="39" spans="1:15" ht="15.75" customHeight="1">
      <c r="A39" s="1">
        <v>9</v>
      </c>
      <c r="B39" s="12"/>
      <c r="C39" s="1">
        <v>10</v>
      </c>
      <c r="D39" s="1">
        <v>10</v>
      </c>
      <c r="E39" s="1">
        <v>10</v>
      </c>
      <c r="F39" s="1">
        <v>10</v>
      </c>
      <c r="G39" s="1">
        <v>10</v>
      </c>
      <c r="H39" s="1">
        <f t="shared" si="0"/>
        <v>10</v>
      </c>
      <c r="I39" s="12"/>
      <c r="J39" s="1">
        <v>10</v>
      </c>
      <c r="K39" s="1">
        <v>10</v>
      </c>
      <c r="L39" s="1">
        <v>10</v>
      </c>
      <c r="M39" s="1">
        <v>10</v>
      </c>
      <c r="N39" s="1">
        <v>10</v>
      </c>
      <c r="O39" s="1">
        <f t="shared" si="1"/>
        <v>10</v>
      </c>
    </row>
    <row r="40" spans="1:15" ht="15.75" customHeight="1">
      <c r="A40" s="1">
        <v>8</v>
      </c>
      <c r="B40" s="12"/>
      <c r="C40" s="1">
        <v>10</v>
      </c>
      <c r="D40" s="1">
        <v>8</v>
      </c>
      <c r="E40" s="1">
        <v>8</v>
      </c>
      <c r="F40" s="1">
        <v>4</v>
      </c>
      <c r="G40" s="1">
        <v>7</v>
      </c>
      <c r="H40" s="1">
        <f t="shared" si="0"/>
        <v>7.4</v>
      </c>
      <c r="I40" s="12"/>
      <c r="J40" s="1">
        <v>8</v>
      </c>
      <c r="K40" s="1">
        <v>7</v>
      </c>
      <c r="L40" s="1">
        <v>9</v>
      </c>
      <c r="M40" s="1">
        <v>9</v>
      </c>
      <c r="N40" s="1">
        <v>8</v>
      </c>
      <c r="O40" s="1">
        <f t="shared" si="1"/>
        <v>8.1999999999999993</v>
      </c>
    </row>
    <row r="41" spans="1:15" ht="15.75" customHeight="1">
      <c r="A41" s="1">
        <v>8</v>
      </c>
      <c r="B41" s="12"/>
      <c r="C41" s="1">
        <v>10</v>
      </c>
      <c r="D41" s="1">
        <v>8</v>
      </c>
      <c r="E41" s="1">
        <v>9</v>
      </c>
      <c r="F41" s="1">
        <v>7</v>
      </c>
      <c r="G41" s="1">
        <v>9</v>
      </c>
      <c r="H41" s="1">
        <f t="shared" si="0"/>
        <v>8.6</v>
      </c>
      <c r="I41" s="12"/>
      <c r="J41" s="1">
        <v>10</v>
      </c>
      <c r="K41" s="1">
        <v>9</v>
      </c>
      <c r="L41" s="1">
        <v>8</v>
      </c>
      <c r="M41" s="1">
        <v>9</v>
      </c>
      <c r="N41" s="1">
        <v>9</v>
      </c>
      <c r="O41" s="1">
        <f t="shared" si="1"/>
        <v>9</v>
      </c>
    </row>
    <row r="42" spans="1:15" ht="15.75" customHeight="1">
      <c r="A42" s="1">
        <v>9</v>
      </c>
      <c r="B42" s="12"/>
      <c r="C42" s="1">
        <v>9</v>
      </c>
      <c r="D42" s="1">
        <v>8</v>
      </c>
      <c r="E42" s="1">
        <v>10</v>
      </c>
      <c r="F42" s="1">
        <v>7</v>
      </c>
      <c r="G42" s="1">
        <v>9</v>
      </c>
      <c r="H42" s="1">
        <f t="shared" si="0"/>
        <v>8.6</v>
      </c>
      <c r="I42" s="12"/>
      <c r="J42" s="1">
        <v>10</v>
      </c>
      <c r="K42" s="1">
        <v>8</v>
      </c>
      <c r="L42" s="1">
        <v>10</v>
      </c>
      <c r="M42" s="1">
        <v>8</v>
      </c>
      <c r="N42" s="1">
        <v>10</v>
      </c>
      <c r="O42" s="1">
        <f t="shared" si="1"/>
        <v>9.1999999999999993</v>
      </c>
    </row>
    <row r="43" spans="1:15" ht="15.75" customHeight="1">
      <c r="A43" s="1">
        <v>8</v>
      </c>
      <c r="B43" s="12"/>
      <c r="C43" s="1">
        <v>10</v>
      </c>
      <c r="D43" s="1">
        <v>8</v>
      </c>
      <c r="E43" s="1">
        <v>10</v>
      </c>
      <c r="F43" s="1">
        <v>8</v>
      </c>
      <c r="G43" s="1">
        <v>8</v>
      </c>
      <c r="H43" s="1">
        <f t="shared" si="0"/>
        <v>8.8000000000000007</v>
      </c>
      <c r="I43" s="12"/>
      <c r="J43" s="1">
        <v>10</v>
      </c>
      <c r="K43" s="1">
        <v>9</v>
      </c>
      <c r="L43" s="1">
        <v>10</v>
      </c>
      <c r="M43" s="1">
        <v>9</v>
      </c>
      <c r="N43" s="1">
        <v>10</v>
      </c>
      <c r="O43" s="1">
        <f t="shared" si="1"/>
        <v>9.6</v>
      </c>
    </row>
    <row r="44" spans="1:15" ht="15.75" customHeight="1">
      <c r="A44" s="1">
        <v>9</v>
      </c>
      <c r="B44" s="12"/>
      <c r="C44" s="1">
        <v>10</v>
      </c>
      <c r="D44" s="1">
        <v>10</v>
      </c>
      <c r="E44" s="1">
        <v>9</v>
      </c>
      <c r="F44" s="1">
        <v>8</v>
      </c>
      <c r="G44" s="1">
        <v>10</v>
      </c>
      <c r="H44" s="1">
        <f t="shared" si="0"/>
        <v>9.4</v>
      </c>
      <c r="I44" s="12"/>
      <c r="J44" s="1">
        <v>9</v>
      </c>
      <c r="K44" s="1">
        <v>8</v>
      </c>
      <c r="L44" s="1">
        <v>10</v>
      </c>
      <c r="M44" s="1">
        <v>8</v>
      </c>
      <c r="N44" s="1">
        <v>9</v>
      </c>
      <c r="O44" s="1">
        <f t="shared" si="1"/>
        <v>8.8000000000000007</v>
      </c>
    </row>
    <row r="45" spans="1:15" ht="15.75" customHeight="1">
      <c r="A45" s="1">
        <v>8</v>
      </c>
      <c r="B45" s="12"/>
      <c r="C45" s="1">
        <v>9</v>
      </c>
      <c r="D45" s="1">
        <v>8</v>
      </c>
      <c r="E45" s="1">
        <v>10</v>
      </c>
      <c r="F45" s="1">
        <v>9</v>
      </c>
      <c r="G45" s="1">
        <v>10</v>
      </c>
      <c r="H45" s="1">
        <f t="shared" si="0"/>
        <v>9.1999999999999993</v>
      </c>
      <c r="I45" s="12"/>
      <c r="J45" s="1">
        <v>10</v>
      </c>
      <c r="K45" s="1">
        <v>8</v>
      </c>
      <c r="L45" s="1" t="s">
        <v>30</v>
      </c>
      <c r="M45" s="1">
        <v>8</v>
      </c>
      <c r="N45" s="1">
        <v>8</v>
      </c>
      <c r="O45" s="1">
        <f t="shared" si="1"/>
        <v>8.5</v>
      </c>
    </row>
    <row r="46" spans="1:15" ht="15.75" customHeight="1">
      <c r="A46" s="1">
        <v>9</v>
      </c>
      <c r="B46" s="12"/>
      <c r="C46" s="1">
        <v>10</v>
      </c>
      <c r="D46" s="1">
        <v>8</v>
      </c>
      <c r="E46" s="1" t="s">
        <v>30</v>
      </c>
      <c r="F46" s="1" t="s">
        <v>30</v>
      </c>
      <c r="G46" s="1">
        <v>10</v>
      </c>
      <c r="H46" s="1">
        <f t="shared" si="0"/>
        <v>9.3333333333333339</v>
      </c>
      <c r="I46" s="12"/>
      <c r="J46" s="1">
        <v>9</v>
      </c>
      <c r="K46" s="1">
        <v>8</v>
      </c>
      <c r="L46" s="1" t="s">
        <v>30</v>
      </c>
      <c r="M46" s="1">
        <v>7</v>
      </c>
      <c r="N46" s="1">
        <v>9</v>
      </c>
      <c r="O46" s="1">
        <f t="shared" si="1"/>
        <v>8.25</v>
      </c>
    </row>
    <row r="47" spans="1:15" ht="15.75" customHeight="1">
      <c r="A47" s="1">
        <v>7.5</v>
      </c>
      <c r="B47" s="12"/>
      <c r="C47" s="1">
        <v>10</v>
      </c>
      <c r="D47" s="1">
        <v>8</v>
      </c>
      <c r="E47" s="1" t="s">
        <v>30</v>
      </c>
      <c r="F47" s="1">
        <v>8</v>
      </c>
      <c r="G47" s="1">
        <v>9</v>
      </c>
      <c r="H47" s="1">
        <f t="shared" si="0"/>
        <v>8.75</v>
      </c>
      <c r="I47" s="12"/>
      <c r="J47" s="1">
        <v>10</v>
      </c>
      <c r="K47" s="1">
        <v>8</v>
      </c>
      <c r="L47" s="1">
        <v>10</v>
      </c>
      <c r="M47" s="1">
        <v>7</v>
      </c>
      <c r="N47" s="1">
        <v>9</v>
      </c>
      <c r="O47" s="1">
        <f t="shared" si="1"/>
        <v>8.8000000000000007</v>
      </c>
    </row>
    <row r="48" spans="1:15" ht="15.75" customHeight="1">
      <c r="A48" s="1">
        <v>9</v>
      </c>
      <c r="B48" s="12"/>
      <c r="C48" s="1">
        <v>10</v>
      </c>
      <c r="D48" s="1">
        <v>9</v>
      </c>
      <c r="E48" s="1" t="s">
        <v>30</v>
      </c>
      <c r="F48" s="1">
        <v>8</v>
      </c>
      <c r="G48" s="1">
        <v>9</v>
      </c>
      <c r="H48" s="1">
        <f t="shared" si="0"/>
        <v>9</v>
      </c>
      <c r="I48" s="12"/>
      <c r="J48" s="1">
        <v>10</v>
      </c>
      <c r="K48" s="1">
        <v>10</v>
      </c>
      <c r="L48" s="1" t="s">
        <v>30</v>
      </c>
      <c r="M48" s="1">
        <v>9</v>
      </c>
      <c r="N48" s="1">
        <v>10</v>
      </c>
      <c r="O48" s="1">
        <f t="shared" si="1"/>
        <v>9.75</v>
      </c>
    </row>
    <row r="49" spans="1:15" ht="15.75" customHeight="1">
      <c r="A49" s="1">
        <v>9</v>
      </c>
      <c r="B49" s="12"/>
      <c r="C49" s="1">
        <v>8</v>
      </c>
      <c r="D49" s="1">
        <v>9</v>
      </c>
      <c r="E49" s="1">
        <v>10</v>
      </c>
      <c r="F49" s="1">
        <v>8</v>
      </c>
      <c r="G49" s="1">
        <v>9</v>
      </c>
      <c r="H49" s="1">
        <f t="shared" si="0"/>
        <v>8.8000000000000007</v>
      </c>
      <c r="I49" s="12"/>
      <c r="J49" s="1">
        <v>10</v>
      </c>
      <c r="K49" s="1">
        <v>10</v>
      </c>
      <c r="L49" s="1">
        <v>10</v>
      </c>
      <c r="M49" s="1">
        <v>5</v>
      </c>
      <c r="N49" s="1">
        <v>7</v>
      </c>
      <c r="O49" s="1">
        <f t="shared" si="1"/>
        <v>8.4</v>
      </c>
    </row>
    <row r="50" spans="1:15" ht="15.75" customHeight="1">
      <c r="A50" s="1">
        <v>8</v>
      </c>
      <c r="B50" s="12"/>
      <c r="C50" s="1">
        <v>10</v>
      </c>
      <c r="D50" s="1">
        <v>10</v>
      </c>
      <c r="E50" s="1" t="s">
        <v>30</v>
      </c>
      <c r="F50" s="1">
        <v>10</v>
      </c>
      <c r="G50" s="1">
        <v>10</v>
      </c>
      <c r="H50" s="1">
        <f t="shared" si="0"/>
        <v>10</v>
      </c>
      <c r="I50" s="12"/>
      <c r="J50" s="1">
        <v>9</v>
      </c>
      <c r="K50" s="1">
        <v>10</v>
      </c>
      <c r="L50" s="1">
        <v>9</v>
      </c>
      <c r="M50" s="1">
        <v>9</v>
      </c>
      <c r="N50" s="1">
        <v>10</v>
      </c>
      <c r="O50" s="1">
        <f t="shared" si="1"/>
        <v>9.4</v>
      </c>
    </row>
    <row r="51" spans="1:15" ht="15.75" customHeight="1">
      <c r="A51" s="1">
        <v>9</v>
      </c>
      <c r="B51" s="12"/>
      <c r="C51" s="1">
        <v>10</v>
      </c>
      <c r="D51" s="1">
        <v>10</v>
      </c>
      <c r="E51" s="1" t="s">
        <v>30</v>
      </c>
      <c r="F51" s="1">
        <v>10</v>
      </c>
      <c r="G51" s="1">
        <v>10</v>
      </c>
      <c r="H51" s="1">
        <f t="shared" si="0"/>
        <v>10</v>
      </c>
      <c r="I51" s="12"/>
      <c r="J51" s="1">
        <v>8</v>
      </c>
      <c r="K51" s="1">
        <v>9</v>
      </c>
      <c r="L51" s="1">
        <v>10</v>
      </c>
      <c r="M51" s="1">
        <v>9</v>
      </c>
      <c r="N51" s="1">
        <v>7</v>
      </c>
      <c r="O51" s="1">
        <f t="shared" si="1"/>
        <v>8.6</v>
      </c>
    </row>
    <row r="52" spans="1:15" ht="15.75" customHeight="1">
      <c r="A52" s="1">
        <v>9</v>
      </c>
      <c r="B52" s="12"/>
      <c r="C52" s="1">
        <v>10</v>
      </c>
      <c r="D52" s="1">
        <v>10</v>
      </c>
      <c r="E52" s="1">
        <v>10</v>
      </c>
      <c r="F52" s="1">
        <v>10</v>
      </c>
      <c r="G52" s="1">
        <v>10</v>
      </c>
      <c r="H52" s="1">
        <f t="shared" si="0"/>
        <v>10</v>
      </c>
      <c r="I52" s="12"/>
      <c r="J52" s="1">
        <v>10</v>
      </c>
      <c r="K52" s="1">
        <v>10</v>
      </c>
      <c r="L52" s="1">
        <v>10</v>
      </c>
      <c r="M52" s="1">
        <v>10</v>
      </c>
      <c r="N52" s="1">
        <v>10</v>
      </c>
      <c r="O52" s="1">
        <f t="shared" si="1"/>
        <v>10</v>
      </c>
    </row>
    <row r="53" spans="1:15" ht="15.75" customHeight="1">
      <c r="A53" s="1">
        <v>9</v>
      </c>
      <c r="B53" s="12"/>
      <c r="C53" s="1">
        <v>8</v>
      </c>
      <c r="D53" s="1">
        <v>9</v>
      </c>
      <c r="E53" s="1">
        <v>8</v>
      </c>
      <c r="F53" s="1">
        <v>9</v>
      </c>
      <c r="G53" s="1">
        <v>8</v>
      </c>
      <c r="H53" s="1">
        <f t="shared" si="0"/>
        <v>8.4</v>
      </c>
      <c r="I53" s="12"/>
      <c r="J53" s="1">
        <v>10</v>
      </c>
      <c r="K53" s="1">
        <v>10</v>
      </c>
      <c r="L53" s="1">
        <v>10</v>
      </c>
      <c r="M53" s="1">
        <v>10</v>
      </c>
      <c r="N53" s="1">
        <v>10</v>
      </c>
      <c r="O53" s="1">
        <f t="shared" si="1"/>
        <v>10</v>
      </c>
    </row>
    <row r="54" spans="1:15" ht="15.75" customHeight="1">
      <c r="A54" s="1">
        <v>8</v>
      </c>
      <c r="B54" s="12"/>
      <c r="C54" s="1">
        <v>8</v>
      </c>
      <c r="D54" s="1">
        <v>9</v>
      </c>
      <c r="E54" s="1">
        <v>8</v>
      </c>
      <c r="F54" s="1">
        <v>7</v>
      </c>
      <c r="G54" s="1">
        <v>9</v>
      </c>
      <c r="H54" s="1">
        <f t="shared" si="0"/>
        <v>8.1999999999999993</v>
      </c>
      <c r="I54" s="12"/>
      <c r="J54" s="1">
        <v>9</v>
      </c>
      <c r="K54" s="1">
        <v>8</v>
      </c>
      <c r="L54" s="1" t="s">
        <v>30</v>
      </c>
      <c r="M54" s="1">
        <v>7</v>
      </c>
      <c r="N54" s="1">
        <v>8</v>
      </c>
      <c r="O54" s="1">
        <f t="shared" si="1"/>
        <v>8</v>
      </c>
    </row>
    <row r="55" spans="1:15" ht="15.75" customHeight="1">
      <c r="A55" s="1">
        <v>9</v>
      </c>
      <c r="B55" s="12"/>
      <c r="C55" s="1">
        <v>8</v>
      </c>
      <c r="D55" s="1">
        <v>7</v>
      </c>
      <c r="E55" s="1">
        <v>7</v>
      </c>
      <c r="F55" s="1">
        <v>6</v>
      </c>
      <c r="G55" s="1">
        <v>8</v>
      </c>
      <c r="H55" s="1">
        <f t="shared" si="0"/>
        <v>7.2</v>
      </c>
      <c r="I55" s="12"/>
      <c r="J55" s="1">
        <v>10</v>
      </c>
      <c r="K55" s="1">
        <v>9</v>
      </c>
      <c r="L55" s="1" t="s">
        <v>30</v>
      </c>
      <c r="M55" s="1">
        <v>10</v>
      </c>
      <c r="N55" s="1">
        <v>10</v>
      </c>
      <c r="O55" s="1">
        <f t="shared" si="1"/>
        <v>9.75</v>
      </c>
    </row>
    <row r="56" spans="1:15" ht="15.75" customHeight="1">
      <c r="A56" s="1">
        <v>9</v>
      </c>
      <c r="B56" s="12"/>
      <c r="C56" s="1">
        <v>8</v>
      </c>
      <c r="D56" s="1">
        <v>7</v>
      </c>
      <c r="E56" s="1">
        <v>7</v>
      </c>
      <c r="F56" s="1">
        <v>7</v>
      </c>
      <c r="G56" s="1">
        <v>8</v>
      </c>
      <c r="H56" s="1">
        <f t="shared" si="0"/>
        <v>7.4</v>
      </c>
      <c r="I56" s="12"/>
      <c r="J56" s="1">
        <v>8</v>
      </c>
      <c r="K56" s="1">
        <v>7</v>
      </c>
      <c r="L56" s="1">
        <v>10</v>
      </c>
      <c r="M56" s="1">
        <v>5</v>
      </c>
      <c r="N56" s="1">
        <v>9</v>
      </c>
      <c r="O56" s="1">
        <f t="shared" si="1"/>
        <v>7.8</v>
      </c>
    </row>
    <row r="57" spans="1:15" ht="15.75" customHeight="1">
      <c r="A57" s="1">
        <v>9</v>
      </c>
      <c r="B57" s="12"/>
      <c r="C57" s="1">
        <v>10</v>
      </c>
      <c r="D57" s="1">
        <v>8</v>
      </c>
      <c r="E57" s="1">
        <v>10</v>
      </c>
      <c r="F57" s="1">
        <v>10</v>
      </c>
      <c r="G57" s="1">
        <v>9</v>
      </c>
      <c r="H57" s="1">
        <f t="shared" si="0"/>
        <v>9.4</v>
      </c>
      <c r="I57" s="12"/>
      <c r="J57" s="1">
        <v>10</v>
      </c>
      <c r="K57" s="1">
        <v>10</v>
      </c>
      <c r="L57" s="1" t="s">
        <v>30</v>
      </c>
      <c r="M57" s="1">
        <v>8</v>
      </c>
      <c r="N57" s="1">
        <v>10</v>
      </c>
      <c r="O57" s="1">
        <f t="shared" si="1"/>
        <v>9.5</v>
      </c>
    </row>
    <row r="58" spans="1:15" ht="15.75" customHeight="1">
      <c r="A58" s="1">
        <v>9</v>
      </c>
      <c r="B58" s="12"/>
      <c r="C58" s="1">
        <v>8</v>
      </c>
      <c r="D58" s="1">
        <v>9</v>
      </c>
      <c r="E58" s="1">
        <v>8</v>
      </c>
      <c r="F58" s="1">
        <v>7</v>
      </c>
      <c r="G58" s="1">
        <v>9</v>
      </c>
      <c r="H58" s="1">
        <f t="shared" si="0"/>
        <v>8.1999999999999993</v>
      </c>
      <c r="I58" s="12"/>
      <c r="J58" s="1">
        <v>8.5</v>
      </c>
      <c r="K58" s="1">
        <v>8</v>
      </c>
      <c r="L58" s="1">
        <v>7</v>
      </c>
      <c r="M58" s="1">
        <v>9</v>
      </c>
      <c r="N58" s="1">
        <v>9</v>
      </c>
      <c r="O58" s="1">
        <f t="shared" si="1"/>
        <v>8.3000000000000007</v>
      </c>
    </row>
    <row r="59" spans="1:15" ht="15.75" customHeight="1">
      <c r="A59" s="1">
        <v>9</v>
      </c>
      <c r="B59" s="12"/>
      <c r="C59" s="1">
        <v>7</v>
      </c>
      <c r="D59" s="1">
        <v>8</v>
      </c>
      <c r="E59" s="1">
        <v>8</v>
      </c>
      <c r="F59" s="1">
        <v>7</v>
      </c>
      <c r="G59" s="1">
        <v>9</v>
      </c>
      <c r="H59" s="1">
        <f t="shared" si="0"/>
        <v>7.8</v>
      </c>
      <c r="I59" s="12"/>
      <c r="J59" s="1">
        <v>9</v>
      </c>
      <c r="K59" s="1">
        <v>7</v>
      </c>
      <c r="L59" s="1">
        <v>7</v>
      </c>
      <c r="M59" s="1">
        <v>6</v>
      </c>
      <c r="N59" s="1">
        <v>7</v>
      </c>
      <c r="O59" s="1">
        <f t="shared" si="1"/>
        <v>7.2</v>
      </c>
    </row>
    <row r="60" spans="1:15" ht="15.75" customHeight="1">
      <c r="A60" s="1">
        <v>9</v>
      </c>
      <c r="B60" s="12"/>
      <c r="C60" s="1">
        <v>8</v>
      </c>
      <c r="D60" s="1">
        <v>9</v>
      </c>
      <c r="E60" s="1">
        <v>10</v>
      </c>
      <c r="F60" s="1">
        <v>8</v>
      </c>
      <c r="G60" s="1">
        <v>10</v>
      </c>
      <c r="H60" s="1">
        <f t="shared" si="0"/>
        <v>9</v>
      </c>
      <c r="I60" s="12"/>
      <c r="J60" s="1">
        <v>10</v>
      </c>
      <c r="K60" s="1">
        <v>10</v>
      </c>
      <c r="L60" s="1" t="s">
        <v>30</v>
      </c>
      <c r="M60" s="1">
        <v>9</v>
      </c>
      <c r="N60" s="1">
        <v>10</v>
      </c>
      <c r="O60" s="1">
        <f t="shared" si="1"/>
        <v>9.75</v>
      </c>
    </row>
    <row r="61" spans="1:15" ht="15.75" customHeight="1">
      <c r="A61" s="1">
        <v>8</v>
      </c>
      <c r="B61" s="12"/>
      <c r="C61" s="1">
        <v>10</v>
      </c>
      <c r="D61" s="1">
        <v>8</v>
      </c>
      <c r="E61" s="1">
        <v>10</v>
      </c>
      <c r="F61" s="1">
        <v>5</v>
      </c>
      <c r="G61" s="1">
        <v>10</v>
      </c>
      <c r="H61" s="1">
        <f t="shared" si="0"/>
        <v>8.6</v>
      </c>
      <c r="I61" s="12"/>
      <c r="J61" s="1">
        <v>8</v>
      </c>
      <c r="K61" s="1">
        <v>8</v>
      </c>
      <c r="L61" s="1">
        <v>9</v>
      </c>
      <c r="M61" s="1">
        <v>8</v>
      </c>
      <c r="N61" s="1">
        <v>8</v>
      </c>
      <c r="O61" s="1">
        <f t="shared" si="1"/>
        <v>8.1999999999999993</v>
      </c>
    </row>
    <row r="62" spans="1:15" ht="15.75" customHeight="1">
      <c r="A62" s="1">
        <v>9</v>
      </c>
      <c r="B62" s="12"/>
      <c r="C62" s="1">
        <v>8</v>
      </c>
      <c r="D62" s="1">
        <v>10</v>
      </c>
      <c r="E62" s="1">
        <v>10</v>
      </c>
      <c r="F62" s="1">
        <v>9</v>
      </c>
      <c r="G62" s="1">
        <v>10</v>
      </c>
      <c r="H62" s="1">
        <f t="shared" si="0"/>
        <v>9.4</v>
      </c>
      <c r="I62" s="12"/>
      <c r="J62" s="1">
        <v>7</v>
      </c>
      <c r="K62" s="1">
        <v>10</v>
      </c>
      <c r="L62" s="1">
        <v>10</v>
      </c>
      <c r="M62" s="1">
        <v>10</v>
      </c>
      <c r="N62" s="1">
        <v>8</v>
      </c>
      <c r="O62" s="1">
        <f t="shared" si="1"/>
        <v>9</v>
      </c>
    </row>
    <row r="63" spans="1:15" ht="15.75" customHeight="1">
      <c r="A63" s="1">
        <v>9</v>
      </c>
      <c r="B63" s="12"/>
      <c r="C63" s="1">
        <v>9</v>
      </c>
      <c r="D63" s="1">
        <v>7</v>
      </c>
      <c r="E63" s="1" t="s">
        <v>30</v>
      </c>
      <c r="F63" s="1">
        <v>7</v>
      </c>
      <c r="G63" s="1">
        <v>8</v>
      </c>
      <c r="H63" s="1">
        <f t="shared" si="0"/>
        <v>7.75</v>
      </c>
      <c r="I63" s="12"/>
      <c r="J63" s="1">
        <v>8</v>
      </c>
      <c r="K63" s="1">
        <v>8</v>
      </c>
      <c r="L63" s="1">
        <v>9</v>
      </c>
      <c r="M63" s="1">
        <v>6</v>
      </c>
      <c r="N63" s="1">
        <v>7</v>
      </c>
      <c r="O63" s="1">
        <f t="shared" si="1"/>
        <v>7.6</v>
      </c>
    </row>
    <row r="64" spans="1:15" ht="15.75" customHeight="1">
      <c r="A64" s="1">
        <v>8</v>
      </c>
      <c r="B64" s="12"/>
      <c r="C64" s="1">
        <v>7</v>
      </c>
      <c r="D64" s="1">
        <v>7</v>
      </c>
      <c r="E64" s="1" t="s">
        <v>30</v>
      </c>
      <c r="F64" s="1" t="s">
        <v>30</v>
      </c>
      <c r="G64" s="1">
        <v>7</v>
      </c>
      <c r="H64" s="1">
        <f t="shared" si="0"/>
        <v>7</v>
      </c>
      <c r="I64" s="12"/>
      <c r="J64" s="1">
        <v>10</v>
      </c>
      <c r="K64" s="1">
        <v>8</v>
      </c>
      <c r="L64" s="1">
        <v>7</v>
      </c>
      <c r="M64" s="1">
        <v>7</v>
      </c>
      <c r="N64" s="1">
        <v>9</v>
      </c>
      <c r="O64" s="1">
        <f t="shared" si="1"/>
        <v>8.1999999999999993</v>
      </c>
    </row>
    <row r="65" spans="1:15" ht="15.75" customHeight="1">
      <c r="A65" s="1">
        <v>8</v>
      </c>
      <c r="B65" s="12"/>
      <c r="C65" s="1">
        <v>8</v>
      </c>
      <c r="D65" s="1">
        <v>9</v>
      </c>
      <c r="E65" s="1">
        <v>10</v>
      </c>
      <c r="F65" s="1">
        <v>7</v>
      </c>
      <c r="G65" s="1">
        <v>8</v>
      </c>
      <c r="H65" s="1">
        <f t="shared" si="0"/>
        <v>8.4</v>
      </c>
      <c r="I65" s="12"/>
      <c r="J65" s="1">
        <v>9</v>
      </c>
      <c r="K65" s="1">
        <v>8</v>
      </c>
      <c r="L65" s="1">
        <v>10</v>
      </c>
      <c r="M65" s="1">
        <v>0</v>
      </c>
      <c r="N65" s="1">
        <v>9</v>
      </c>
      <c r="O65" s="1">
        <f t="shared" si="1"/>
        <v>7.2</v>
      </c>
    </row>
    <row r="66" spans="1:15" ht="15.75" customHeight="1">
      <c r="A66" s="1">
        <v>8</v>
      </c>
      <c r="B66" s="12"/>
      <c r="C66" s="1">
        <v>10</v>
      </c>
      <c r="D66" s="1">
        <v>10</v>
      </c>
      <c r="E66" s="1">
        <v>8</v>
      </c>
      <c r="F66" s="1">
        <v>8</v>
      </c>
      <c r="G66" s="1">
        <v>10</v>
      </c>
      <c r="H66" s="1">
        <f t="shared" si="0"/>
        <v>9.1999999999999993</v>
      </c>
      <c r="I66" s="12"/>
      <c r="J66" s="1">
        <v>9</v>
      </c>
      <c r="K66" s="1">
        <v>9</v>
      </c>
      <c r="L66" s="1">
        <v>10</v>
      </c>
      <c r="M66" s="1">
        <v>8</v>
      </c>
      <c r="N66" s="1">
        <v>9</v>
      </c>
      <c r="O66" s="1">
        <f t="shared" si="1"/>
        <v>9</v>
      </c>
    </row>
    <row r="67" spans="1:15" ht="15.75" customHeight="1">
      <c r="A67" s="1">
        <v>7</v>
      </c>
      <c r="B67" s="12"/>
      <c r="C67" s="1">
        <v>9</v>
      </c>
      <c r="D67" s="1">
        <v>8</v>
      </c>
      <c r="E67" s="1">
        <v>10</v>
      </c>
      <c r="F67" s="1">
        <v>7</v>
      </c>
      <c r="G67" s="1">
        <v>9</v>
      </c>
      <c r="H67" s="1">
        <f t="shared" si="0"/>
        <v>8.6</v>
      </c>
      <c r="I67" s="12"/>
      <c r="J67" s="1">
        <v>10</v>
      </c>
      <c r="K67" s="1">
        <v>10</v>
      </c>
      <c r="L67" s="1">
        <v>10</v>
      </c>
      <c r="M67" s="1">
        <v>8</v>
      </c>
      <c r="N67" s="1">
        <v>10</v>
      </c>
      <c r="O67" s="1">
        <f t="shared" si="1"/>
        <v>9.6</v>
      </c>
    </row>
    <row r="68" spans="1:15" ht="15.75" customHeight="1">
      <c r="A68" s="1">
        <v>9</v>
      </c>
      <c r="B68" s="12"/>
      <c r="C68" s="1">
        <v>7</v>
      </c>
      <c r="D68" s="1">
        <v>8</v>
      </c>
      <c r="E68" s="1" t="s">
        <v>30</v>
      </c>
      <c r="F68" s="1">
        <v>5</v>
      </c>
      <c r="G68" s="1">
        <v>7</v>
      </c>
      <c r="H68" s="1">
        <f t="shared" si="0"/>
        <v>6.75</v>
      </c>
      <c r="I68" s="12"/>
      <c r="J68" s="1">
        <v>8</v>
      </c>
      <c r="K68" s="1">
        <v>7</v>
      </c>
      <c r="L68" s="1">
        <v>10</v>
      </c>
      <c r="M68" s="1">
        <v>2</v>
      </c>
      <c r="N68" s="1">
        <v>7</v>
      </c>
      <c r="O68" s="1">
        <f t="shared" si="1"/>
        <v>6.8</v>
      </c>
    </row>
    <row r="69" spans="1:15" ht="15.75" customHeight="1">
      <c r="A69" s="1">
        <v>8</v>
      </c>
      <c r="B69" s="12"/>
      <c r="C69" s="1">
        <v>9</v>
      </c>
      <c r="D69" s="1">
        <v>8</v>
      </c>
      <c r="E69" s="1">
        <v>7</v>
      </c>
      <c r="F69" s="1">
        <v>6</v>
      </c>
      <c r="G69" s="1">
        <v>8</v>
      </c>
      <c r="H69" s="1">
        <f t="shared" si="0"/>
        <v>7.6</v>
      </c>
      <c r="I69" s="12"/>
      <c r="J69" s="1">
        <v>10</v>
      </c>
      <c r="K69" s="1">
        <v>10</v>
      </c>
      <c r="L69" s="1">
        <v>10</v>
      </c>
      <c r="M69" s="1">
        <v>10</v>
      </c>
      <c r="N69" s="1">
        <v>10</v>
      </c>
      <c r="O69" s="1">
        <f t="shared" si="1"/>
        <v>10</v>
      </c>
    </row>
    <row r="70" spans="1:15" ht="15.75" customHeight="1">
      <c r="A70" s="1">
        <v>9</v>
      </c>
      <c r="B70" s="12"/>
      <c r="C70" s="1">
        <v>10</v>
      </c>
      <c r="D70" s="1">
        <v>9</v>
      </c>
      <c r="E70" s="1" t="s">
        <v>30</v>
      </c>
      <c r="F70" s="1">
        <v>9</v>
      </c>
      <c r="G70" s="1">
        <v>10</v>
      </c>
      <c r="H70" s="1">
        <f t="shared" si="0"/>
        <v>9.5</v>
      </c>
      <c r="I70" s="12"/>
      <c r="J70" s="1">
        <v>10</v>
      </c>
      <c r="K70" s="1">
        <v>10</v>
      </c>
      <c r="L70" s="1">
        <v>10</v>
      </c>
      <c r="M70" s="1">
        <v>10</v>
      </c>
      <c r="N70" s="1">
        <v>10</v>
      </c>
      <c r="O70" s="1">
        <f t="shared" si="1"/>
        <v>10</v>
      </c>
    </row>
    <row r="71" spans="1:15" ht="15.75" customHeight="1">
      <c r="A71" s="1">
        <v>7</v>
      </c>
      <c r="B71" s="12"/>
      <c r="C71" s="1">
        <v>8</v>
      </c>
      <c r="D71" s="1">
        <v>7</v>
      </c>
      <c r="E71" s="1">
        <v>6</v>
      </c>
      <c r="F71" s="1">
        <v>5</v>
      </c>
      <c r="G71" s="1">
        <v>7</v>
      </c>
      <c r="H71" s="1">
        <f t="shared" si="0"/>
        <v>6.6</v>
      </c>
      <c r="I71" s="12"/>
      <c r="J71" s="1">
        <v>8</v>
      </c>
      <c r="K71" s="1">
        <v>8</v>
      </c>
      <c r="L71" s="1" t="s">
        <v>30</v>
      </c>
      <c r="M71" s="1">
        <v>8</v>
      </c>
      <c r="N71" s="1">
        <v>9</v>
      </c>
      <c r="O71" s="1">
        <f t="shared" si="1"/>
        <v>8.25</v>
      </c>
    </row>
    <row r="72" spans="1:15" ht="15.75" customHeight="1">
      <c r="A72" s="1">
        <v>9</v>
      </c>
      <c r="B72" s="12"/>
      <c r="C72" s="1">
        <v>9</v>
      </c>
      <c r="D72" s="1" t="s">
        <v>30</v>
      </c>
      <c r="E72" s="1" t="s">
        <v>30</v>
      </c>
      <c r="F72" s="1" t="s">
        <v>30</v>
      </c>
      <c r="G72" s="1">
        <v>8</v>
      </c>
      <c r="H72" s="1">
        <f t="shared" si="0"/>
        <v>8.5</v>
      </c>
      <c r="I72" s="12"/>
      <c r="J72" s="1">
        <v>10</v>
      </c>
      <c r="K72" s="1">
        <v>9</v>
      </c>
      <c r="L72" s="1">
        <v>10</v>
      </c>
      <c r="M72" s="1">
        <v>8</v>
      </c>
      <c r="N72" s="1">
        <v>9</v>
      </c>
      <c r="O72" s="1">
        <f t="shared" si="1"/>
        <v>9.1999999999999993</v>
      </c>
    </row>
    <row r="73" spans="1:15" ht="15.75" customHeight="1">
      <c r="A73" s="1">
        <v>9</v>
      </c>
      <c r="B73" s="12"/>
      <c r="C73" s="1">
        <v>10</v>
      </c>
      <c r="D73" s="1">
        <v>8</v>
      </c>
      <c r="E73" s="1" t="s">
        <v>30</v>
      </c>
      <c r="F73" s="1">
        <v>7</v>
      </c>
      <c r="G73" s="1">
        <v>9</v>
      </c>
      <c r="H73" s="1">
        <f t="shared" si="0"/>
        <v>8.5</v>
      </c>
      <c r="I73" s="12"/>
      <c r="J73" s="1">
        <v>9</v>
      </c>
      <c r="K73" s="1">
        <v>8</v>
      </c>
      <c r="L73" s="1" t="s">
        <v>30</v>
      </c>
      <c r="M73" s="1">
        <v>6</v>
      </c>
      <c r="N73" s="1">
        <v>9</v>
      </c>
      <c r="O73" s="1">
        <f t="shared" si="1"/>
        <v>8</v>
      </c>
    </row>
    <row r="74" spans="1:15" ht="15.75" customHeight="1">
      <c r="A74" s="1">
        <v>9</v>
      </c>
      <c r="B74" s="12"/>
      <c r="C74" s="1">
        <v>10</v>
      </c>
      <c r="D74" s="1">
        <v>10</v>
      </c>
      <c r="E74" s="1" t="s">
        <v>30</v>
      </c>
      <c r="F74" s="1">
        <v>10</v>
      </c>
      <c r="G74" s="1">
        <v>10</v>
      </c>
      <c r="H74" s="1">
        <f t="shared" si="0"/>
        <v>10</v>
      </c>
      <c r="I74" s="12"/>
      <c r="J74" s="1">
        <v>10</v>
      </c>
      <c r="K74" s="1">
        <v>10</v>
      </c>
      <c r="L74" s="1">
        <v>10</v>
      </c>
      <c r="M74" s="1">
        <v>9</v>
      </c>
      <c r="N74" s="1">
        <v>10</v>
      </c>
      <c r="O74" s="1">
        <f t="shared" si="1"/>
        <v>9.8000000000000007</v>
      </c>
    </row>
    <row r="75" spans="1:15" ht="15.75" customHeight="1">
      <c r="A75" s="1">
        <v>8</v>
      </c>
      <c r="B75" s="12"/>
      <c r="C75" s="1">
        <v>8</v>
      </c>
      <c r="D75" s="1">
        <v>8</v>
      </c>
      <c r="E75" s="1">
        <v>9</v>
      </c>
      <c r="F75" s="1">
        <v>7</v>
      </c>
      <c r="G75" s="1">
        <v>9</v>
      </c>
      <c r="H75" s="1">
        <f t="shared" si="0"/>
        <v>8.1999999999999993</v>
      </c>
      <c r="I75" s="12"/>
      <c r="J75" s="1">
        <v>10</v>
      </c>
      <c r="K75" s="1">
        <v>8</v>
      </c>
      <c r="L75" s="1">
        <v>10</v>
      </c>
      <c r="M75" s="1">
        <v>10</v>
      </c>
      <c r="N75" s="1">
        <v>10</v>
      </c>
      <c r="O75" s="1">
        <f t="shared" si="1"/>
        <v>9.6</v>
      </c>
    </row>
    <row r="76" spans="1:15" ht="15.75" customHeight="1">
      <c r="A76" s="1">
        <v>9</v>
      </c>
      <c r="B76" s="12"/>
      <c r="C76" s="1">
        <v>9</v>
      </c>
      <c r="D76" s="1">
        <v>7</v>
      </c>
      <c r="E76" s="1">
        <v>5</v>
      </c>
      <c r="F76" s="1">
        <v>5</v>
      </c>
      <c r="G76" s="1">
        <v>8</v>
      </c>
      <c r="H76" s="1">
        <f t="shared" si="0"/>
        <v>6.8</v>
      </c>
      <c r="I76" s="12"/>
      <c r="J76" s="1">
        <v>10</v>
      </c>
      <c r="K76" s="1">
        <v>10</v>
      </c>
      <c r="L76" s="1">
        <v>10</v>
      </c>
      <c r="M76" s="1">
        <v>10</v>
      </c>
      <c r="N76" s="1">
        <v>10</v>
      </c>
      <c r="O76" s="1">
        <f t="shared" si="1"/>
        <v>10</v>
      </c>
    </row>
    <row r="77" spans="1:15" ht="15.75" customHeight="1">
      <c r="A77" s="1">
        <v>9</v>
      </c>
      <c r="B77" s="12"/>
      <c r="C77" s="1">
        <v>10</v>
      </c>
      <c r="D77" s="1">
        <v>8</v>
      </c>
      <c r="E77" s="1" t="s">
        <v>30</v>
      </c>
      <c r="F77" s="1">
        <v>7</v>
      </c>
      <c r="G77" s="1">
        <v>9</v>
      </c>
      <c r="H77" s="1">
        <f t="shared" si="0"/>
        <v>8.5</v>
      </c>
      <c r="I77" s="12"/>
      <c r="J77" s="1">
        <v>9</v>
      </c>
      <c r="K77" s="1">
        <v>8</v>
      </c>
      <c r="L77" s="1" t="s">
        <v>30</v>
      </c>
      <c r="M77" s="1" t="s">
        <v>30</v>
      </c>
      <c r="N77" s="1">
        <v>9</v>
      </c>
      <c r="O77" s="1">
        <f t="shared" si="1"/>
        <v>8.6666666666666661</v>
      </c>
    </row>
    <row r="78" spans="1:15" ht="15.75" customHeight="1">
      <c r="A78" s="1">
        <v>9</v>
      </c>
      <c r="B78" s="12"/>
      <c r="C78" s="1">
        <v>10</v>
      </c>
      <c r="D78" s="1">
        <v>10</v>
      </c>
      <c r="E78" s="1">
        <v>10</v>
      </c>
      <c r="F78" s="1">
        <v>5</v>
      </c>
      <c r="G78" s="1">
        <v>10</v>
      </c>
      <c r="H78" s="1">
        <f t="shared" si="0"/>
        <v>9</v>
      </c>
      <c r="I78" s="12"/>
      <c r="J78" s="1">
        <v>10</v>
      </c>
      <c r="K78" s="1">
        <v>10</v>
      </c>
      <c r="L78" s="1" t="s">
        <v>30</v>
      </c>
      <c r="M78" s="1">
        <v>10</v>
      </c>
      <c r="N78" s="1">
        <v>10</v>
      </c>
      <c r="O78" s="1">
        <f t="shared" si="1"/>
        <v>10</v>
      </c>
    </row>
    <row r="79" spans="1:15" ht="15.75" customHeight="1">
      <c r="A79" s="1">
        <v>9</v>
      </c>
      <c r="B79" s="12"/>
      <c r="C79" s="1">
        <v>9</v>
      </c>
      <c r="D79" s="1">
        <v>9</v>
      </c>
      <c r="E79" s="1" t="s">
        <v>30</v>
      </c>
      <c r="F79" s="1">
        <v>9</v>
      </c>
      <c r="G79" s="1">
        <v>8</v>
      </c>
      <c r="H79" s="1">
        <f t="shared" si="0"/>
        <v>8.75</v>
      </c>
      <c r="I79" s="12"/>
      <c r="J79" s="1">
        <v>9</v>
      </c>
      <c r="K79" s="1">
        <v>9</v>
      </c>
      <c r="L79" s="1">
        <v>7</v>
      </c>
      <c r="M79" s="1">
        <v>8</v>
      </c>
      <c r="N79" s="1">
        <v>8</v>
      </c>
      <c r="O79" s="1">
        <f t="shared" si="1"/>
        <v>8.1999999999999993</v>
      </c>
    </row>
    <row r="80" spans="1:15" ht="15.75" customHeight="1">
      <c r="A80" s="1">
        <v>8</v>
      </c>
      <c r="B80" s="12"/>
      <c r="C80" s="1">
        <v>9</v>
      </c>
      <c r="D80" s="1">
        <v>8</v>
      </c>
      <c r="E80" s="1" t="s">
        <v>30</v>
      </c>
      <c r="F80" s="1">
        <v>7</v>
      </c>
      <c r="G80" s="1">
        <v>8</v>
      </c>
      <c r="H80" s="1">
        <f t="shared" si="0"/>
        <v>8</v>
      </c>
      <c r="I80" s="12"/>
      <c r="J80" s="1">
        <v>7</v>
      </c>
      <c r="K80" s="1">
        <v>8</v>
      </c>
      <c r="L80" s="1">
        <v>9</v>
      </c>
      <c r="M80" s="1">
        <v>7</v>
      </c>
      <c r="N80" s="1">
        <v>8</v>
      </c>
      <c r="O80" s="1">
        <f t="shared" si="1"/>
        <v>7.8</v>
      </c>
    </row>
    <row r="81" spans="1:15" ht="15.75" customHeight="1">
      <c r="A81" s="1">
        <v>8</v>
      </c>
      <c r="B81" s="12"/>
      <c r="C81" s="1">
        <v>10</v>
      </c>
      <c r="D81" s="1">
        <v>9</v>
      </c>
      <c r="E81" s="1" t="s">
        <v>30</v>
      </c>
      <c r="F81" s="1">
        <v>9</v>
      </c>
      <c r="G81" s="1">
        <v>9</v>
      </c>
      <c r="H81" s="1">
        <f t="shared" si="0"/>
        <v>9.25</v>
      </c>
      <c r="I81" s="12"/>
      <c r="J81" s="1">
        <v>9</v>
      </c>
      <c r="K81" s="1">
        <v>8</v>
      </c>
      <c r="L81" s="1">
        <v>8</v>
      </c>
      <c r="M81" s="1">
        <v>6</v>
      </c>
      <c r="N81" s="1">
        <v>9</v>
      </c>
      <c r="O81" s="1">
        <f t="shared" si="1"/>
        <v>8</v>
      </c>
    </row>
    <row r="82" spans="1:15" ht="15.75" customHeight="1">
      <c r="A82" s="1">
        <v>9</v>
      </c>
      <c r="B82" s="12"/>
      <c r="C82" s="1">
        <v>9</v>
      </c>
      <c r="D82" s="1">
        <v>8</v>
      </c>
      <c r="E82" s="1" t="s">
        <v>30</v>
      </c>
      <c r="F82" s="1">
        <v>6</v>
      </c>
      <c r="G82" s="1">
        <v>8</v>
      </c>
      <c r="H82" s="1">
        <f t="shared" si="0"/>
        <v>7.75</v>
      </c>
      <c r="I82" s="12"/>
      <c r="J82" s="1">
        <v>9</v>
      </c>
      <c r="K82" s="1">
        <v>8</v>
      </c>
      <c r="L82" s="1">
        <v>7</v>
      </c>
      <c r="M82" s="1">
        <v>5</v>
      </c>
      <c r="N82" s="1">
        <v>8</v>
      </c>
      <c r="O82" s="1">
        <f t="shared" si="1"/>
        <v>7.4</v>
      </c>
    </row>
    <row r="83" spans="1:15" ht="15.75" customHeight="1">
      <c r="A83" s="1">
        <v>9</v>
      </c>
      <c r="B83" s="12"/>
      <c r="C83" s="1">
        <v>10</v>
      </c>
      <c r="D83" s="1">
        <v>9</v>
      </c>
      <c r="E83" s="1" t="s">
        <v>30</v>
      </c>
      <c r="F83" s="1">
        <v>10</v>
      </c>
      <c r="G83" s="1">
        <v>10</v>
      </c>
      <c r="H83" s="1">
        <f t="shared" si="0"/>
        <v>9.75</v>
      </c>
      <c r="I83" s="12"/>
      <c r="J83" s="1">
        <v>10</v>
      </c>
      <c r="K83" s="1">
        <v>10</v>
      </c>
      <c r="L83" s="1">
        <v>10</v>
      </c>
      <c r="M83" s="1">
        <v>8</v>
      </c>
      <c r="N83" s="1">
        <v>10</v>
      </c>
      <c r="O83" s="1">
        <f t="shared" si="1"/>
        <v>9.6</v>
      </c>
    </row>
    <row r="84" spans="1:15" ht="15.75" customHeight="1">
      <c r="A84" s="1">
        <v>8</v>
      </c>
      <c r="B84" s="12"/>
      <c r="C84" s="1">
        <v>10</v>
      </c>
      <c r="D84" s="1">
        <v>10</v>
      </c>
      <c r="E84" s="1" t="s">
        <v>30</v>
      </c>
      <c r="F84" s="1">
        <v>10</v>
      </c>
      <c r="G84" s="1">
        <v>9</v>
      </c>
      <c r="H84" s="1">
        <f t="shared" si="0"/>
        <v>9.75</v>
      </c>
      <c r="I84" s="12"/>
      <c r="J84" s="1">
        <v>8</v>
      </c>
      <c r="K84" s="1">
        <v>8</v>
      </c>
      <c r="L84" s="1" t="s">
        <v>30</v>
      </c>
      <c r="M84" s="1">
        <v>6</v>
      </c>
      <c r="N84" s="1">
        <v>9</v>
      </c>
      <c r="O84" s="1">
        <f t="shared" si="1"/>
        <v>7.75</v>
      </c>
    </row>
    <row r="85" spans="1:15" ht="15.75" customHeight="1">
      <c r="A85" s="1">
        <v>9</v>
      </c>
      <c r="B85" s="12"/>
      <c r="C85" s="1">
        <v>10</v>
      </c>
      <c r="D85" s="1">
        <v>8</v>
      </c>
      <c r="E85" s="1" t="s">
        <v>30</v>
      </c>
      <c r="F85" s="1">
        <v>0</v>
      </c>
      <c r="G85" s="1">
        <v>9</v>
      </c>
      <c r="H85" s="1">
        <f t="shared" si="0"/>
        <v>6.75</v>
      </c>
      <c r="I85" s="12"/>
      <c r="J85" s="1">
        <v>8</v>
      </c>
      <c r="K85" s="1">
        <v>9</v>
      </c>
      <c r="L85" s="1">
        <v>10</v>
      </c>
      <c r="M85" s="1">
        <v>10</v>
      </c>
      <c r="N85" s="1">
        <v>9</v>
      </c>
      <c r="O85" s="1">
        <f t="shared" si="1"/>
        <v>9.1999999999999993</v>
      </c>
    </row>
    <row r="86" spans="1:15" ht="15.75" customHeight="1">
      <c r="A86" s="1">
        <v>9</v>
      </c>
      <c r="B86" s="12"/>
      <c r="C86" s="1">
        <v>10</v>
      </c>
      <c r="D86" s="1">
        <v>8</v>
      </c>
      <c r="E86" s="1">
        <v>8</v>
      </c>
      <c r="F86" s="1">
        <v>6</v>
      </c>
      <c r="G86" s="1">
        <v>10</v>
      </c>
      <c r="H86" s="1">
        <f t="shared" si="0"/>
        <v>8.4</v>
      </c>
      <c r="I86" s="12"/>
      <c r="J86" s="1">
        <v>9</v>
      </c>
      <c r="K86" s="1">
        <v>8</v>
      </c>
      <c r="L86" s="1">
        <v>8</v>
      </c>
      <c r="M86" s="1">
        <v>7</v>
      </c>
      <c r="N86" s="1">
        <v>9</v>
      </c>
      <c r="O86" s="1">
        <f t="shared" si="1"/>
        <v>8.1999999999999993</v>
      </c>
    </row>
    <row r="87" spans="1:15" ht="15.75" customHeight="1">
      <c r="A87" s="1">
        <v>9</v>
      </c>
      <c r="B87" s="12"/>
      <c r="C87" s="1">
        <v>10</v>
      </c>
      <c r="D87" s="1">
        <v>9</v>
      </c>
      <c r="E87" s="1" t="s">
        <v>30</v>
      </c>
      <c r="F87" s="1">
        <v>9</v>
      </c>
      <c r="G87" s="1">
        <v>9</v>
      </c>
      <c r="H87" s="1">
        <f t="shared" si="0"/>
        <v>9.25</v>
      </c>
      <c r="I87" s="12"/>
      <c r="J87" s="1">
        <v>8</v>
      </c>
      <c r="K87" s="1">
        <v>8</v>
      </c>
      <c r="L87" s="1">
        <v>10</v>
      </c>
      <c r="M87" s="1">
        <v>0</v>
      </c>
      <c r="N87" s="1">
        <v>8</v>
      </c>
      <c r="O87" s="1">
        <f t="shared" si="1"/>
        <v>6.8</v>
      </c>
    </row>
    <row r="88" spans="1:15" ht="15.75" customHeight="1">
      <c r="A88" s="1">
        <v>8.5</v>
      </c>
      <c r="B88" s="12"/>
      <c r="C88" s="1">
        <v>10</v>
      </c>
      <c r="D88" s="1">
        <v>8</v>
      </c>
      <c r="E88" s="1" t="s">
        <v>30</v>
      </c>
      <c r="F88" s="1">
        <v>7</v>
      </c>
      <c r="G88" s="1">
        <v>9</v>
      </c>
      <c r="H88" s="1">
        <f t="shared" si="0"/>
        <v>8.5</v>
      </c>
      <c r="I88" s="12"/>
      <c r="J88" s="1">
        <v>10</v>
      </c>
      <c r="K88" s="1">
        <v>9</v>
      </c>
      <c r="L88" s="1">
        <v>10</v>
      </c>
      <c r="M88" s="1">
        <v>8</v>
      </c>
      <c r="N88" s="1">
        <v>10</v>
      </c>
      <c r="O88" s="1">
        <f t="shared" si="1"/>
        <v>9.4</v>
      </c>
    </row>
    <row r="89" spans="1:15" ht="15.75" customHeight="1">
      <c r="A89" s="1">
        <v>8</v>
      </c>
      <c r="B89" s="12"/>
      <c r="C89" s="1">
        <v>8</v>
      </c>
      <c r="D89" s="1">
        <v>9</v>
      </c>
      <c r="E89" s="1">
        <v>8</v>
      </c>
      <c r="F89" s="1">
        <v>7</v>
      </c>
      <c r="G89" s="1">
        <v>9</v>
      </c>
      <c r="H89" s="1">
        <f t="shared" si="0"/>
        <v>8.1999999999999993</v>
      </c>
      <c r="I89" s="12"/>
      <c r="J89" s="1">
        <v>10</v>
      </c>
      <c r="K89" s="1">
        <v>9</v>
      </c>
      <c r="L89" s="1">
        <v>10</v>
      </c>
      <c r="M89" s="1">
        <v>9</v>
      </c>
      <c r="N89" s="1">
        <v>10</v>
      </c>
      <c r="O89" s="1">
        <f t="shared" si="1"/>
        <v>9.6</v>
      </c>
    </row>
    <row r="90" spans="1:15" ht="15.75" customHeight="1">
      <c r="A90" s="1">
        <v>8</v>
      </c>
      <c r="B90" s="12"/>
      <c r="C90" s="1">
        <v>10</v>
      </c>
      <c r="D90" s="1">
        <v>10</v>
      </c>
      <c r="E90" s="1">
        <v>8</v>
      </c>
      <c r="F90" s="1">
        <v>0</v>
      </c>
      <c r="G90" s="1">
        <v>8</v>
      </c>
      <c r="H90" s="1">
        <f t="shared" si="0"/>
        <v>7.2</v>
      </c>
      <c r="I90" s="12"/>
      <c r="J90" s="1">
        <v>8</v>
      </c>
      <c r="K90" s="1">
        <v>9</v>
      </c>
      <c r="L90" s="1">
        <v>10</v>
      </c>
      <c r="M90" s="1">
        <v>9</v>
      </c>
      <c r="N90" s="1">
        <v>10</v>
      </c>
      <c r="O90" s="1">
        <f t="shared" si="1"/>
        <v>9.1999999999999993</v>
      </c>
    </row>
    <row r="91" spans="1:15" ht="15.75" customHeight="1">
      <c r="A91" s="1">
        <v>9</v>
      </c>
      <c r="B91" s="12"/>
      <c r="C91" s="1">
        <v>8</v>
      </c>
      <c r="D91" s="1">
        <v>9</v>
      </c>
      <c r="E91" s="1" t="s">
        <v>30</v>
      </c>
      <c r="F91" s="1">
        <v>5</v>
      </c>
      <c r="G91" s="1">
        <v>9</v>
      </c>
      <c r="H91" s="1">
        <f t="shared" si="0"/>
        <v>7.75</v>
      </c>
      <c r="I91" s="12"/>
      <c r="J91" s="1">
        <v>9</v>
      </c>
      <c r="K91" s="1">
        <v>8</v>
      </c>
      <c r="L91" s="1">
        <v>7</v>
      </c>
      <c r="M91" s="1">
        <v>8</v>
      </c>
      <c r="N91" s="1">
        <v>9</v>
      </c>
      <c r="O91" s="1">
        <f t="shared" si="1"/>
        <v>8.1999999999999993</v>
      </c>
    </row>
    <row r="92" spans="1:15" ht="15.75" customHeight="1">
      <c r="A92" s="1">
        <v>8</v>
      </c>
      <c r="B92" s="12"/>
      <c r="C92" s="1">
        <v>9</v>
      </c>
      <c r="D92" s="1">
        <v>8</v>
      </c>
      <c r="E92" s="1">
        <v>9</v>
      </c>
      <c r="F92" s="1">
        <v>7</v>
      </c>
      <c r="G92" s="1">
        <v>8</v>
      </c>
      <c r="H92" s="1">
        <f t="shared" si="0"/>
        <v>8.1999999999999993</v>
      </c>
      <c r="I92" s="12"/>
      <c r="J92" s="1">
        <v>9</v>
      </c>
      <c r="K92" s="1">
        <v>9</v>
      </c>
      <c r="L92" s="1" t="s">
        <v>30</v>
      </c>
      <c r="M92" s="1">
        <v>9</v>
      </c>
      <c r="N92" s="1">
        <v>9</v>
      </c>
      <c r="O92" s="1">
        <f t="shared" si="1"/>
        <v>9</v>
      </c>
    </row>
    <row r="93" spans="1:15" ht="15.75" customHeight="1">
      <c r="A93" s="1">
        <v>7</v>
      </c>
      <c r="B93" s="12"/>
      <c r="C93" s="1">
        <v>9</v>
      </c>
      <c r="D93" s="1">
        <v>8</v>
      </c>
      <c r="E93" s="1" t="s">
        <v>30</v>
      </c>
      <c r="F93" s="1">
        <v>8</v>
      </c>
      <c r="G93" s="1">
        <v>9</v>
      </c>
      <c r="H93" s="1">
        <f t="shared" si="0"/>
        <v>8.5</v>
      </c>
      <c r="I93" s="12"/>
      <c r="J93" s="1">
        <v>9</v>
      </c>
      <c r="K93" s="1">
        <v>8</v>
      </c>
      <c r="L93" s="1">
        <v>7</v>
      </c>
      <c r="M93" s="1">
        <v>7</v>
      </c>
      <c r="N93" s="1">
        <v>8</v>
      </c>
      <c r="O93" s="1">
        <f t="shared" si="1"/>
        <v>7.8</v>
      </c>
    </row>
    <row r="94" spans="1:15" ht="15.75" customHeight="1">
      <c r="A94" s="1">
        <v>7</v>
      </c>
      <c r="B94" s="12"/>
      <c r="C94" s="1">
        <v>10</v>
      </c>
      <c r="D94" s="1">
        <v>10</v>
      </c>
      <c r="E94" s="1" t="s">
        <v>30</v>
      </c>
      <c r="F94" s="1">
        <v>7</v>
      </c>
      <c r="G94" s="1">
        <v>8</v>
      </c>
      <c r="H94" s="1">
        <f t="shared" si="0"/>
        <v>8.75</v>
      </c>
      <c r="I94" s="12"/>
      <c r="J94" s="1">
        <v>9</v>
      </c>
      <c r="K94" s="1">
        <v>8</v>
      </c>
      <c r="L94" s="1">
        <v>10</v>
      </c>
      <c r="M94" s="1">
        <v>8</v>
      </c>
      <c r="N94" s="1">
        <v>10</v>
      </c>
      <c r="O94" s="1">
        <f t="shared" si="1"/>
        <v>9</v>
      </c>
    </row>
    <row r="95" spans="1:15" ht="15.75" customHeight="1">
      <c r="A95" s="1">
        <v>8</v>
      </c>
      <c r="B95" s="12"/>
      <c r="C95" s="1">
        <v>9</v>
      </c>
      <c r="D95" s="1">
        <v>8</v>
      </c>
      <c r="E95" s="1">
        <v>7</v>
      </c>
      <c r="F95" s="1">
        <v>9</v>
      </c>
      <c r="G95" s="1">
        <v>7</v>
      </c>
      <c r="H95" s="1">
        <f t="shared" si="0"/>
        <v>8</v>
      </c>
      <c r="I95" s="12"/>
      <c r="J95" s="1">
        <v>10</v>
      </c>
      <c r="K95" s="1">
        <v>8</v>
      </c>
      <c r="L95" s="1">
        <v>10</v>
      </c>
      <c r="M95" s="1">
        <v>8</v>
      </c>
      <c r="N95" s="1">
        <v>9</v>
      </c>
      <c r="O95" s="1">
        <f t="shared" si="1"/>
        <v>9</v>
      </c>
    </row>
    <row r="96" spans="1:15" ht="15.75" customHeight="1">
      <c r="A96" s="1">
        <v>9</v>
      </c>
      <c r="B96" s="12"/>
      <c r="C96" s="1">
        <v>8</v>
      </c>
      <c r="D96" s="1">
        <v>9</v>
      </c>
      <c r="E96" s="1" t="s">
        <v>30</v>
      </c>
      <c r="F96" s="1">
        <v>8</v>
      </c>
      <c r="G96" s="1">
        <v>9</v>
      </c>
      <c r="H96" s="1">
        <f t="shared" si="0"/>
        <v>8.5</v>
      </c>
      <c r="I96" s="12"/>
      <c r="J96" s="1">
        <v>10</v>
      </c>
      <c r="K96" s="1">
        <v>8</v>
      </c>
      <c r="L96" s="1">
        <v>9</v>
      </c>
      <c r="M96" s="1">
        <v>7</v>
      </c>
      <c r="N96" s="1">
        <v>8</v>
      </c>
      <c r="O96" s="1">
        <f t="shared" si="1"/>
        <v>8.4</v>
      </c>
    </row>
    <row r="97" spans="1:15" ht="15.75" customHeight="1">
      <c r="A97" s="1">
        <v>9</v>
      </c>
      <c r="B97" s="12"/>
      <c r="C97" s="1">
        <v>10</v>
      </c>
      <c r="D97" s="1">
        <v>10</v>
      </c>
      <c r="E97" s="1" t="s">
        <v>30</v>
      </c>
      <c r="F97" s="1">
        <v>7</v>
      </c>
      <c r="G97" s="1">
        <v>9</v>
      </c>
      <c r="H97" s="1">
        <f t="shared" si="0"/>
        <v>9</v>
      </c>
      <c r="I97" s="12"/>
      <c r="J97" s="1">
        <v>10</v>
      </c>
      <c r="K97" s="1">
        <v>9</v>
      </c>
      <c r="L97" s="1" t="s">
        <v>30</v>
      </c>
      <c r="M97" s="1">
        <v>8</v>
      </c>
      <c r="N97" s="1">
        <v>10</v>
      </c>
      <c r="O97" s="1">
        <f t="shared" si="1"/>
        <v>9.25</v>
      </c>
    </row>
    <row r="98" spans="1:15" ht="15.75" customHeight="1">
      <c r="A98" s="1">
        <v>9</v>
      </c>
      <c r="B98" s="12"/>
      <c r="C98" s="1">
        <v>10</v>
      </c>
      <c r="D98" s="1">
        <v>7</v>
      </c>
      <c r="E98" s="1" t="s">
        <v>30</v>
      </c>
      <c r="F98" s="1">
        <v>7</v>
      </c>
      <c r="G98" s="1">
        <v>8</v>
      </c>
      <c r="H98" s="1">
        <f t="shared" si="0"/>
        <v>8</v>
      </c>
      <c r="I98" s="12"/>
      <c r="J98" s="1">
        <v>7.5</v>
      </c>
      <c r="K98" s="1">
        <v>8.5</v>
      </c>
      <c r="L98" s="1">
        <v>8</v>
      </c>
      <c r="M98" s="1">
        <v>9</v>
      </c>
      <c r="N98" s="1">
        <v>9</v>
      </c>
      <c r="O98" s="1">
        <f t="shared" si="1"/>
        <v>8.4</v>
      </c>
    </row>
    <row r="99" spans="1:15" ht="15.75" customHeight="1">
      <c r="A99" s="1">
        <v>9.5</v>
      </c>
      <c r="B99" s="12"/>
      <c r="C99" s="1">
        <v>8</v>
      </c>
      <c r="D99" s="1">
        <v>8</v>
      </c>
      <c r="E99" s="1">
        <v>10</v>
      </c>
      <c r="F99" s="1">
        <v>9</v>
      </c>
      <c r="G99" s="1">
        <v>9</v>
      </c>
      <c r="H99" s="1">
        <f t="shared" si="0"/>
        <v>8.8000000000000007</v>
      </c>
      <c r="I99" s="12"/>
      <c r="J99" s="1">
        <v>9</v>
      </c>
      <c r="K99" s="1">
        <v>8</v>
      </c>
      <c r="L99" s="1" t="s">
        <v>30</v>
      </c>
      <c r="M99" s="1">
        <v>9</v>
      </c>
      <c r="N99" s="1">
        <v>8</v>
      </c>
      <c r="O99" s="1">
        <f t="shared" si="1"/>
        <v>8.5</v>
      </c>
    </row>
    <row r="100" spans="1:15" ht="15.75" customHeight="1">
      <c r="A100" s="1">
        <v>9</v>
      </c>
      <c r="B100" s="12"/>
      <c r="C100" s="1">
        <v>9</v>
      </c>
      <c r="D100" s="1">
        <v>9</v>
      </c>
      <c r="E100" s="1">
        <v>8</v>
      </c>
      <c r="F100" s="1">
        <v>7</v>
      </c>
      <c r="G100" s="1">
        <v>8</v>
      </c>
      <c r="H100" s="1">
        <f t="shared" si="0"/>
        <v>8.1999999999999993</v>
      </c>
      <c r="I100" s="12"/>
      <c r="J100" s="1">
        <v>10</v>
      </c>
      <c r="K100" s="1">
        <v>7</v>
      </c>
      <c r="L100" s="1" t="s">
        <v>30</v>
      </c>
      <c r="M100" s="1">
        <v>7</v>
      </c>
      <c r="N100" s="1">
        <v>9</v>
      </c>
      <c r="O100" s="1">
        <f t="shared" si="1"/>
        <v>8.25</v>
      </c>
    </row>
    <row r="101" spans="1:15" ht="15.75" customHeight="1">
      <c r="A101" s="1">
        <v>9</v>
      </c>
      <c r="B101" s="12"/>
      <c r="C101" s="1">
        <v>10</v>
      </c>
      <c r="D101" s="1">
        <v>9</v>
      </c>
      <c r="E101" s="1">
        <v>10</v>
      </c>
      <c r="F101" s="1">
        <v>5</v>
      </c>
      <c r="G101" s="1">
        <v>8</v>
      </c>
      <c r="H101" s="1">
        <f t="shared" si="0"/>
        <v>8.4</v>
      </c>
      <c r="I101" s="12"/>
      <c r="J101" s="1">
        <v>10</v>
      </c>
      <c r="K101" s="1">
        <v>10</v>
      </c>
      <c r="L101" s="1">
        <v>10</v>
      </c>
      <c r="M101" s="1">
        <v>10</v>
      </c>
      <c r="N101" s="1">
        <v>10</v>
      </c>
      <c r="O101" s="1">
        <f t="shared" si="1"/>
        <v>10</v>
      </c>
    </row>
    <row r="102" spans="1:15" ht="15.75" customHeight="1">
      <c r="B102" s="12"/>
      <c r="I102" s="12"/>
    </row>
    <row r="103" spans="1:15" ht="15.75" customHeight="1">
      <c r="B103" s="12"/>
      <c r="I103" s="12"/>
    </row>
    <row r="104" spans="1:15" ht="15.75" customHeight="1">
      <c r="B104" s="12"/>
      <c r="I104" s="12"/>
    </row>
    <row r="105" spans="1:15" ht="15.75" customHeight="1">
      <c r="B105" s="12"/>
      <c r="I105" s="12"/>
    </row>
    <row r="106" spans="1:15" ht="13">
      <c r="B106" s="12"/>
      <c r="I106" s="12"/>
    </row>
    <row r="107" spans="1:15" ht="13">
      <c r="B107" s="12"/>
      <c r="I107" s="12"/>
    </row>
    <row r="108" spans="1:15" ht="13">
      <c r="B108" s="12"/>
      <c r="I108" s="12"/>
    </row>
    <row r="109" spans="1:15" ht="13">
      <c r="B109" s="12"/>
      <c r="I109" s="12"/>
    </row>
    <row r="110" spans="1:15" ht="13">
      <c r="B110" s="12"/>
      <c r="I110" s="12"/>
    </row>
    <row r="111" spans="1:15" ht="13">
      <c r="B111" s="12"/>
      <c r="I111" s="12"/>
    </row>
    <row r="112" spans="1:15" ht="13">
      <c r="B112" s="12"/>
      <c r="I112" s="12"/>
    </row>
    <row r="113" spans="2:9" ht="13">
      <c r="B113" s="12"/>
      <c r="I113" s="12"/>
    </row>
    <row r="114" spans="2:9" ht="13">
      <c r="B114" s="12"/>
      <c r="I114" s="12"/>
    </row>
    <row r="115" spans="2:9" ht="13">
      <c r="B115" s="12"/>
      <c r="I115" s="12"/>
    </row>
    <row r="116" spans="2:9" ht="13">
      <c r="B116" s="12"/>
      <c r="I116" s="12"/>
    </row>
    <row r="117" spans="2:9" ht="13">
      <c r="B117" s="12"/>
      <c r="I117" s="12"/>
    </row>
    <row r="118" spans="2:9" ht="13">
      <c r="B118" s="12"/>
      <c r="I118" s="12"/>
    </row>
    <row r="119" spans="2:9" ht="13">
      <c r="B119" s="12"/>
      <c r="I119" s="12"/>
    </row>
    <row r="120" spans="2:9" ht="13">
      <c r="B120" s="12"/>
      <c r="I120" s="12"/>
    </row>
    <row r="121" spans="2:9" ht="13">
      <c r="B121" s="12"/>
      <c r="I121" s="12"/>
    </row>
    <row r="122" spans="2:9" ht="13">
      <c r="B122" s="12"/>
      <c r="I122" s="12"/>
    </row>
    <row r="123" spans="2:9" ht="13">
      <c r="B123" s="12"/>
      <c r="I123" s="12"/>
    </row>
    <row r="124" spans="2:9" ht="13">
      <c r="B124" s="12"/>
      <c r="I124" s="12"/>
    </row>
    <row r="125" spans="2:9" ht="13">
      <c r="B125" s="12"/>
      <c r="I125" s="12"/>
    </row>
    <row r="126" spans="2:9" ht="13">
      <c r="B126" s="12"/>
      <c r="I126" s="12"/>
    </row>
    <row r="127" spans="2:9" ht="13">
      <c r="B127" s="12"/>
      <c r="I127" s="12"/>
    </row>
    <row r="128" spans="2:9" ht="13">
      <c r="B128" s="12"/>
      <c r="I128" s="12"/>
    </row>
    <row r="129" spans="2:9" ht="13">
      <c r="B129" s="12"/>
      <c r="I129" s="12"/>
    </row>
    <row r="130" spans="2:9" ht="13">
      <c r="B130" s="12"/>
      <c r="I130" s="12"/>
    </row>
    <row r="131" spans="2:9" ht="13">
      <c r="B131" s="12"/>
      <c r="I131" s="12"/>
    </row>
    <row r="132" spans="2:9" ht="13">
      <c r="B132" s="12"/>
      <c r="I132" s="12"/>
    </row>
    <row r="133" spans="2:9" ht="13">
      <c r="B133" s="12"/>
      <c r="I133" s="12"/>
    </row>
    <row r="134" spans="2:9" ht="13">
      <c r="B134" s="12"/>
      <c r="I134" s="12"/>
    </row>
    <row r="135" spans="2:9" ht="13">
      <c r="B135" s="12"/>
      <c r="I135" s="12"/>
    </row>
    <row r="136" spans="2:9" ht="13">
      <c r="B136" s="12"/>
      <c r="I136" s="12"/>
    </row>
    <row r="137" spans="2:9" ht="13">
      <c r="B137" s="12"/>
      <c r="I137" s="12"/>
    </row>
    <row r="138" spans="2:9" ht="13">
      <c r="B138" s="12"/>
      <c r="I138" s="12"/>
    </row>
    <row r="139" spans="2:9" ht="13">
      <c r="B139" s="12"/>
      <c r="I139" s="12"/>
    </row>
    <row r="140" spans="2:9" ht="13">
      <c r="B140" s="12"/>
      <c r="I140" s="12"/>
    </row>
    <row r="141" spans="2:9" ht="13">
      <c r="B141" s="12"/>
      <c r="I141" s="12"/>
    </row>
    <row r="142" spans="2:9" ht="13">
      <c r="B142" s="12"/>
      <c r="I142" s="12"/>
    </row>
    <row r="143" spans="2:9" ht="13">
      <c r="B143" s="12"/>
      <c r="I143" s="12"/>
    </row>
    <row r="144" spans="2:9" ht="13">
      <c r="B144" s="12"/>
      <c r="I144" s="12"/>
    </row>
    <row r="145" spans="2:9" ht="13">
      <c r="B145" s="12"/>
      <c r="I145" s="12"/>
    </row>
    <row r="146" spans="2:9" ht="13">
      <c r="B146" s="12"/>
      <c r="I146" s="12"/>
    </row>
    <row r="147" spans="2:9" ht="13">
      <c r="B147" s="12"/>
      <c r="I147" s="12"/>
    </row>
    <row r="148" spans="2:9" ht="13">
      <c r="B148" s="12"/>
      <c r="I148" s="12"/>
    </row>
    <row r="149" spans="2:9" ht="13">
      <c r="B149" s="12"/>
      <c r="I149" s="12"/>
    </row>
    <row r="150" spans="2:9" ht="13">
      <c r="B150" s="12"/>
      <c r="I150" s="12"/>
    </row>
    <row r="151" spans="2:9" ht="13">
      <c r="B151" s="12"/>
      <c r="I151" s="12"/>
    </row>
    <row r="152" spans="2:9" ht="13">
      <c r="B152" s="12"/>
      <c r="I152" s="12"/>
    </row>
    <row r="153" spans="2:9" ht="13">
      <c r="B153" s="12"/>
      <c r="I153" s="12"/>
    </row>
    <row r="154" spans="2:9" ht="13">
      <c r="B154" s="12"/>
      <c r="I154" s="12"/>
    </row>
    <row r="155" spans="2:9" ht="13">
      <c r="B155" s="12"/>
      <c r="I155" s="12"/>
    </row>
    <row r="156" spans="2:9" ht="13">
      <c r="B156" s="12"/>
      <c r="I156" s="12"/>
    </row>
    <row r="157" spans="2:9" ht="13">
      <c r="B157" s="12"/>
      <c r="I157" s="12"/>
    </row>
    <row r="158" spans="2:9" ht="13">
      <c r="B158" s="12"/>
      <c r="I158" s="12"/>
    </row>
    <row r="159" spans="2:9" ht="13">
      <c r="B159" s="12"/>
      <c r="I159" s="12"/>
    </row>
    <row r="160" spans="2:9" ht="13">
      <c r="B160" s="12"/>
      <c r="I160" s="12"/>
    </row>
    <row r="161" spans="2:9" ht="13">
      <c r="B161" s="12"/>
      <c r="I161" s="12"/>
    </row>
    <row r="162" spans="2:9" ht="13">
      <c r="B162" s="12"/>
      <c r="I162" s="12"/>
    </row>
    <row r="163" spans="2:9" ht="13">
      <c r="B163" s="12"/>
      <c r="I163" s="12"/>
    </row>
    <row r="164" spans="2:9" ht="13">
      <c r="B164" s="12"/>
      <c r="I164" s="12"/>
    </row>
    <row r="165" spans="2:9" ht="13">
      <c r="B165" s="12"/>
      <c r="I165" s="12"/>
    </row>
    <row r="166" spans="2:9" ht="13">
      <c r="B166" s="12"/>
      <c r="I166" s="12"/>
    </row>
    <row r="167" spans="2:9" ht="13">
      <c r="B167" s="12"/>
      <c r="I167" s="12"/>
    </row>
    <row r="168" spans="2:9" ht="13">
      <c r="B168" s="12"/>
      <c r="I168" s="12"/>
    </row>
    <row r="169" spans="2:9" ht="13">
      <c r="B169" s="12"/>
      <c r="I169" s="12"/>
    </row>
    <row r="170" spans="2:9" ht="13">
      <c r="B170" s="12"/>
      <c r="I170" s="12"/>
    </row>
    <row r="171" spans="2:9" ht="13">
      <c r="B171" s="12"/>
      <c r="I171" s="12"/>
    </row>
    <row r="172" spans="2:9" ht="13">
      <c r="B172" s="12"/>
      <c r="I172" s="12"/>
    </row>
    <row r="173" spans="2:9" ht="13">
      <c r="B173" s="12"/>
      <c r="I173" s="12"/>
    </row>
    <row r="174" spans="2:9" ht="13">
      <c r="B174" s="12"/>
      <c r="I174" s="12"/>
    </row>
    <row r="175" spans="2:9" ht="13">
      <c r="B175" s="12"/>
      <c r="I175" s="12"/>
    </row>
    <row r="176" spans="2:9" ht="13">
      <c r="B176" s="12"/>
      <c r="I176" s="12"/>
    </row>
    <row r="177" spans="2:9" ht="13">
      <c r="B177" s="12"/>
      <c r="I177" s="12"/>
    </row>
    <row r="178" spans="2:9" ht="13">
      <c r="B178" s="12"/>
      <c r="I178" s="12"/>
    </row>
    <row r="179" spans="2:9" ht="13">
      <c r="B179" s="12"/>
      <c r="I179" s="12"/>
    </row>
    <row r="180" spans="2:9" ht="13">
      <c r="B180" s="12"/>
      <c r="I180" s="12"/>
    </row>
    <row r="181" spans="2:9" ht="13">
      <c r="B181" s="12"/>
      <c r="I181" s="12"/>
    </row>
    <row r="182" spans="2:9" ht="13">
      <c r="B182" s="12"/>
      <c r="I182" s="12"/>
    </row>
    <row r="183" spans="2:9" ht="13">
      <c r="B183" s="12"/>
      <c r="I183" s="12"/>
    </row>
    <row r="184" spans="2:9" ht="13">
      <c r="B184" s="12"/>
      <c r="I184" s="12"/>
    </row>
    <row r="185" spans="2:9" ht="13">
      <c r="B185" s="12"/>
      <c r="I185" s="12"/>
    </row>
    <row r="186" spans="2:9" ht="13">
      <c r="B186" s="12"/>
      <c r="I186" s="12"/>
    </row>
    <row r="187" spans="2:9" ht="13">
      <c r="B187" s="12"/>
      <c r="I187" s="12"/>
    </row>
    <row r="188" spans="2:9" ht="13">
      <c r="B188" s="12"/>
      <c r="I188" s="12"/>
    </row>
    <row r="189" spans="2:9" ht="13">
      <c r="B189" s="12"/>
      <c r="I189" s="12"/>
    </row>
    <row r="190" spans="2:9" ht="13">
      <c r="B190" s="12"/>
      <c r="I190" s="12"/>
    </row>
    <row r="191" spans="2:9" ht="13">
      <c r="B191" s="12"/>
      <c r="I191" s="12"/>
    </row>
    <row r="192" spans="2:9" ht="13">
      <c r="B192" s="12"/>
      <c r="I192" s="12"/>
    </row>
    <row r="193" spans="2:9" ht="13">
      <c r="B193" s="12"/>
      <c r="I193" s="12"/>
    </row>
    <row r="194" spans="2:9" ht="13">
      <c r="B194" s="12"/>
      <c r="I194" s="12"/>
    </row>
    <row r="195" spans="2:9" ht="13">
      <c r="B195" s="12"/>
      <c r="I195" s="12"/>
    </row>
    <row r="196" spans="2:9" ht="13">
      <c r="B196" s="12"/>
      <c r="I196" s="12"/>
    </row>
    <row r="197" spans="2:9" ht="13">
      <c r="B197" s="12"/>
      <c r="I197" s="12"/>
    </row>
    <row r="198" spans="2:9" ht="13">
      <c r="B198" s="12"/>
      <c r="I198" s="12"/>
    </row>
    <row r="199" spans="2:9" ht="13">
      <c r="B199" s="12"/>
      <c r="I199" s="12"/>
    </row>
    <row r="200" spans="2:9" ht="13">
      <c r="B200" s="12"/>
      <c r="I200" s="12"/>
    </row>
    <row r="201" spans="2:9" ht="13">
      <c r="B201" s="12"/>
      <c r="I201" s="12"/>
    </row>
    <row r="202" spans="2:9" ht="13">
      <c r="B202" s="12"/>
      <c r="I202" s="12"/>
    </row>
    <row r="203" spans="2:9" ht="13">
      <c r="B203" s="12"/>
      <c r="I203" s="12"/>
    </row>
    <row r="204" spans="2:9" ht="13">
      <c r="B204" s="12"/>
      <c r="I204" s="12"/>
    </row>
    <row r="205" spans="2:9" ht="13">
      <c r="B205" s="12"/>
      <c r="I205" s="12"/>
    </row>
    <row r="206" spans="2:9" ht="13">
      <c r="B206" s="12"/>
      <c r="I206" s="12"/>
    </row>
    <row r="207" spans="2:9" ht="13">
      <c r="B207" s="12"/>
      <c r="I207" s="12"/>
    </row>
    <row r="208" spans="2:9" ht="13">
      <c r="B208" s="12"/>
      <c r="I208" s="12"/>
    </row>
    <row r="209" spans="2:9" ht="13">
      <c r="B209" s="12"/>
      <c r="I209" s="12"/>
    </row>
    <row r="210" spans="2:9" ht="13">
      <c r="B210" s="12"/>
      <c r="I210" s="12"/>
    </row>
    <row r="211" spans="2:9" ht="13">
      <c r="B211" s="12"/>
      <c r="I211" s="12"/>
    </row>
    <row r="212" spans="2:9" ht="13">
      <c r="B212" s="12"/>
      <c r="I212" s="12"/>
    </row>
    <row r="213" spans="2:9" ht="13">
      <c r="B213" s="12"/>
      <c r="I213" s="12"/>
    </row>
    <row r="214" spans="2:9" ht="13">
      <c r="B214" s="12"/>
      <c r="I214" s="12"/>
    </row>
    <row r="215" spans="2:9" ht="13">
      <c r="B215" s="12"/>
      <c r="I215" s="12"/>
    </row>
    <row r="216" spans="2:9" ht="13">
      <c r="B216" s="12"/>
      <c r="I216" s="12"/>
    </row>
    <row r="217" spans="2:9" ht="13">
      <c r="B217" s="12"/>
      <c r="I217" s="12"/>
    </row>
    <row r="218" spans="2:9" ht="13">
      <c r="B218" s="12"/>
      <c r="I218" s="12"/>
    </row>
    <row r="219" spans="2:9" ht="13">
      <c r="B219" s="12"/>
      <c r="I219" s="12"/>
    </row>
    <row r="220" spans="2:9" ht="13">
      <c r="B220" s="12"/>
      <c r="I220" s="12"/>
    </row>
    <row r="221" spans="2:9" ht="13">
      <c r="B221" s="12"/>
      <c r="I221" s="12"/>
    </row>
    <row r="222" spans="2:9" ht="13">
      <c r="B222" s="12"/>
      <c r="I222" s="12"/>
    </row>
    <row r="223" spans="2:9" ht="13">
      <c r="B223" s="12"/>
      <c r="I223" s="12"/>
    </row>
    <row r="224" spans="2:9" ht="13">
      <c r="B224" s="12"/>
      <c r="I224" s="12"/>
    </row>
    <row r="225" spans="2:9" ht="13">
      <c r="B225" s="12"/>
      <c r="I225" s="12"/>
    </row>
    <row r="226" spans="2:9" ht="13">
      <c r="B226" s="12"/>
      <c r="I226" s="12"/>
    </row>
    <row r="227" spans="2:9" ht="13">
      <c r="B227" s="12"/>
      <c r="I227" s="12"/>
    </row>
    <row r="228" spans="2:9" ht="13">
      <c r="B228" s="12"/>
      <c r="I228" s="12"/>
    </row>
    <row r="229" spans="2:9" ht="13">
      <c r="B229" s="12"/>
      <c r="I229" s="12"/>
    </row>
    <row r="230" spans="2:9" ht="13">
      <c r="B230" s="12"/>
      <c r="I230" s="12"/>
    </row>
    <row r="231" spans="2:9" ht="13">
      <c r="B231" s="12"/>
      <c r="I231" s="12"/>
    </row>
    <row r="232" spans="2:9" ht="13">
      <c r="B232" s="12"/>
      <c r="I232" s="12"/>
    </row>
    <row r="233" spans="2:9" ht="13">
      <c r="B233" s="12"/>
      <c r="I233" s="12"/>
    </row>
    <row r="234" spans="2:9" ht="13">
      <c r="B234" s="12"/>
      <c r="I234" s="12"/>
    </row>
    <row r="235" spans="2:9" ht="13">
      <c r="B235" s="12"/>
      <c r="I235" s="12"/>
    </row>
    <row r="236" spans="2:9" ht="13">
      <c r="B236" s="12"/>
      <c r="I236" s="12"/>
    </row>
    <row r="237" spans="2:9" ht="13">
      <c r="B237" s="12"/>
      <c r="I237" s="12"/>
    </row>
    <row r="238" spans="2:9" ht="13">
      <c r="B238" s="12"/>
      <c r="I238" s="12"/>
    </row>
    <row r="239" spans="2:9" ht="13">
      <c r="B239" s="12"/>
      <c r="I239" s="12"/>
    </row>
    <row r="240" spans="2:9" ht="13">
      <c r="B240" s="12"/>
      <c r="I240" s="12"/>
    </row>
    <row r="241" spans="2:9" ht="13">
      <c r="B241" s="12"/>
      <c r="I241" s="12"/>
    </row>
    <row r="242" spans="2:9" ht="13">
      <c r="B242" s="12"/>
      <c r="I242" s="12"/>
    </row>
    <row r="243" spans="2:9" ht="13">
      <c r="B243" s="12"/>
      <c r="I243" s="12"/>
    </row>
    <row r="244" spans="2:9" ht="13">
      <c r="B244" s="12"/>
      <c r="I244" s="12"/>
    </row>
    <row r="245" spans="2:9" ht="13">
      <c r="B245" s="12"/>
      <c r="I245" s="12"/>
    </row>
    <row r="246" spans="2:9" ht="13">
      <c r="B246" s="12"/>
      <c r="I246" s="12"/>
    </row>
    <row r="247" spans="2:9" ht="13">
      <c r="B247" s="12"/>
      <c r="I247" s="12"/>
    </row>
    <row r="248" spans="2:9" ht="13">
      <c r="B248" s="12"/>
      <c r="I248" s="12"/>
    </row>
    <row r="249" spans="2:9" ht="13">
      <c r="B249" s="12"/>
      <c r="I249" s="12"/>
    </row>
    <row r="250" spans="2:9" ht="13">
      <c r="B250" s="12"/>
      <c r="I250" s="12"/>
    </row>
    <row r="251" spans="2:9" ht="13">
      <c r="B251" s="12"/>
      <c r="I251" s="12"/>
    </row>
    <row r="252" spans="2:9" ht="13">
      <c r="B252" s="12"/>
      <c r="I252" s="12"/>
    </row>
    <row r="253" spans="2:9" ht="13">
      <c r="B253" s="12"/>
      <c r="I253" s="12"/>
    </row>
    <row r="254" spans="2:9" ht="13">
      <c r="B254" s="12"/>
      <c r="I254" s="12"/>
    </row>
    <row r="255" spans="2:9" ht="13">
      <c r="B255" s="12"/>
      <c r="I255" s="12"/>
    </row>
    <row r="256" spans="2:9" ht="13">
      <c r="B256" s="12"/>
      <c r="I256" s="12"/>
    </row>
    <row r="257" spans="2:9" ht="13">
      <c r="B257" s="12"/>
      <c r="I257" s="12"/>
    </row>
    <row r="258" spans="2:9" ht="13">
      <c r="B258" s="12"/>
      <c r="I258" s="12"/>
    </row>
    <row r="259" spans="2:9" ht="13">
      <c r="B259" s="12"/>
      <c r="I259" s="12"/>
    </row>
    <row r="260" spans="2:9" ht="13">
      <c r="B260" s="12"/>
      <c r="I260" s="12"/>
    </row>
    <row r="261" spans="2:9" ht="13">
      <c r="B261" s="12"/>
      <c r="I261" s="12"/>
    </row>
    <row r="262" spans="2:9" ht="13">
      <c r="B262" s="12"/>
      <c r="I262" s="12"/>
    </row>
    <row r="263" spans="2:9" ht="13">
      <c r="B263" s="12"/>
      <c r="I263" s="12"/>
    </row>
    <row r="264" spans="2:9" ht="13">
      <c r="B264" s="12"/>
      <c r="I264" s="12"/>
    </row>
    <row r="265" spans="2:9" ht="13">
      <c r="B265" s="12"/>
      <c r="I265" s="12"/>
    </row>
    <row r="266" spans="2:9" ht="13">
      <c r="B266" s="12"/>
      <c r="I266" s="12"/>
    </row>
    <row r="267" spans="2:9" ht="13">
      <c r="B267" s="12"/>
      <c r="I267" s="12"/>
    </row>
    <row r="268" spans="2:9" ht="13">
      <c r="B268" s="12"/>
      <c r="I268" s="12"/>
    </row>
    <row r="269" spans="2:9" ht="13">
      <c r="B269" s="12"/>
      <c r="I269" s="12"/>
    </row>
    <row r="270" spans="2:9" ht="13">
      <c r="B270" s="12"/>
      <c r="I270" s="12"/>
    </row>
    <row r="271" spans="2:9" ht="13">
      <c r="B271" s="12"/>
      <c r="I271" s="12"/>
    </row>
    <row r="272" spans="2:9" ht="13">
      <c r="B272" s="12"/>
      <c r="I272" s="12"/>
    </row>
    <row r="273" spans="2:9" ht="13">
      <c r="B273" s="12"/>
      <c r="I273" s="12"/>
    </row>
    <row r="274" spans="2:9" ht="13">
      <c r="B274" s="12"/>
      <c r="I274" s="12"/>
    </row>
    <row r="275" spans="2:9" ht="13">
      <c r="B275" s="12"/>
      <c r="I275" s="12"/>
    </row>
    <row r="276" spans="2:9" ht="13">
      <c r="B276" s="12"/>
      <c r="I276" s="12"/>
    </row>
    <row r="277" spans="2:9" ht="13">
      <c r="B277" s="12"/>
      <c r="I277" s="12"/>
    </row>
    <row r="278" spans="2:9" ht="13">
      <c r="B278" s="12"/>
      <c r="I278" s="12"/>
    </row>
    <row r="279" spans="2:9" ht="13">
      <c r="B279" s="12"/>
      <c r="I279" s="12"/>
    </row>
    <row r="280" spans="2:9" ht="13">
      <c r="B280" s="12"/>
      <c r="I280" s="12"/>
    </row>
    <row r="281" spans="2:9" ht="13">
      <c r="B281" s="12"/>
      <c r="I281" s="12"/>
    </row>
    <row r="282" spans="2:9" ht="13">
      <c r="B282" s="12"/>
      <c r="I282" s="12"/>
    </row>
    <row r="283" spans="2:9" ht="13">
      <c r="B283" s="12"/>
      <c r="I283" s="12"/>
    </row>
    <row r="284" spans="2:9" ht="13">
      <c r="B284" s="12"/>
      <c r="I284" s="12"/>
    </row>
    <row r="285" spans="2:9" ht="13">
      <c r="B285" s="12"/>
      <c r="I285" s="12"/>
    </row>
    <row r="286" spans="2:9" ht="13">
      <c r="B286" s="12"/>
      <c r="I286" s="12"/>
    </row>
    <row r="287" spans="2:9" ht="13">
      <c r="B287" s="12"/>
      <c r="I287" s="12"/>
    </row>
    <row r="288" spans="2:9" ht="13">
      <c r="B288" s="12"/>
      <c r="I288" s="12"/>
    </row>
    <row r="289" spans="2:9" ht="13">
      <c r="B289" s="12"/>
      <c r="I289" s="12"/>
    </row>
    <row r="290" spans="2:9" ht="13">
      <c r="B290" s="12"/>
      <c r="I290" s="12"/>
    </row>
    <row r="291" spans="2:9" ht="13">
      <c r="B291" s="12"/>
      <c r="I291" s="12"/>
    </row>
    <row r="292" spans="2:9" ht="13">
      <c r="B292" s="12"/>
      <c r="I292" s="12"/>
    </row>
    <row r="293" spans="2:9" ht="13">
      <c r="B293" s="12"/>
      <c r="I293" s="12"/>
    </row>
    <row r="294" spans="2:9" ht="13">
      <c r="B294" s="12"/>
      <c r="I294" s="12"/>
    </row>
    <row r="295" spans="2:9" ht="13">
      <c r="B295" s="12"/>
      <c r="I295" s="12"/>
    </row>
    <row r="296" spans="2:9" ht="13">
      <c r="B296" s="12"/>
      <c r="I296" s="12"/>
    </row>
    <row r="297" spans="2:9" ht="13">
      <c r="B297" s="12"/>
      <c r="I297" s="12"/>
    </row>
    <row r="298" spans="2:9" ht="13">
      <c r="B298" s="12"/>
      <c r="I298" s="12"/>
    </row>
    <row r="299" spans="2:9" ht="13">
      <c r="B299" s="12"/>
      <c r="I299" s="12"/>
    </row>
    <row r="300" spans="2:9" ht="13">
      <c r="B300" s="12"/>
      <c r="I300" s="12"/>
    </row>
    <row r="301" spans="2:9" ht="13">
      <c r="B301" s="12"/>
      <c r="I301" s="12"/>
    </row>
    <row r="302" spans="2:9" ht="13">
      <c r="B302" s="12"/>
      <c r="I302" s="12"/>
    </row>
    <row r="303" spans="2:9" ht="13">
      <c r="B303" s="12"/>
      <c r="I303" s="12"/>
    </row>
    <row r="304" spans="2:9" ht="13">
      <c r="B304" s="12"/>
      <c r="I304" s="12"/>
    </row>
    <row r="305" spans="2:9" ht="13">
      <c r="B305" s="12"/>
      <c r="I305" s="12"/>
    </row>
    <row r="306" spans="2:9" ht="13">
      <c r="B306" s="12"/>
      <c r="I306" s="12"/>
    </row>
    <row r="307" spans="2:9" ht="13">
      <c r="B307" s="12"/>
      <c r="I307" s="12"/>
    </row>
    <row r="308" spans="2:9" ht="13">
      <c r="B308" s="12"/>
      <c r="I308" s="12"/>
    </row>
    <row r="309" spans="2:9" ht="13">
      <c r="B309" s="12"/>
      <c r="I309" s="12"/>
    </row>
    <row r="310" spans="2:9" ht="13">
      <c r="B310" s="12"/>
      <c r="I310" s="12"/>
    </row>
    <row r="311" spans="2:9" ht="13">
      <c r="B311" s="12"/>
      <c r="I311" s="12"/>
    </row>
    <row r="312" spans="2:9" ht="13">
      <c r="B312" s="12"/>
      <c r="I312" s="12"/>
    </row>
    <row r="313" spans="2:9" ht="13">
      <c r="B313" s="12"/>
      <c r="I313" s="12"/>
    </row>
    <row r="314" spans="2:9" ht="13">
      <c r="B314" s="12"/>
      <c r="I314" s="12"/>
    </row>
    <row r="315" spans="2:9" ht="13">
      <c r="B315" s="12"/>
      <c r="I315" s="12"/>
    </row>
    <row r="316" spans="2:9" ht="13">
      <c r="B316" s="12"/>
      <c r="I316" s="12"/>
    </row>
    <row r="317" spans="2:9" ht="13">
      <c r="B317" s="12"/>
      <c r="I317" s="12"/>
    </row>
    <row r="318" spans="2:9" ht="13">
      <c r="B318" s="12"/>
      <c r="I318" s="12"/>
    </row>
    <row r="319" spans="2:9" ht="13">
      <c r="B319" s="12"/>
      <c r="I319" s="12"/>
    </row>
    <row r="320" spans="2:9" ht="13">
      <c r="B320" s="12"/>
      <c r="I320" s="12"/>
    </row>
    <row r="321" spans="2:9" ht="13">
      <c r="B321" s="12"/>
      <c r="I321" s="12"/>
    </row>
    <row r="322" spans="2:9" ht="13">
      <c r="B322" s="12"/>
      <c r="I322" s="12"/>
    </row>
    <row r="323" spans="2:9" ht="13">
      <c r="B323" s="12"/>
      <c r="I323" s="12"/>
    </row>
    <row r="324" spans="2:9" ht="13">
      <c r="B324" s="12"/>
      <c r="I324" s="12"/>
    </row>
    <row r="325" spans="2:9" ht="13">
      <c r="B325" s="12"/>
      <c r="I325" s="12"/>
    </row>
    <row r="326" spans="2:9" ht="13">
      <c r="B326" s="12"/>
      <c r="I326" s="12"/>
    </row>
    <row r="327" spans="2:9" ht="13">
      <c r="B327" s="12"/>
      <c r="I327" s="12"/>
    </row>
    <row r="328" spans="2:9" ht="13">
      <c r="B328" s="12"/>
      <c r="I328" s="12"/>
    </row>
    <row r="329" spans="2:9" ht="13">
      <c r="B329" s="12"/>
      <c r="I329" s="12"/>
    </row>
    <row r="330" spans="2:9" ht="13">
      <c r="B330" s="12"/>
      <c r="I330" s="12"/>
    </row>
    <row r="331" spans="2:9" ht="13">
      <c r="B331" s="12"/>
      <c r="I331" s="12"/>
    </row>
    <row r="332" spans="2:9" ht="13">
      <c r="B332" s="12"/>
      <c r="I332" s="12"/>
    </row>
    <row r="333" spans="2:9" ht="13">
      <c r="B333" s="12"/>
      <c r="I333" s="12"/>
    </row>
    <row r="334" spans="2:9" ht="13">
      <c r="B334" s="12"/>
      <c r="I334" s="12"/>
    </row>
    <row r="335" spans="2:9" ht="13">
      <c r="B335" s="12"/>
      <c r="I335" s="12"/>
    </row>
    <row r="336" spans="2:9" ht="13">
      <c r="B336" s="12"/>
      <c r="I336" s="12"/>
    </row>
    <row r="337" spans="2:9" ht="13">
      <c r="B337" s="12"/>
      <c r="I337" s="12"/>
    </row>
    <row r="338" spans="2:9" ht="13">
      <c r="B338" s="12"/>
      <c r="I338" s="12"/>
    </row>
    <row r="339" spans="2:9" ht="13">
      <c r="B339" s="12"/>
      <c r="I339" s="12"/>
    </row>
    <row r="340" spans="2:9" ht="13">
      <c r="B340" s="12"/>
      <c r="I340" s="12"/>
    </row>
    <row r="341" spans="2:9" ht="13">
      <c r="B341" s="12"/>
      <c r="I341" s="12"/>
    </row>
    <row r="342" spans="2:9" ht="13">
      <c r="B342" s="12"/>
      <c r="I342" s="12"/>
    </row>
    <row r="343" spans="2:9" ht="13">
      <c r="B343" s="12"/>
      <c r="I343" s="12"/>
    </row>
    <row r="344" spans="2:9" ht="13">
      <c r="B344" s="12"/>
      <c r="I344" s="12"/>
    </row>
    <row r="345" spans="2:9" ht="13">
      <c r="B345" s="12"/>
      <c r="I345" s="12"/>
    </row>
    <row r="346" spans="2:9" ht="13">
      <c r="B346" s="12"/>
      <c r="I346" s="12"/>
    </row>
    <row r="347" spans="2:9" ht="13">
      <c r="B347" s="12"/>
      <c r="I347" s="12"/>
    </row>
    <row r="348" spans="2:9" ht="13">
      <c r="B348" s="12"/>
      <c r="I348" s="12"/>
    </row>
    <row r="349" spans="2:9" ht="13">
      <c r="B349" s="12"/>
      <c r="I349" s="12"/>
    </row>
    <row r="350" spans="2:9" ht="13">
      <c r="B350" s="12"/>
      <c r="I350" s="12"/>
    </row>
    <row r="351" spans="2:9" ht="13">
      <c r="B351" s="12"/>
      <c r="I351" s="12"/>
    </row>
    <row r="352" spans="2:9" ht="13">
      <c r="B352" s="12"/>
      <c r="I352" s="12"/>
    </row>
    <row r="353" spans="2:9" ht="13">
      <c r="B353" s="12"/>
      <c r="I353" s="12"/>
    </row>
    <row r="354" spans="2:9" ht="13">
      <c r="B354" s="12"/>
      <c r="I354" s="12"/>
    </row>
    <row r="355" spans="2:9" ht="13">
      <c r="B355" s="12"/>
      <c r="I355" s="12"/>
    </row>
    <row r="356" spans="2:9" ht="13">
      <c r="B356" s="12"/>
      <c r="I356" s="12"/>
    </row>
    <row r="357" spans="2:9" ht="13">
      <c r="B357" s="12"/>
      <c r="I357" s="12"/>
    </row>
    <row r="358" spans="2:9" ht="13">
      <c r="B358" s="12"/>
      <c r="I358" s="12"/>
    </row>
    <row r="359" spans="2:9" ht="13">
      <c r="B359" s="12"/>
      <c r="I359" s="12"/>
    </row>
    <row r="360" spans="2:9" ht="13">
      <c r="B360" s="12"/>
      <c r="I360" s="12"/>
    </row>
    <row r="361" spans="2:9" ht="13">
      <c r="B361" s="12"/>
      <c r="I361" s="12"/>
    </row>
    <row r="362" spans="2:9" ht="13">
      <c r="B362" s="12"/>
      <c r="I362" s="12"/>
    </row>
    <row r="363" spans="2:9" ht="13">
      <c r="B363" s="12"/>
      <c r="I363" s="12"/>
    </row>
    <row r="364" spans="2:9" ht="13">
      <c r="B364" s="12"/>
      <c r="I364" s="12"/>
    </row>
    <row r="365" spans="2:9" ht="13">
      <c r="B365" s="12"/>
      <c r="I365" s="12"/>
    </row>
    <row r="366" spans="2:9" ht="13">
      <c r="B366" s="12"/>
      <c r="I366" s="12"/>
    </row>
    <row r="367" spans="2:9" ht="13">
      <c r="B367" s="12"/>
      <c r="I367" s="12"/>
    </row>
    <row r="368" spans="2:9" ht="13">
      <c r="B368" s="12"/>
      <c r="I368" s="12"/>
    </row>
    <row r="369" spans="2:9" ht="13">
      <c r="B369" s="12"/>
      <c r="I369" s="12"/>
    </row>
    <row r="370" spans="2:9" ht="13">
      <c r="B370" s="12"/>
      <c r="I370" s="12"/>
    </row>
    <row r="371" spans="2:9" ht="13">
      <c r="B371" s="12"/>
      <c r="I371" s="12"/>
    </row>
    <row r="372" spans="2:9" ht="13">
      <c r="B372" s="12"/>
      <c r="I372" s="12"/>
    </row>
    <row r="373" spans="2:9" ht="13">
      <c r="B373" s="12"/>
      <c r="I373" s="12"/>
    </row>
    <row r="374" spans="2:9" ht="13">
      <c r="B374" s="12"/>
      <c r="I374" s="12"/>
    </row>
    <row r="375" spans="2:9" ht="13">
      <c r="B375" s="12"/>
      <c r="I375" s="12"/>
    </row>
    <row r="376" spans="2:9" ht="13">
      <c r="B376" s="12"/>
      <c r="I376" s="12"/>
    </row>
    <row r="377" spans="2:9" ht="13">
      <c r="B377" s="12"/>
      <c r="I377" s="12"/>
    </row>
    <row r="378" spans="2:9" ht="13">
      <c r="B378" s="12"/>
      <c r="I378" s="12"/>
    </row>
    <row r="379" spans="2:9" ht="13">
      <c r="B379" s="12"/>
      <c r="I379" s="12"/>
    </row>
    <row r="380" spans="2:9" ht="13">
      <c r="B380" s="12"/>
      <c r="I380" s="12"/>
    </row>
    <row r="381" spans="2:9" ht="13">
      <c r="B381" s="12"/>
      <c r="I381" s="12"/>
    </row>
    <row r="382" spans="2:9" ht="13">
      <c r="B382" s="12"/>
      <c r="I382" s="12"/>
    </row>
    <row r="383" spans="2:9" ht="13">
      <c r="B383" s="12"/>
      <c r="I383" s="12"/>
    </row>
    <row r="384" spans="2:9" ht="13">
      <c r="B384" s="12"/>
      <c r="I384" s="12"/>
    </row>
    <row r="385" spans="2:9" ht="13">
      <c r="B385" s="12"/>
      <c r="I385" s="12"/>
    </row>
    <row r="386" spans="2:9" ht="13">
      <c r="B386" s="12"/>
      <c r="I386" s="12"/>
    </row>
    <row r="387" spans="2:9" ht="13">
      <c r="B387" s="12"/>
      <c r="I387" s="12"/>
    </row>
    <row r="388" spans="2:9" ht="13">
      <c r="B388" s="12"/>
      <c r="I388" s="12"/>
    </row>
    <row r="389" spans="2:9" ht="13">
      <c r="B389" s="12"/>
      <c r="I389" s="12"/>
    </row>
    <row r="390" spans="2:9" ht="13">
      <c r="B390" s="12"/>
      <c r="I390" s="12"/>
    </row>
    <row r="391" spans="2:9" ht="13">
      <c r="B391" s="12"/>
      <c r="I391" s="12"/>
    </row>
    <row r="392" spans="2:9" ht="13">
      <c r="B392" s="12"/>
      <c r="I392" s="12"/>
    </row>
    <row r="393" spans="2:9" ht="13">
      <c r="B393" s="12"/>
      <c r="I393" s="12"/>
    </row>
    <row r="394" spans="2:9" ht="13">
      <c r="B394" s="12"/>
      <c r="I394" s="12"/>
    </row>
    <row r="395" spans="2:9" ht="13">
      <c r="B395" s="12"/>
      <c r="I395" s="12"/>
    </row>
    <row r="396" spans="2:9" ht="13">
      <c r="B396" s="12"/>
      <c r="I396" s="12"/>
    </row>
    <row r="397" spans="2:9" ht="13">
      <c r="B397" s="12"/>
      <c r="I397" s="12"/>
    </row>
    <row r="398" spans="2:9" ht="13">
      <c r="B398" s="12"/>
      <c r="I398" s="12"/>
    </row>
    <row r="399" spans="2:9" ht="13">
      <c r="B399" s="12"/>
      <c r="I399" s="12"/>
    </row>
    <row r="400" spans="2:9" ht="13">
      <c r="B400" s="12"/>
      <c r="I400" s="12"/>
    </row>
    <row r="401" spans="2:9" ht="13">
      <c r="B401" s="12"/>
      <c r="I401" s="12"/>
    </row>
    <row r="402" spans="2:9" ht="13">
      <c r="B402" s="12"/>
      <c r="I402" s="12"/>
    </row>
    <row r="403" spans="2:9" ht="13">
      <c r="B403" s="12"/>
      <c r="I403" s="12"/>
    </row>
    <row r="404" spans="2:9" ht="13">
      <c r="B404" s="12"/>
      <c r="I404" s="12"/>
    </row>
    <row r="405" spans="2:9" ht="13">
      <c r="B405" s="12"/>
      <c r="I405" s="12"/>
    </row>
    <row r="406" spans="2:9" ht="13">
      <c r="B406" s="12"/>
      <c r="I406" s="12"/>
    </row>
    <row r="407" spans="2:9" ht="13">
      <c r="B407" s="12"/>
      <c r="I407" s="12"/>
    </row>
    <row r="408" spans="2:9" ht="13">
      <c r="B408" s="12"/>
      <c r="I408" s="12"/>
    </row>
    <row r="409" spans="2:9" ht="13">
      <c r="B409" s="12"/>
      <c r="I409" s="12"/>
    </row>
    <row r="410" spans="2:9" ht="13">
      <c r="B410" s="12"/>
      <c r="I410" s="12"/>
    </row>
    <row r="411" spans="2:9" ht="13">
      <c r="B411" s="12"/>
      <c r="I411" s="12"/>
    </row>
    <row r="412" spans="2:9" ht="13">
      <c r="B412" s="12"/>
      <c r="I412" s="12"/>
    </row>
    <row r="413" spans="2:9" ht="13">
      <c r="B413" s="12"/>
      <c r="I413" s="12"/>
    </row>
    <row r="414" spans="2:9" ht="13">
      <c r="B414" s="12"/>
      <c r="I414" s="12"/>
    </row>
    <row r="415" spans="2:9" ht="13">
      <c r="B415" s="12"/>
      <c r="I415" s="12"/>
    </row>
    <row r="416" spans="2:9" ht="13">
      <c r="B416" s="12"/>
      <c r="I416" s="12"/>
    </row>
    <row r="417" spans="2:9" ht="13">
      <c r="B417" s="12"/>
      <c r="I417" s="12"/>
    </row>
    <row r="418" spans="2:9" ht="13">
      <c r="B418" s="12"/>
      <c r="I418" s="12"/>
    </row>
    <row r="419" spans="2:9" ht="13">
      <c r="B419" s="12"/>
      <c r="I419" s="12"/>
    </row>
    <row r="420" spans="2:9" ht="13">
      <c r="B420" s="12"/>
      <c r="I420" s="12"/>
    </row>
    <row r="421" spans="2:9" ht="13">
      <c r="B421" s="12"/>
      <c r="I421" s="12"/>
    </row>
    <row r="422" spans="2:9" ht="13">
      <c r="B422" s="12"/>
      <c r="I422" s="12"/>
    </row>
    <row r="423" spans="2:9" ht="13">
      <c r="B423" s="12"/>
      <c r="I423" s="12"/>
    </row>
    <row r="424" spans="2:9" ht="13">
      <c r="B424" s="12"/>
      <c r="I424" s="12"/>
    </row>
    <row r="425" spans="2:9" ht="13">
      <c r="B425" s="12"/>
      <c r="I425" s="12"/>
    </row>
    <row r="426" spans="2:9" ht="13">
      <c r="B426" s="12"/>
      <c r="I426" s="12"/>
    </row>
    <row r="427" spans="2:9" ht="13">
      <c r="B427" s="12"/>
      <c r="I427" s="12"/>
    </row>
    <row r="428" spans="2:9" ht="13">
      <c r="B428" s="12"/>
      <c r="I428" s="12"/>
    </row>
    <row r="429" spans="2:9" ht="13">
      <c r="B429" s="12"/>
      <c r="I429" s="12"/>
    </row>
    <row r="430" spans="2:9" ht="13">
      <c r="B430" s="12"/>
      <c r="I430" s="12"/>
    </row>
    <row r="431" spans="2:9" ht="13">
      <c r="B431" s="12"/>
      <c r="I431" s="12"/>
    </row>
    <row r="432" spans="2:9" ht="13">
      <c r="B432" s="12"/>
      <c r="I432" s="12"/>
    </row>
    <row r="433" spans="2:9" ht="13">
      <c r="B433" s="12"/>
      <c r="I433" s="12"/>
    </row>
    <row r="434" spans="2:9" ht="13">
      <c r="B434" s="12"/>
      <c r="I434" s="12"/>
    </row>
    <row r="435" spans="2:9" ht="13">
      <c r="B435" s="12"/>
      <c r="I435" s="12"/>
    </row>
    <row r="436" spans="2:9" ht="13">
      <c r="B436" s="12"/>
      <c r="I436" s="12"/>
    </row>
    <row r="437" spans="2:9" ht="13">
      <c r="B437" s="12"/>
      <c r="I437" s="12"/>
    </row>
    <row r="438" spans="2:9" ht="13">
      <c r="B438" s="12"/>
      <c r="I438" s="12"/>
    </row>
    <row r="439" spans="2:9" ht="13">
      <c r="B439" s="12"/>
      <c r="I439" s="12"/>
    </row>
    <row r="440" spans="2:9" ht="13">
      <c r="B440" s="12"/>
      <c r="I440" s="12"/>
    </row>
    <row r="441" spans="2:9" ht="13">
      <c r="B441" s="12"/>
      <c r="I441" s="12"/>
    </row>
    <row r="442" spans="2:9" ht="13">
      <c r="B442" s="12"/>
      <c r="I442" s="12"/>
    </row>
    <row r="443" spans="2:9" ht="13">
      <c r="B443" s="12"/>
      <c r="I443" s="12"/>
    </row>
    <row r="444" spans="2:9" ht="13">
      <c r="B444" s="12"/>
      <c r="I444" s="12"/>
    </row>
    <row r="445" spans="2:9" ht="13">
      <c r="B445" s="12"/>
      <c r="I445" s="12"/>
    </row>
    <row r="446" spans="2:9" ht="13">
      <c r="B446" s="12"/>
      <c r="I446" s="12"/>
    </row>
    <row r="447" spans="2:9" ht="13">
      <c r="B447" s="12"/>
      <c r="I447" s="12"/>
    </row>
    <row r="448" spans="2:9" ht="13">
      <c r="B448" s="12"/>
      <c r="I448" s="12"/>
    </row>
    <row r="449" spans="2:9" ht="13">
      <c r="B449" s="12"/>
      <c r="I449" s="12"/>
    </row>
    <row r="450" spans="2:9" ht="13">
      <c r="B450" s="12"/>
      <c r="I450" s="12"/>
    </row>
    <row r="451" spans="2:9" ht="13">
      <c r="B451" s="12"/>
      <c r="I451" s="12"/>
    </row>
    <row r="452" spans="2:9" ht="13">
      <c r="B452" s="12"/>
      <c r="I452" s="12"/>
    </row>
    <row r="453" spans="2:9" ht="13">
      <c r="B453" s="12"/>
      <c r="I453" s="12"/>
    </row>
    <row r="454" spans="2:9" ht="13">
      <c r="B454" s="12"/>
      <c r="I454" s="12"/>
    </row>
    <row r="455" spans="2:9" ht="13">
      <c r="B455" s="12"/>
      <c r="I455" s="12"/>
    </row>
    <row r="456" spans="2:9" ht="13">
      <c r="B456" s="12"/>
      <c r="I456" s="12"/>
    </row>
    <row r="457" spans="2:9" ht="13">
      <c r="B457" s="12"/>
      <c r="I457" s="12"/>
    </row>
    <row r="458" spans="2:9" ht="13">
      <c r="B458" s="12"/>
      <c r="I458" s="12"/>
    </row>
    <row r="459" spans="2:9" ht="13">
      <c r="B459" s="12"/>
      <c r="I459" s="12"/>
    </row>
    <row r="460" spans="2:9" ht="13">
      <c r="B460" s="12"/>
      <c r="I460" s="12"/>
    </row>
    <row r="461" spans="2:9" ht="13">
      <c r="B461" s="12"/>
      <c r="I461" s="12"/>
    </row>
    <row r="462" spans="2:9" ht="13">
      <c r="B462" s="12"/>
      <c r="I462" s="12"/>
    </row>
    <row r="463" spans="2:9" ht="13">
      <c r="B463" s="12"/>
      <c r="I463" s="12"/>
    </row>
    <row r="464" spans="2:9" ht="13">
      <c r="B464" s="12"/>
      <c r="I464" s="12"/>
    </row>
    <row r="465" spans="2:9" ht="13">
      <c r="B465" s="12"/>
      <c r="I465" s="12"/>
    </row>
    <row r="466" spans="2:9" ht="13">
      <c r="B466" s="12"/>
      <c r="I466" s="12"/>
    </row>
    <row r="467" spans="2:9" ht="13">
      <c r="B467" s="12"/>
      <c r="I467" s="12"/>
    </row>
    <row r="468" spans="2:9" ht="13">
      <c r="B468" s="12"/>
      <c r="I468" s="12"/>
    </row>
    <row r="469" spans="2:9" ht="13">
      <c r="B469" s="12"/>
      <c r="I469" s="12"/>
    </row>
    <row r="470" spans="2:9" ht="13">
      <c r="B470" s="12"/>
      <c r="I470" s="12"/>
    </row>
    <row r="471" spans="2:9" ht="13">
      <c r="B471" s="12"/>
      <c r="I471" s="12"/>
    </row>
    <row r="472" spans="2:9" ht="13">
      <c r="B472" s="12"/>
      <c r="I472" s="12"/>
    </row>
    <row r="473" spans="2:9" ht="13">
      <c r="B473" s="12"/>
      <c r="I473" s="12"/>
    </row>
    <row r="474" spans="2:9" ht="13">
      <c r="B474" s="12"/>
      <c r="I474" s="12"/>
    </row>
    <row r="475" spans="2:9" ht="13">
      <c r="B475" s="12"/>
      <c r="I475" s="12"/>
    </row>
    <row r="476" spans="2:9" ht="13">
      <c r="B476" s="12"/>
      <c r="I476" s="12"/>
    </row>
    <row r="477" spans="2:9" ht="13">
      <c r="B477" s="12"/>
      <c r="I477" s="12"/>
    </row>
    <row r="478" spans="2:9" ht="13">
      <c r="B478" s="12"/>
      <c r="I478" s="12"/>
    </row>
    <row r="479" spans="2:9" ht="13">
      <c r="B479" s="12"/>
      <c r="I479" s="12"/>
    </row>
    <row r="480" spans="2:9" ht="13">
      <c r="B480" s="12"/>
      <c r="I480" s="12"/>
    </row>
    <row r="481" spans="2:9" ht="13">
      <c r="B481" s="12"/>
      <c r="I481" s="12"/>
    </row>
    <row r="482" spans="2:9" ht="13">
      <c r="B482" s="12"/>
      <c r="I482" s="12"/>
    </row>
    <row r="483" spans="2:9" ht="13">
      <c r="B483" s="12"/>
      <c r="I483" s="12"/>
    </row>
    <row r="484" spans="2:9" ht="13">
      <c r="B484" s="12"/>
      <c r="I484" s="12"/>
    </row>
    <row r="485" spans="2:9" ht="13">
      <c r="B485" s="12"/>
      <c r="I485" s="12"/>
    </row>
    <row r="486" spans="2:9" ht="13">
      <c r="B486" s="12"/>
      <c r="I486" s="12"/>
    </row>
    <row r="487" spans="2:9" ht="13">
      <c r="B487" s="12"/>
      <c r="I487" s="12"/>
    </row>
    <row r="488" spans="2:9" ht="13">
      <c r="B488" s="12"/>
      <c r="I488" s="12"/>
    </row>
    <row r="489" spans="2:9" ht="13">
      <c r="B489" s="12"/>
      <c r="I489" s="12"/>
    </row>
    <row r="490" spans="2:9" ht="13">
      <c r="B490" s="12"/>
      <c r="I490" s="12"/>
    </row>
    <row r="491" spans="2:9" ht="13">
      <c r="B491" s="12"/>
      <c r="I491" s="12"/>
    </row>
    <row r="492" spans="2:9" ht="13">
      <c r="B492" s="12"/>
      <c r="I492" s="12"/>
    </row>
    <row r="493" spans="2:9" ht="13">
      <c r="B493" s="12"/>
      <c r="I493" s="12"/>
    </row>
    <row r="494" spans="2:9" ht="13">
      <c r="B494" s="12"/>
      <c r="I494" s="12"/>
    </row>
    <row r="495" spans="2:9" ht="13">
      <c r="B495" s="12"/>
      <c r="I495" s="12"/>
    </row>
    <row r="496" spans="2:9" ht="13">
      <c r="B496" s="12"/>
      <c r="I496" s="12"/>
    </row>
    <row r="497" spans="2:9" ht="13">
      <c r="B497" s="12"/>
      <c r="I497" s="12"/>
    </row>
    <row r="498" spans="2:9" ht="13">
      <c r="B498" s="12"/>
      <c r="I498" s="12"/>
    </row>
    <row r="499" spans="2:9" ht="13">
      <c r="B499" s="12"/>
      <c r="I499" s="12"/>
    </row>
    <row r="500" spans="2:9" ht="13">
      <c r="B500" s="12"/>
      <c r="I500" s="12"/>
    </row>
    <row r="501" spans="2:9" ht="13">
      <c r="B501" s="12"/>
      <c r="I501" s="12"/>
    </row>
    <row r="502" spans="2:9" ht="13">
      <c r="B502" s="12"/>
      <c r="I502" s="12"/>
    </row>
    <row r="503" spans="2:9" ht="13">
      <c r="B503" s="12"/>
      <c r="I503" s="12"/>
    </row>
    <row r="504" spans="2:9" ht="13">
      <c r="B504" s="12"/>
      <c r="I504" s="12"/>
    </row>
    <row r="505" spans="2:9" ht="13">
      <c r="B505" s="12"/>
      <c r="I505" s="12"/>
    </row>
    <row r="506" spans="2:9" ht="13">
      <c r="B506" s="12"/>
      <c r="I506" s="12"/>
    </row>
    <row r="507" spans="2:9" ht="13">
      <c r="B507" s="12"/>
      <c r="I507" s="12"/>
    </row>
    <row r="508" spans="2:9" ht="13">
      <c r="B508" s="12"/>
      <c r="I508" s="12"/>
    </row>
    <row r="509" spans="2:9" ht="13">
      <c r="B509" s="12"/>
      <c r="I509" s="12"/>
    </row>
    <row r="510" spans="2:9" ht="13">
      <c r="B510" s="12"/>
      <c r="I510" s="12"/>
    </row>
    <row r="511" spans="2:9" ht="13">
      <c r="B511" s="12"/>
      <c r="I511" s="12"/>
    </row>
    <row r="512" spans="2:9" ht="13">
      <c r="B512" s="12"/>
      <c r="I512" s="12"/>
    </row>
    <row r="513" spans="2:9" ht="13">
      <c r="B513" s="12"/>
      <c r="I513" s="12"/>
    </row>
    <row r="514" spans="2:9" ht="13">
      <c r="B514" s="12"/>
      <c r="I514" s="12"/>
    </row>
    <row r="515" spans="2:9" ht="13">
      <c r="B515" s="12"/>
      <c r="I515" s="12"/>
    </row>
    <row r="516" spans="2:9" ht="13">
      <c r="B516" s="12"/>
      <c r="I516" s="12"/>
    </row>
    <row r="517" spans="2:9" ht="13">
      <c r="B517" s="12"/>
      <c r="I517" s="12"/>
    </row>
    <row r="518" spans="2:9" ht="13">
      <c r="B518" s="12"/>
      <c r="I518" s="12"/>
    </row>
    <row r="519" spans="2:9" ht="13">
      <c r="B519" s="12"/>
      <c r="I519" s="12"/>
    </row>
    <row r="520" spans="2:9" ht="13">
      <c r="B520" s="12"/>
      <c r="I520" s="12"/>
    </row>
    <row r="521" spans="2:9" ht="13">
      <c r="B521" s="12"/>
      <c r="I521" s="12"/>
    </row>
    <row r="522" spans="2:9" ht="13">
      <c r="B522" s="12"/>
      <c r="I522" s="12"/>
    </row>
    <row r="523" spans="2:9" ht="13">
      <c r="B523" s="12"/>
      <c r="I523" s="12"/>
    </row>
    <row r="524" spans="2:9" ht="13">
      <c r="B524" s="12"/>
      <c r="I524" s="12"/>
    </row>
    <row r="525" spans="2:9" ht="13">
      <c r="B525" s="12"/>
      <c r="I525" s="12"/>
    </row>
    <row r="526" spans="2:9" ht="13">
      <c r="B526" s="12"/>
      <c r="I526" s="12"/>
    </row>
    <row r="527" spans="2:9" ht="13">
      <c r="B527" s="12"/>
      <c r="I527" s="12"/>
    </row>
    <row r="528" spans="2:9" ht="13">
      <c r="B528" s="12"/>
      <c r="I528" s="12"/>
    </row>
    <row r="529" spans="2:9" ht="13">
      <c r="B529" s="12"/>
      <c r="I529" s="12"/>
    </row>
    <row r="530" spans="2:9" ht="13">
      <c r="B530" s="12"/>
      <c r="I530" s="12"/>
    </row>
    <row r="531" spans="2:9" ht="13">
      <c r="B531" s="12"/>
      <c r="I531" s="12"/>
    </row>
    <row r="532" spans="2:9" ht="13">
      <c r="B532" s="12"/>
      <c r="I532" s="12"/>
    </row>
    <row r="533" spans="2:9" ht="13">
      <c r="B533" s="12"/>
      <c r="I533" s="12"/>
    </row>
    <row r="534" spans="2:9" ht="13">
      <c r="B534" s="12"/>
      <c r="I534" s="12"/>
    </row>
    <row r="535" spans="2:9" ht="13">
      <c r="B535" s="12"/>
      <c r="I535" s="12"/>
    </row>
    <row r="536" spans="2:9" ht="13">
      <c r="B536" s="12"/>
      <c r="I536" s="12"/>
    </row>
    <row r="537" spans="2:9" ht="13">
      <c r="B537" s="12"/>
      <c r="I537" s="12"/>
    </row>
    <row r="538" spans="2:9" ht="13">
      <c r="B538" s="12"/>
      <c r="I538" s="12"/>
    </row>
    <row r="539" spans="2:9" ht="13">
      <c r="B539" s="12"/>
      <c r="I539" s="12"/>
    </row>
    <row r="540" spans="2:9" ht="13">
      <c r="B540" s="12"/>
      <c r="I540" s="12"/>
    </row>
    <row r="541" spans="2:9" ht="13">
      <c r="B541" s="12"/>
      <c r="I541" s="12"/>
    </row>
    <row r="542" spans="2:9" ht="13">
      <c r="B542" s="12"/>
      <c r="I542" s="12"/>
    </row>
    <row r="543" spans="2:9" ht="13">
      <c r="B543" s="12"/>
      <c r="I543" s="12"/>
    </row>
    <row r="544" spans="2:9" ht="13">
      <c r="B544" s="12"/>
      <c r="I544" s="12"/>
    </row>
    <row r="545" spans="2:9" ht="13">
      <c r="B545" s="12"/>
      <c r="I545" s="12"/>
    </row>
    <row r="546" spans="2:9" ht="13">
      <c r="B546" s="12"/>
      <c r="I546" s="12"/>
    </row>
    <row r="547" spans="2:9" ht="13">
      <c r="B547" s="12"/>
      <c r="I547" s="12"/>
    </row>
    <row r="548" spans="2:9" ht="13">
      <c r="B548" s="12"/>
      <c r="I548" s="12"/>
    </row>
    <row r="549" spans="2:9" ht="13">
      <c r="B549" s="12"/>
      <c r="I549" s="12"/>
    </row>
    <row r="550" spans="2:9" ht="13">
      <c r="B550" s="12"/>
      <c r="I550" s="12"/>
    </row>
    <row r="551" spans="2:9" ht="13">
      <c r="B551" s="12"/>
      <c r="I551" s="12"/>
    </row>
    <row r="552" spans="2:9" ht="13">
      <c r="B552" s="12"/>
      <c r="I552" s="12"/>
    </row>
    <row r="553" spans="2:9" ht="13">
      <c r="B553" s="12"/>
      <c r="I553" s="12"/>
    </row>
    <row r="554" spans="2:9" ht="13">
      <c r="B554" s="12"/>
      <c r="I554" s="12"/>
    </row>
    <row r="555" spans="2:9" ht="13">
      <c r="B555" s="12"/>
      <c r="I555" s="12"/>
    </row>
    <row r="556" spans="2:9" ht="13">
      <c r="B556" s="12"/>
      <c r="I556" s="12"/>
    </row>
    <row r="557" spans="2:9" ht="13">
      <c r="B557" s="12"/>
      <c r="I557" s="12"/>
    </row>
    <row r="558" spans="2:9" ht="13">
      <c r="B558" s="12"/>
      <c r="I558" s="12"/>
    </row>
    <row r="559" spans="2:9" ht="13">
      <c r="B559" s="12"/>
      <c r="I559" s="12"/>
    </row>
    <row r="560" spans="2:9" ht="13">
      <c r="B560" s="12"/>
      <c r="I560" s="12"/>
    </row>
    <row r="561" spans="2:9" ht="13">
      <c r="B561" s="12"/>
      <c r="I561" s="12"/>
    </row>
    <row r="562" spans="2:9" ht="13">
      <c r="B562" s="12"/>
      <c r="I562" s="12"/>
    </row>
    <row r="563" spans="2:9" ht="13">
      <c r="B563" s="12"/>
      <c r="I563" s="12"/>
    </row>
    <row r="564" spans="2:9" ht="13">
      <c r="B564" s="12"/>
      <c r="I564" s="12"/>
    </row>
    <row r="565" spans="2:9" ht="13">
      <c r="B565" s="12"/>
      <c r="I565" s="12"/>
    </row>
    <row r="566" spans="2:9" ht="13">
      <c r="B566" s="12"/>
      <c r="I566" s="12"/>
    </row>
    <row r="567" spans="2:9" ht="13">
      <c r="B567" s="12"/>
      <c r="I567" s="12"/>
    </row>
    <row r="568" spans="2:9" ht="13">
      <c r="B568" s="12"/>
      <c r="I568" s="12"/>
    </row>
    <row r="569" spans="2:9" ht="13">
      <c r="B569" s="12"/>
      <c r="I569" s="12"/>
    </row>
    <row r="570" spans="2:9" ht="13">
      <c r="B570" s="12"/>
      <c r="I570" s="12"/>
    </row>
    <row r="571" spans="2:9" ht="13">
      <c r="B571" s="12"/>
      <c r="I571" s="12"/>
    </row>
    <row r="572" spans="2:9" ht="13">
      <c r="B572" s="12"/>
      <c r="I572" s="12"/>
    </row>
    <row r="573" spans="2:9" ht="13">
      <c r="B573" s="12"/>
      <c r="I573" s="12"/>
    </row>
    <row r="574" spans="2:9" ht="13">
      <c r="B574" s="12"/>
      <c r="I574" s="12"/>
    </row>
    <row r="575" spans="2:9" ht="13">
      <c r="B575" s="12"/>
      <c r="I575" s="12"/>
    </row>
    <row r="576" spans="2:9" ht="13">
      <c r="B576" s="12"/>
      <c r="I576" s="12"/>
    </row>
    <row r="577" spans="2:9" ht="13">
      <c r="B577" s="12"/>
      <c r="I577" s="12"/>
    </row>
    <row r="578" spans="2:9" ht="13">
      <c r="B578" s="12"/>
      <c r="I578" s="12"/>
    </row>
    <row r="579" spans="2:9" ht="13">
      <c r="B579" s="12"/>
      <c r="I579" s="12"/>
    </row>
    <row r="580" spans="2:9" ht="13">
      <c r="B580" s="12"/>
      <c r="I580" s="12"/>
    </row>
    <row r="581" spans="2:9" ht="13">
      <c r="B581" s="12"/>
      <c r="I581" s="12"/>
    </row>
    <row r="582" spans="2:9" ht="13">
      <c r="B582" s="12"/>
      <c r="I582" s="12"/>
    </row>
    <row r="583" spans="2:9" ht="13">
      <c r="B583" s="12"/>
      <c r="I583" s="12"/>
    </row>
    <row r="584" spans="2:9" ht="13">
      <c r="B584" s="12"/>
      <c r="I584" s="12"/>
    </row>
    <row r="585" spans="2:9" ht="13">
      <c r="B585" s="12"/>
      <c r="I585" s="12"/>
    </row>
    <row r="586" spans="2:9" ht="13">
      <c r="B586" s="12"/>
      <c r="I586" s="12"/>
    </row>
    <row r="587" spans="2:9" ht="13">
      <c r="B587" s="12"/>
      <c r="I587" s="12"/>
    </row>
    <row r="588" spans="2:9" ht="13">
      <c r="B588" s="12"/>
      <c r="I588" s="12"/>
    </row>
    <row r="589" spans="2:9" ht="13">
      <c r="B589" s="12"/>
      <c r="I589" s="12"/>
    </row>
    <row r="590" spans="2:9" ht="13">
      <c r="B590" s="12"/>
      <c r="I590" s="12"/>
    </row>
    <row r="591" spans="2:9" ht="13">
      <c r="B591" s="12"/>
      <c r="I591" s="12"/>
    </row>
    <row r="592" spans="2:9" ht="13">
      <c r="B592" s="12"/>
      <c r="I592" s="12"/>
    </row>
    <row r="593" spans="2:9" ht="13">
      <c r="B593" s="12"/>
      <c r="I593" s="12"/>
    </row>
    <row r="594" spans="2:9" ht="13">
      <c r="B594" s="12"/>
      <c r="I594" s="12"/>
    </row>
    <row r="595" spans="2:9" ht="13">
      <c r="B595" s="12"/>
      <c r="I595" s="12"/>
    </row>
    <row r="596" spans="2:9" ht="13">
      <c r="B596" s="12"/>
      <c r="I596" s="12"/>
    </row>
    <row r="597" spans="2:9" ht="13">
      <c r="B597" s="12"/>
      <c r="I597" s="12"/>
    </row>
    <row r="598" spans="2:9" ht="13">
      <c r="B598" s="12"/>
      <c r="I598" s="12"/>
    </row>
    <row r="599" spans="2:9" ht="13">
      <c r="B599" s="12"/>
      <c r="I599" s="12"/>
    </row>
    <row r="600" spans="2:9" ht="13">
      <c r="B600" s="12"/>
      <c r="I600" s="12"/>
    </row>
    <row r="601" spans="2:9" ht="13">
      <c r="B601" s="12"/>
      <c r="I601" s="12"/>
    </row>
    <row r="602" spans="2:9" ht="13">
      <c r="B602" s="12"/>
      <c r="I602" s="12"/>
    </row>
    <row r="603" spans="2:9" ht="13">
      <c r="B603" s="12"/>
      <c r="I603" s="12"/>
    </row>
    <row r="604" spans="2:9" ht="13">
      <c r="B604" s="12"/>
      <c r="I604" s="12"/>
    </row>
    <row r="605" spans="2:9" ht="13">
      <c r="B605" s="12"/>
      <c r="I605" s="12"/>
    </row>
    <row r="606" spans="2:9" ht="13">
      <c r="B606" s="12"/>
      <c r="I606" s="12"/>
    </row>
    <row r="607" spans="2:9" ht="13">
      <c r="B607" s="12"/>
      <c r="I607" s="12"/>
    </row>
    <row r="608" spans="2:9" ht="13">
      <c r="B608" s="12"/>
      <c r="I608" s="12"/>
    </row>
    <row r="609" spans="2:9" ht="13">
      <c r="B609" s="12"/>
      <c r="I609" s="12"/>
    </row>
    <row r="610" spans="2:9" ht="13">
      <c r="B610" s="12"/>
      <c r="I610" s="12"/>
    </row>
    <row r="611" spans="2:9" ht="13">
      <c r="B611" s="12"/>
      <c r="I611" s="12"/>
    </row>
    <row r="612" spans="2:9" ht="13">
      <c r="B612" s="12"/>
      <c r="I612" s="12"/>
    </row>
    <row r="613" spans="2:9" ht="13">
      <c r="B613" s="12"/>
      <c r="I613" s="12"/>
    </row>
    <row r="614" spans="2:9" ht="13">
      <c r="B614" s="12"/>
      <c r="I614" s="12"/>
    </row>
    <row r="615" spans="2:9" ht="13">
      <c r="B615" s="12"/>
      <c r="I615" s="12"/>
    </row>
    <row r="616" spans="2:9" ht="13">
      <c r="B616" s="12"/>
      <c r="I616" s="12"/>
    </row>
    <row r="617" spans="2:9" ht="13">
      <c r="B617" s="12"/>
      <c r="I617" s="12"/>
    </row>
    <row r="618" spans="2:9" ht="13">
      <c r="B618" s="12"/>
      <c r="I618" s="12"/>
    </row>
    <row r="619" spans="2:9" ht="13">
      <c r="B619" s="12"/>
      <c r="I619" s="12"/>
    </row>
    <row r="620" spans="2:9" ht="13">
      <c r="B620" s="12"/>
      <c r="I620" s="12"/>
    </row>
    <row r="621" spans="2:9" ht="13">
      <c r="B621" s="12"/>
      <c r="I621" s="12"/>
    </row>
    <row r="622" spans="2:9" ht="13">
      <c r="B622" s="12"/>
      <c r="I622" s="12"/>
    </row>
    <row r="623" spans="2:9" ht="13">
      <c r="B623" s="12"/>
      <c r="I623" s="12"/>
    </row>
    <row r="624" spans="2:9" ht="13">
      <c r="B624" s="12"/>
      <c r="I624" s="12"/>
    </row>
    <row r="625" spans="2:9" ht="13">
      <c r="B625" s="12"/>
      <c r="I625" s="12"/>
    </row>
    <row r="626" spans="2:9" ht="13">
      <c r="B626" s="12"/>
      <c r="I626" s="12"/>
    </row>
    <row r="627" spans="2:9" ht="13">
      <c r="B627" s="12"/>
      <c r="I627" s="12"/>
    </row>
    <row r="628" spans="2:9" ht="13">
      <c r="B628" s="12"/>
      <c r="I628" s="12"/>
    </row>
    <row r="629" spans="2:9" ht="13">
      <c r="B629" s="12"/>
      <c r="I629" s="12"/>
    </row>
    <row r="630" spans="2:9" ht="13">
      <c r="B630" s="12"/>
      <c r="I630" s="12"/>
    </row>
    <row r="631" spans="2:9" ht="13">
      <c r="B631" s="12"/>
      <c r="I631" s="12"/>
    </row>
    <row r="632" spans="2:9" ht="13">
      <c r="B632" s="12"/>
      <c r="I632" s="12"/>
    </row>
    <row r="633" spans="2:9" ht="13">
      <c r="B633" s="12"/>
      <c r="I633" s="12"/>
    </row>
    <row r="634" spans="2:9" ht="13">
      <c r="B634" s="12"/>
      <c r="I634" s="12"/>
    </row>
    <row r="635" spans="2:9" ht="13">
      <c r="B635" s="12"/>
      <c r="I635" s="12"/>
    </row>
    <row r="636" spans="2:9" ht="13">
      <c r="B636" s="12"/>
      <c r="I636" s="12"/>
    </row>
    <row r="637" spans="2:9" ht="13">
      <c r="B637" s="12"/>
      <c r="I637" s="12"/>
    </row>
    <row r="638" spans="2:9" ht="13">
      <c r="B638" s="12"/>
      <c r="I638" s="12"/>
    </row>
    <row r="639" spans="2:9" ht="13">
      <c r="B639" s="12"/>
      <c r="I639" s="12"/>
    </row>
    <row r="640" spans="2:9" ht="13">
      <c r="B640" s="12"/>
      <c r="I640" s="12"/>
    </row>
    <row r="641" spans="2:9" ht="13">
      <c r="B641" s="12"/>
      <c r="I641" s="12"/>
    </row>
    <row r="642" spans="2:9" ht="13">
      <c r="B642" s="12"/>
      <c r="I642" s="12"/>
    </row>
    <row r="643" spans="2:9" ht="13">
      <c r="B643" s="12"/>
      <c r="I643" s="12"/>
    </row>
    <row r="644" spans="2:9" ht="13">
      <c r="B644" s="12"/>
      <c r="I644" s="12"/>
    </row>
    <row r="645" spans="2:9" ht="13">
      <c r="B645" s="12"/>
      <c r="I645" s="12"/>
    </row>
    <row r="646" spans="2:9" ht="13">
      <c r="B646" s="12"/>
      <c r="I646" s="12"/>
    </row>
    <row r="647" spans="2:9" ht="13">
      <c r="B647" s="12"/>
      <c r="I647" s="12"/>
    </row>
    <row r="648" spans="2:9" ht="13">
      <c r="B648" s="12"/>
      <c r="I648" s="12"/>
    </row>
    <row r="649" spans="2:9" ht="13">
      <c r="B649" s="12"/>
      <c r="I649" s="12"/>
    </row>
    <row r="650" spans="2:9" ht="13">
      <c r="B650" s="12"/>
      <c r="I650" s="12"/>
    </row>
    <row r="651" spans="2:9" ht="13">
      <c r="B651" s="12"/>
      <c r="I651" s="12"/>
    </row>
    <row r="652" spans="2:9" ht="13">
      <c r="B652" s="12"/>
      <c r="I652" s="12"/>
    </row>
    <row r="653" spans="2:9" ht="13">
      <c r="B653" s="12"/>
      <c r="I653" s="12"/>
    </row>
    <row r="654" spans="2:9" ht="13">
      <c r="B654" s="12"/>
      <c r="I654" s="12"/>
    </row>
    <row r="655" spans="2:9" ht="13">
      <c r="B655" s="12"/>
      <c r="I655" s="12"/>
    </row>
    <row r="656" spans="2:9" ht="13">
      <c r="B656" s="12"/>
      <c r="I656" s="12"/>
    </row>
    <row r="657" spans="2:9" ht="13">
      <c r="B657" s="12"/>
      <c r="I657" s="12"/>
    </row>
    <row r="658" spans="2:9" ht="13">
      <c r="B658" s="12"/>
      <c r="I658" s="12"/>
    </row>
    <row r="659" spans="2:9" ht="13">
      <c r="B659" s="12"/>
      <c r="I659" s="12"/>
    </row>
    <row r="660" spans="2:9" ht="13">
      <c r="B660" s="12"/>
      <c r="I660" s="12"/>
    </row>
    <row r="661" spans="2:9" ht="13">
      <c r="B661" s="12"/>
      <c r="I661" s="12"/>
    </row>
    <row r="662" spans="2:9" ht="13">
      <c r="B662" s="12"/>
      <c r="I662" s="12"/>
    </row>
    <row r="663" spans="2:9" ht="13">
      <c r="B663" s="12"/>
      <c r="I663" s="12"/>
    </row>
    <row r="664" spans="2:9" ht="13">
      <c r="B664" s="12"/>
      <c r="I664" s="12"/>
    </row>
    <row r="665" spans="2:9" ht="13">
      <c r="B665" s="12"/>
      <c r="I665" s="12"/>
    </row>
    <row r="666" spans="2:9" ht="13">
      <c r="B666" s="12"/>
      <c r="I666" s="12"/>
    </row>
    <row r="667" spans="2:9" ht="13">
      <c r="B667" s="12"/>
      <c r="I667" s="12"/>
    </row>
    <row r="668" spans="2:9" ht="13">
      <c r="B668" s="12"/>
      <c r="I668" s="12"/>
    </row>
    <row r="669" spans="2:9" ht="13">
      <c r="B669" s="12"/>
      <c r="I669" s="12"/>
    </row>
    <row r="670" spans="2:9" ht="13">
      <c r="B670" s="12"/>
      <c r="I670" s="12"/>
    </row>
    <row r="671" spans="2:9" ht="13">
      <c r="B671" s="12"/>
      <c r="I671" s="12"/>
    </row>
    <row r="672" spans="2:9" ht="13">
      <c r="B672" s="12"/>
      <c r="I672" s="12"/>
    </row>
    <row r="673" spans="2:9" ht="13">
      <c r="B673" s="12"/>
      <c r="I673" s="12"/>
    </row>
    <row r="674" spans="2:9" ht="13">
      <c r="B674" s="12"/>
      <c r="I674" s="12"/>
    </row>
    <row r="675" spans="2:9" ht="13">
      <c r="B675" s="12"/>
      <c r="I675" s="12"/>
    </row>
    <row r="676" spans="2:9" ht="13">
      <c r="B676" s="12"/>
      <c r="I676" s="12"/>
    </row>
    <row r="677" spans="2:9" ht="13">
      <c r="B677" s="12"/>
      <c r="I677" s="12"/>
    </row>
    <row r="678" spans="2:9" ht="13">
      <c r="B678" s="12"/>
      <c r="I678" s="12"/>
    </row>
    <row r="679" spans="2:9" ht="13">
      <c r="B679" s="12"/>
      <c r="I679" s="12"/>
    </row>
    <row r="680" spans="2:9" ht="13">
      <c r="B680" s="12"/>
      <c r="I680" s="12"/>
    </row>
    <row r="681" spans="2:9" ht="13">
      <c r="B681" s="12"/>
      <c r="I681" s="12"/>
    </row>
    <row r="682" spans="2:9" ht="13">
      <c r="B682" s="12"/>
      <c r="I682" s="12"/>
    </row>
    <row r="683" spans="2:9" ht="13">
      <c r="B683" s="12"/>
      <c r="I683" s="12"/>
    </row>
    <row r="684" spans="2:9" ht="13">
      <c r="B684" s="12"/>
      <c r="I684" s="12"/>
    </row>
    <row r="685" spans="2:9" ht="13">
      <c r="B685" s="12"/>
      <c r="I685" s="12"/>
    </row>
    <row r="686" spans="2:9" ht="13">
      <c r="B686" s="12"/>
      <c r="I686" s="12"/>
    </row>
    <row r="687" spans="2:9" ht="13">
      <c r="B687" s="12"/>
      <c r="I687" s="12"/>
    </row>
    <row r="688" spans="2:9" ht="13">
      <c r="B688" s="12"/>
      <c r="I688" s="12"/>
    </row>
    <row r="689" spans="2:9" ht="13">
      <c r="B689" s="12"/>
      <c r="I689" s="12"/>
    </row>
    <row r="690" spans="2:9" ht="13">
      <c r="B690" s="12"/>
      <c r="I690" s="12"/>
    </row>
    <row r="691" spans="2:9" ht="13">
      <c r="B691" s="12"/>
      <c r="I691" s="12"/>
    </row>
    <row r="692" spans="2:9" ht="13">
      <c r="B692" s="12"/>
      <c r="I692" s="12"/>
    </row>
    <row r="693" spans="2:9" ht="13">
      <c r="B693" s="12"/>
      <c r="I693" s="12"/>
    </row>
    <row r="694" spans="2:9" ht="13">
      <c r="B694" s="12"/>
      <c r="I694" s="12"/>
    </row>
    <row r="695" spans="2:9" ht="13">
      <c r="B695" s="12"/>
      <c r="I695" s="12"/>
    </row>
    <row r="696" spans="2:9" ht="13">
      <c r="B696" s="12"/>
      <c r="I696" s="12"/>
    </row>
    <row r="697" spans="2:9" ht="13">
      <c r="B697" s="12"/>
      <c r="I697" s="12"/>
    </row>
    <row r="698" spans="2:9" ht="13">
      <c r="B698" s="12"/>
      <c r="I698" s="12"/>
    </row>
    <row r="699" spans="2:9" ht="13">
      <c r="B699" s="12"/>
      <c r="I699" s="12"/>
    </row>
    <row r="700" spans="2:9" ht="13">
      <c r="B700" s="12"/>
      <c r="I700" s="12"/>
    </row>
    <row r="701" spans="2:9" ht="13">
      <c r="B701" s="12"/>
      <c r="I701" s="12"/>
    </row>
    <row r="702" spans="2:9" ht="13">
      <c r="B702" s="12"/>
      <c r="I702" s="12"/>
    </row>
    <row r="703" spans="2:9" ht="13">
      <c r="B703" s="12"/>
      <c r="I703" s="12"/>
    </row>
    <row r="704" spans="2:9" ht="13">
      <c r="B704" s="12"/>
      <c r="I704" s="12"/>
    </row>
    <row r="705" spans="2:9" ht="13">
      <c r="B705" s="12"/>
      <c r="I705" s="12"/>
    </row>
    <row r="706" spans="2:9" ht="13">
      <c r="B706" s="12"/>
      <c r="I706" s="12"/>
    </row>
    <row r="707" spans="2:9" ht="13">
      <c r="B707" s="12"/>
      <c r="I707" s="12"/>
    </row>
    <row r="708" spans="2:9" ht="13">
      <c r="B708" s="12"/>
      <c r="I708" s="12"/>
    </row>
    <row r="709" spans="2:9" ht="13">
      <c r="B709" s="12"/>
      <c r="I709" s="12"/>
    </row>
    <row r="710" spans="2:9" ht="13">
      <c r="B710" s="12"/>
      <c r="I710" s="12"/>
    </row>
    <row r="711" spans="2:9" ht="13">
      <c r="B711" s="12"/>
      <c r="I711" s="12"/>
    </row>
    <row r="712" spans="2:9" ht="13">
      <c r="B712" s="12"/>
      <c r="I712" s="12"/>
    </row>
    <row r="713" spans="2:9" ht="13">
      <c r="B713" s="12"/>
      <c r="I713" s="12"/>
    </row>
    <row r="714" spans="2:9" ht="13">
      <c r="B714" s="12"/>
      <c r="I714" s="12"/>
    </row>
    <row r="715" spans="2:9" ht="13">
      <c r="B715" s="12"/>
      <c r="I715" s="12"/>
    </row>
    <row r="716" spans="2:9" ht="13">
      <c r="B716" s="12"/>
      <c r="I716" s="12"/>
    </row>
    <row r="717" spans="2:9" ht="13">
      <c r="B717" s="12"/>
      <c r="I717" s="12"/>
    </row>
    <row r="718" spans="2:9" ht="13">
      <c r="B718" s="12"/>
      <c r="I718" s="12"/>
    </row>
    <row r="719" spans="2:9" ht="13">
      <c r="B719" s="12"/>
      <c r="I719" s="12"/>
    </row>
    <row r="720" spans="2:9" ht="13">
      <c r="B720" s="12"/>
      <c r="I720" s="12"/>
    </row>
    <row r="721" spans="2:9" ht="13">
      <c r="B721" s="12"/>
      <c r="I721" s="12"/>
    </row>
    <row r="722" spans="2:9" ht="13">
      <c r="B722" s="12"/>
      <c r="I722" s="12"/>
    </row>
    <row r="723" spans="2:9" ht="13">
      <c r="B723" s="12"/>
      <c r="I723" s="12"/>
    </row>
    <row r="724" spans="2:9" ht="13">
      <c r="B724" s="12"/>
      <c r="I724" s="12"/>
    </row>
    <row r="725" spans="2:9" ht="13">
      <c r="B725" s="12"/>
      <c r="I725" s="12"/>
    </row>
    <row r="726" spans="2:9" ht="13">
      <c r="B726" s="12"/>
      <c r="I726" s="12"/>
    </row>
    <row r="727" spans="2:9" ht="13">
      <c r="B727" s="12"/>
      <c r="I727" s="12"/>
    </row>
    <row r="728" spans="2:9" ht="13">
      <c r="B728" s="12"/>
      <c r="I728" s="12"/>
    </row>
    <row r="729" spans="2:9" ht="13">
      <c r="B729" s="12"/>
      <c r="I729" s="12"/>
    </row>
    <row r="730" spans="2:9" ht="13">
      <c r="B730" s="12"/>
      <c r="I730" s="12"/>
    </row>
    <row r="731" spans="2:9" ht="13">
      <c r="B731" s="12"/>
      <c r="I731" s="12"/>
    </row>
    <row r="732" spans="2:9" ht="13">
      <c r="B732" s="12"/>
      <c r="I732" s="12"/>
    </row>
    <row r="733" spans="2:9" ht="13">
      <c r="B733" s="12"/>
      <c r="I733" s="12"/>
    </row>
    <row r="734" spans="2:9" ht="13">
      <c r="B734" s="12"/>
      <c r="I734" s="12"/>
    </row>
    <row r="735" spans="2:9" ht="13">
      <c r="B735" s="12"/>
      <c r="I735" s="12"/>
    </row>
    <row r="736" spans="2:9" ht="13">
      <c r="B736" s="12"/>
      <c r="I736" s="12"/>
    </row>
    <row r="737" spans="2:9" ht="13">
      <c r="B737" s="12"/>
      <c r="I737" s="12"/>
    </row>
    <row r="738" spans="2:9" ht="13">
      <c r="B738" s="12"/>
      <c r="I738" s="12"/>
    </row>
    <row r="739" spans="2:9" ht="13">
      <c r="B739" s="12"/>
      <c r="I739" s="12"/>
    </row>
    <row r="740" spans="2:9" ht="13">
      <c r="B740" s="12"/>
      <c r="I740" s="12"/>
    </row>
    <row r="741" spans="2:9" ht="13">
      <c r="B741" s="12"/>
      <c r="I741" s="12"/>
    </row>
    <row r="742" spans="2:9" ht="13">
      <c r="B742" s="12"/>
      <c r="I742" s="12"/>
    </row>
    <row r="743" spans="2:9" ht="13">
      <c r="B743" s="12"/>
      <c r="I743" s="12"/>
    </row>
    <row r="744" spans="2:9" ht="13">
      <c r="B744" s="12"/>
      <c r="I744" s="12"/>
    </row>
    <row r="745" spans="2:9" ht="13">
      <c r="B745" s="12"/>
      <c r="I745" s="12"/>
    </row>
    <row r="746" spans="2:9" ht="13">
      <c r="B746" s="12"/>
      <c r="I746" s="12"/>
    </row>
    <row r="747" spans="2:9" ht="13">
      <c r="B747" s="12"/>
      <c r="I747" s="12"/>
    </row>
    <row r="748" spans="2:9" ht="13">
      <c r="B748" s="12"/>
      <c r="I748" s="12"/>
    </row>
    <row r="749" spans="2:9" ht="13">
      <c r="B749" s="12"/>
      <c r="I749" s="12"/>
    </row>
    <row r="750" spans="2:9" ht="13">
      <c r="B750" s="12"/>
      <c r="I750" s="12"/>
    </row>
    <row r="751" spans="2:9" ht="13">
      <c r="B751" s="12"/>
      <c r="I751" s="12"/>
    </row>
    <row r="752" spans="2:9" ht="13">
      <c r="B752" s="12"/>
      <c r="I752" s="12"/>
    </row>
    <row r="753" spans="2:9" ht="13">
      <c r="B753" s="12"/>
      <c r="I753" s="12"/>
    </row>
    <row r="754" spans="2:9" ht="13">
      <c r="B754" s="12"/>
      <c r="I754" s="12"/>
    </row>
    <row r="755" spans="2:9" ht="13">
      <c r="B755" s="12"/>
      <c r="I755" s="12"/>
    </row>
    <row r="756" spans="2:9" ht="13">
      <c r="B756" s="12"/>
      <c r="I756" s="12"/>
    </row>
    <row r="757" spans="2:9" ht="13">
      <c r="B757" s="12"/>
      <c r="I757" s="12"/>
    </row>
    <row r="758" spans="2:9" ht="13">
      <c r="B758" s="12"/>
      <c r="I758" s="12"/>
    </row>
    <row r="759" spans="2:9" ht="13">
      <c r="B759" s="12"/>
      <c r="I759" s="12"/>
    </row>
    <row r="760" spans="2:9" ht="13">
      <c r="B760" s="12"/>
      <c r="I760" s="12"/>
    </row>
    <row r="761" spans="2:9" ht="13">
      <c r="B761" s="12"/>
      <c r="I761" s="12"/>
    </row>
    <row r="762" spans="2:9" ht="13">
      <c r="B762" s="12"/>
      <c r="I762" s="12"/>
    </row>
    <row r="763" spans="2:9" ht="13">
      <c r="B763" s="12"/>
      <c r="I763" s="12"/>
    </row>
    <row r="764" spans="2:9" ht="13">
      <c r="B764" s="12"/>
      <c r="I764" s="12"/>
    </row>
    <row r="765" spans="2:9" ht="13">
      <c r="B765" s="12"/>
      <c r="I765" s="12"/>
    </row>
    <row r="766" spans="2:9" ht="13">
      <c r="B766" s="12"/>
      <c r="I766" s="12"/>
    </row>
    <row r="767" spans="2:9" ht="13">
      <c r="B767" s="12"/>
      <c r="I767" s="12"/>
    </row>
    <row r="768" spans="2:9" ht="13">
      <c r="B768" s="12"/>
      <c r="I768" s="12"/>
    </row>
    <row r="769" spans="2:9" ht="13">
      <c r="B769" s="12"/>
      <c r="I769" s="12"/>
    </row>
    <row r="770" spans="2:9" ht="13">
      <c r="B770" s="12"/>
      <c r="I770" s="12"/>
    </row>
    <row r="771" spans="2:9" ht="13">
      <c r="B771" s="12"/>
      <c r="I771" s="12"/>
    </row>
    <row r="772" spans="2:9" ht="13">
      <c r="B772" s="12"/>
      <c r="I772" s="12"/>
    </row>
    <row r="773" spans="2:9" ht="13">
      <c r="B773" s="12"/>
      <c r="I773" s="12"/>
    </row>
    <row r="774" spans="2:9" ht="13">
      <c r="B774" s="12"/>
      <c r="I774" s="12"/>
    </row>
    <row r="775" spans="2:9" ht="13">
      <c r="B775" s="12"/>
      <c r="I775" s="12"/>
    </row>
    <row r="776" spans="2:9" ht="13">
      <c r="B776" s="12"/>
      <c r="I776" s="12"/>
    </row>
    <row r="777" spans="2:9" ht="13">
      <c r="B777" s="12"/>
      <c r="I777" s="12"/>
    </row>
    <row r="778" spans="2:9" ht="13">
      <c r="B778" s="12"/>
      <c r="I778" s="12"/>
    </row>
    <row r="779" spans="2:9" ht="13">
      <c r="B779" s="12"/>
      <c r="I779" s="12"/>
    </row>
    <row r="780" spans="2:9" ht="13">
      <c r="B780" s="12"/>
      <c r="I780" s="12"/>
    </row>
    <row r="781" spans="2:9" ht="13">
      <c r="B781" s="12"/>
      <c r="I781" s="12"/>
    </row>
    <row r="782" spans="2:9" ht="13">
      <c r="B782" s="12"/>
      <c r="I782" s="12"/>
    </row>
    <row r="783" spans="2:9" ht="13">
      <c r="B783" s="12"/>
      <c r="I783" s="12"/>
    </row>
    <row r="784" spans="2:9" ht="13">
      <c r="B784" s="12"/>
      <c r="I784" s="12"/>
    </row>
    <row r="785" spans="2:9" ht="13">
      <c r="B785" s="12"/>
      <c r="I785" s="12"/>
    </row>
    <row r="786" spans="2:9" ht="13">
      <c r="B786" s="12"/>
      <c r="I786" s="12"/>
    </row>
    <row r="787" spans="2:9" ht="13">
      <c r="B787" s="12"/>
      <c r="I787" s="12"/>
    </row>
    <row r="788" spans="2:9" ht="13">
      <c r="B788" s="12"/>
      <c r="I788" s="12"/>
    </row>
    <row r="789" spans="2:9" ht="13">
      <c r="B789" s="12"/>
      <c r="I789" s="12"/>
    </row>
    <row r="790" spans="2:9" ht="13">
      <c r="B790" s="12"/>
      <c r="I790" s="12"/>
    </row>
    <row r="791" spans="2:9" ht="13">
      <c r="B791" s="12"/>
      <c r="I791" s="12"/>
    </row>
    <row r="792" spans="2:9" ht="13">
      <c r="B792" s="12"/>
      <c r="I792" s="12"/>
    </row>
    <row r="793" spans="2:9" ht="13">
      <c r="B793" s="12"/>
      <c r="I793" s="12"/>
    </row>
    <row r="794" spans="2:9" ht="13">
      <c r="B794" s="12"/>
      <c r="I794" s="12"/>
    </row>
    <row r="795" spans="2:9" ht="13">
      <c r="B795" s="12"/>
      <c r="I795" s="12"/>
    </row>
    <row r="796" spans="2:9" ht="13">
      <c r="B796" s="12"/>
      <c r="I796" s="12"/>
    </row>
    <row r="797" spans="2:9" ht="13">
      <c r="B797" s="12"/>
      <c r="I797" s="12"/>
    </row>
    <row r="798" spans="2:9" ht="13">
      <c r="B798" s="12"/>
      <c r="I798" s="12"/>
    </row>
    <row r="799" spans="2:9" ht="13">
      <c r="B799" s="12"/>
      <c r="I799" s="12"/>
    </row>
    <row r="800" spans="2:9" ht="13">
      <c r="B800" s="12"/>
      <c r="I800" s="12"/>
    </row>
    <row r="801" spans="2:9" ht="13">
      <c r="B801" s="12"/>
      <c r="I801" s="12"/>
    </row>
    <row r="802" spans="2:9" ht="13">
      <c r="B802" s="12"/>
      <c r="I802" s="12"/>
    </row>
    <row r="803" spans="2:9" ht="13">
      <c r="B803" s="12"/>
      <c r="I803" s="12"/>
    </row>
    <row r="804" spans="2:9" ht="13">
      <c r="B804" s="12"/>
      <c r="I804" s="12"/>
    </row>
    <row r="805" spans="2:9" ht="13">
      <c r="B805" s="12"/>
      <c r="I805" s="12"/>
    </row>
    <row r="806" spans="2:9" ht="13">
      <c r="B806" s="12"/>
      <c r="I806" s="12"/>
    </row>
    <row r="807" spans="2:9" ht="13">
      <c r="B807" s="12"/>
      <c r="I807" s="12"/>
    </row>
    <row r="808" spans="2:9" ht="13">
      <c r="B808" s="12"/>
      <c r="I808" s="12"/>
    </row>
    <row r="809" spans="2:9" ht="13">
      <c r="B809" s="12"/>
      <c r="I809" s="12"/>
    </row>
    <row r="810" spans="2:9" ht="13">
      <c r="B810" s="12"/>
      <c r="I810" s="12"/>
    </row>
    <row r="811" spans="2:9" ht="13">
      <c r="B811" s="12"/>
      <c r="I811" s="12"/>
    </row>
    <row r="812" spans="2:9" ht="13">
      <c r="B812" s="12"/>
      <c r="I812" s="12"/>
    </row>
    <row r="813" spans="2:9" ht="13">
      <c r="B813" s="12"/>
      <c r="I813" s="12"/>
    </row>
    <row r="814" spans="2:9" ht="13">
      <c r="B814" s="12"/>
      <c r="I814" s="12"/>
    </row>
    <row r="815" spans="2:9" ht="13">
      <c r="B815" s="12"/>
      <c r="I815" s="12"/>
    </row>
    <row r="816" spans="2:9" ht="13">
      <c r="B816" s="12"/>
      <c r="I816" s="12"/>
    </row>
    <row r="817" spans="2:9" ht="13">
      <c r="B817" s="12"/>
      <c r="I817" s="12"/>
    </row>
    <row r="818" spans="2:9" ht="13">
      <c r="B818" s="12"/>
      <c r="I818" s="12"/>
    </row>
    <row r="819" spans="2:9" ht="13">
      <c r="B819" s="12"/>
      <c r="I819" s="12"/>
    </row>
    <row r="820" spans="2:9" ht="13">
      <c r="B820" s="12"/>
      <c r="I820" s="12"/>
    </row>
    <row r="821" spans="2:9" ht="13">
      <c r="B821" s="12"/>
      <c r="I821" s="12"/>
    </row>
    <row r="822" spans="2:9" ht="13">
      <c r="B822" s="12"/>
      <c r="I822" s="12"/>
    </row>
    <row r="823" spans="2:9" ht="13">
      <c r="B823" s="12"/>
      <c r="I823" s="12"/>
    </row>
    <row r="824" spans="2:9" ht="13">
      <c r="B824" s="12"/>
      <c r="I824" s="12"/>
    </row>
    <row r="825" spans="2:9" ht="13">
      <c r="B825" s="12"/>
      <c r="I825" s="12"/>
    </row>
    <row r="826" spans="2:9" ht="13">
      <c r="B826" s="12"/>
      <c r="I826" s="12"/>
    </row>
    <row r="827" spans="2:9" ht="13">
      <c r="B827" s="12"/>
      <c r="I827" s="12"/>
    </row>
    <row r="828" spans="2:9" ht="13">
      <c r="B828" s="12"/>
      <c r="I828" s="12"/>
    </row>
    <row r="829" spans="2:9" ht="13">
      <c r="B829" s="12"/>
      <c r="I829" s="12"/>
    </row>
    <row r="830" spans="2:9" ht="13">
      <c r="B830" s="12"/>
      <c r="I830" s="12"/>
    </row>
    <row r="831" spans="2:9" ht="13">
      <c r="B831" s="12"/>
      <c r="I831" s="12"/>
    </row>
    <row r="832" spans="2:9" ht="13">
      <c r="B832" s="12"/>
      <c r="I832" s="12"/>
    </row>
    <row r="833" spans="2:9" ht="13">
      <c r="B833" s="12"/>
      <c r="I833" s="12"/>
    </row>
    <row r="834" spans="2:9" ht="13">
      <c r="B834" s="12"/>
      <c r="I834" s="12"/>
    </row>
    <row r="835" spans="2:9" ht="13">
      <c r="B835" s="12"/>
      <c r="I835" s="12"/>
    </row>
    <row r="836" spans="2:9" ht="13">
      <c r="B836" s="12"/>
      <c r="I836" s="12"/>
    </row>
    <row r="837" spans="2:9" ht="13">
      <c r="B837" s="12"/>
      <c r="I837" s="12"/>
    </row>
    <row r="838" spans="2:9" ht="13">
      <c r="B838" s="12"/>
      <c r="I838" s="12"/>
    </row>
    <row r="839" spans="2:9" ht="13">
      <c r="B839" s="12"/>
      <c r="I839" s="12"/>
    </row>
    <row r="840" spans="2:9" ht="13">
      <c r="B840" s="12"/>
      <c r="I840" s="12"/>
    </row>
    <row r="841" spans="2:9" ht="13">
      <c r="B841" s="12"/>
      <c r="I841" s="12"/>
    </row>
    <row r="842" spans="2:9" ht="13">
      <c r="B842" s="12"/>
      <c r="I842" s="12"/>
    </row>
    <row r="843" spans="2:9" ht="13">
      <c r="B843" s="12"/>
      <c r="I843" s="12"/>
    </row>
    <row r="844" spans="2:9" ht="13">
      <c r="B844" s="12"/>
      <c r="I844" s="12"/>
    </row>
    <row r="845" spans="2:9" ht="13">
      <c r="B845" s="12"/>
      <c r="I845" s="12"/>
    </row>
    <row r="846" spans="2:9" ht="13">
      <c r="B846" s="12"/>
      <c r="I846" s="12"/>
    </row>
    <row r="847" spans="2:9" ht="13">
      <c r="B847" s="12"/>
      <c r="I847" s="12"/>
    </row>
    <row r="848" spans="2:9" ht="13">
      <c r="B848" s="12"/>
      <c r="I848" s="12"/>
    </row>
    <row r="849" spans="2:9" ht="13">
      <c r="B849" s="12"/>
      <c r="I849" s="12"/>
    </row>
    <row r="850" spans="2:9" ht="13">
      <c r="B850" s="12"/>
      <c r="I850" s="12"/>
    </row>
    <row r="851" spans="2:9" ht="13">
      <c r="B851" s="12"/>
      <c r="I851" s="12"/>
    </row>
    <row r="852" spans="2:9" ht="13">
      <c r="B852" s="12"/>
      <c r="I852" s="12"/>
    </row>
    <row r="853" spans="2:9" ht="13">
      <c r="B853" s="12"/>
      <c r="I853" s="12"/>
    </row>
    <row r="854" spans="2:9" ht="13">
      <c r="B854" s="12"/>
      <c r="I854" s="12"/>
    </row>
    <row r="855" spans="2:9" ht="13">
      <c r="B855" s="12"/>
      <c r="I855" s="12"/>
    </row>
    <row r="856" spans="2:9" ht="13">
      <c r="B856" s="12"/>
      <c r="I856" s="12"/>
    </row>
    <row r="857" spans="2:9" ht="13">
      <c r="B857" s="12"/>
      <c r="I857" s="12"/>
    </row>
    <row r="858" spans="2:9" ht="13">
      <c r="B858" s="12"/>
      <c r="I858" s="12"/>
    </row>
    <row r="859" spans="2:9" ht="13">
      <c r="B859" s="12"/>
      <c r="I859" s="12"/>
    </row>
    <row r="860" spans="2:9" ht="13">
      <c r="B860" s="12"/>
      <c r="I860" s="12"/>
    </row>
    <row r="861" spans="2:9" ht="13">
      <c r="B861" s="12"/>
      <c r="I861" s="12"/>
    </row>
    <row r="862" spans="2:9" ht="13">
      <c r="B862" s="12"/>
      <c r="I862" s="12"/>
    </row>
    <row r="863" spans="2:9" ht="13">
      <c r="B863" s="12"/>
      <c r="I863" s="12"/>
    </row>
    <row r="864" spans="2:9" ht="13">
      <c r="B864" s="12"/>
      <c r="I864" s="12"/>
    </row>
    <row r="865" spans="2:9" ht="13">
      <c r="B865" s="12"/>
      <c r="I865" s="12"/>
    </row>
    <row r="866" spans="2:9" ht="13">
      <c r="B866" s="12"/>
      <c r="I866" s="12"/>
    </row>
    <row r="867" spans="2:9" ht="13">
      <c r="B867" s="12"/>
      <c r="I867" s="12"/>
    </row>
    <row r="868" spans="2:9" ht="13">
      <c r="B868" s="12"/>
      <c r="I868" s="12"/>
    </row>
    <row r="869" spans="2:9" ht="13">
      <c r="B869" s="12"/>
      <c r="I869" s="12"/>
    </row>
    <row r="870" spans="2:9" ht="13">
      <c r="B870" s="12"/>
      <c r="I870" s="12"/>
    </row>
    <row r="871" spans="2:9" ht="13">
      <c r="B871" s="12"/>
      <c r="I871" s="12"/>
    </row>
    <row r="872" spans="2:9" ht="13">
      <c r="B872" s="12"/>
      <c r="I872" s="12"/>
    </row>
    <row r="873" spans="2:9" ht="13">
      <c r="B873" s="12"/>
      <c r="I873" s="12"/>
    </row>
    <row r="874" spans="2:9" ht="13">
      <c r="B874" s="12"/>
      <c r="I874" s="12"/>
    </row>
    <row r="875" spans="2:9" ht="13">
      <c r="B875" s="12"/>
      <c r="I875" s="12"/>
    </row>
    <row r="876" spans="2:9" ht="13">
      <c r="B876" s="12"/>
      <c r="I876" s="12"/>
    </row>
    <row r="877" spans="2:9" ht="13">
      <c r="B877" s="12"/>
      <c r="I877" s="12"/>
    </row>
    <row r="878" spans="2:9" ht="13">
      <c r="B878" s="12"/>
      <c r="I878" s="12"/>
    </row>
    <row r="879" spans="2:9" ht="13">
      <c r="B879" s="12"/>
      <c r="I879" s="12"/>
    </row>
    <row r="880" spans="2:9" ht="13">
      <c r="B880" s="12"/>
      <c r="I880" s="12"/>
    </row>
    <row r="881" spans="2:9" ht="13">
      <c r="B881" s="12"/>
      <c r="I881" s="12"/>
    </row>
    <row r="882" spans="2:9" ht="13">
      <c r="B882" s="12"/>
      <c r="I882" s="12"/>
    </row>
    <row r="883" spans="2:9" ht="13">
      <c r="B883" s="12"/>
      <c r="I883" s="12"/>
    </row>
    <row r="884" spans="2:9" ht="13">
      <c r="B884" s="12"/>
      <c r="I884" s="12"/>
    </row>
    <row r="885" spans="2:9" ht="13">
      <c r="B885" s="12"/>
      <c r="I885" s="12"/>
    </row>
    <row r="886" spans="2:9" ht="13">
      <c r="B886" s="12"/>
      <c r="I886" s="12"/>
    </row>
    <row r="887" spans="2:9" ht="13">
      <c r="B887" s="12"/>
      <c r="I887" s="12"/>
    </row>
    <row r="888" spans="2:9" ht="13">
      <c r="B888" s="12"/>
      <c r="I888" s="12"/>
    </row>
    <row r="889" spans="2:9" ht="13">
      <c r="B889" s="12"/>
      <c r="I889" s="12"/>
    </row>
    <row r="890" spans="2:9" ht="13">
      <c r="B890" s="12"/>
      <c r="I890" s="12"/>
    </row>
    <row r="891" spans="2:9" ht="13">
      <c r="B891" s="12"/>
      <c r="I891" s="12"/>
    </row>
    <row r="892" spans="2:9" ht="13">
      <c r="B892" s="12"/>
      <c r="I892" s="12"/>
    </row>
    <row r="893" spans="2:9" ht="13">
      <c r="B893" s="12"/>
      <c r="I893" s="12"/>
    </row>
    <row r="894" spans="2:9" ht="13">
      <c r="B894" s="12"/>
      <c r="I894" s="12"/>
    </row>
    <row r="895" spans="2:9" ht="13">
      <c r="B895" s="12"/>
      <c r="I895" s="12"/>
    </row>
    <row r="896" spans="2:9" ht="13">
      <c r="B896" s="12"/>
      <c r="I896" s="12"/>
    </row>
    <row r="897" spans="2:9" ht="13">
      <c r="B897" s="12"/>
      <c r="I897" s="12"/>
    </row>
    <row r="898" spans="2:9" ht="13">
      <c r="B898" s="12"/>
      <c r="I898" s="12"/>
    </row>
    <row r="899" spans="2:9" ht="13">
      <c r="B899" s="12"/>
      <c r="I899" s="12"/>
    </row>
    <row r="900" spans="2:9" ht="13">
      <c r="B900" s="12"/>
      <c r="I900" s="12"/>
    </row>
    <row r="901" spans="2:9" ht="13">
      <c r="B901" s="12"/>
      <c r="I901" s="12"/>
    </row>
    <row r="902" spans="2:9" ht="13">
      <c r="B902" s="12"/>
      <c r="I902" s="12"/>
    </row>
    <row r="903" spans="2:9" ht="13">
      <c r="B903" s="12"/>
      <c r="I903" s="12"/>
    </row>
    <row r="904" spans="2:9" ht="13">
      <c r="B904" s="12"/>
      <c r="I904" s="12"/>
    </row>
    <row r="905" spans="2:9" ht="13">
      <c r="B905" s="12"/>
      <c r="I905" s="12"/>
    </row>
    <row r="906" spans="2:9" ht="13">
      <c r="B906" s="12"/>
      <c r="I906" s="12"/>
    </row>
    <row r="907" spans="2:9" ht="13">
      <c r="B907" s="12"/>
      <c r="I907" s="12"/>
    </row>
    <row r="908" spans="2:9" ht="13">
      <c r="B908" s="12"/>
      <c r="I908" s="12"/>
    </row>
    <row r="909" spans="2:9" ht="13">
      <c r="B909" s="12"/>
      <c r="I909" s="12"/>
    </row>
    <row r="910" spans="2:9" ht="13">
      <c r="B910" s="12"/>
      <c r="I910" s="12"/>
    </row>
    <row r="911" spans="2:9" ht="13">
      <c r="B911" s="12"/>
      <c r="I911" s="12"/>
    </row>
    <row r="912" spans="2:9" ht="13">
      <c r="B912" s="12"/>
      <c r="I912" s="12"/>
    </row>
    <row r="913" spans="2:9" ht="13">
      <c r="B913" s="12"/>
      <c r="I913" s="12"/>
    </row>
    <row r="914" spans="2:9" ht="13">
      <c r="B914" s="12"/>
      <c r="I914" s="12"/>
    </row>
    <row r="915" spans="2:9" ht="13">
      <c r="B915" s="12"/>
      <c r="I915" s="12"/>
    </row>
    <row r="916" spans="2:9" ht="13">
      <c r="B916" s="12"/>
      <c r="I916" s="12"/>
    </row>
    <row r="917" spans="2:9" ht="13">
      <c r="B917" s="12"/>
      <c r="I917" s="12"/>
    </row>
    <row r="918" spans="2:9" ht="13">
      <c r="B918" s="12"/>
      <c r="I918" s="12"/>
    </row>
    <row r="919" spans="2:9" ht="13">
      <c r="B919" s="12"/>
      <c r="I919" s="12"/>
    </row>
    <row r="920" spans="2:9" ht="13">
      <c r="B920" s="12"/>
      <c r="I920" s="12"/>
    </row>
    <row r="921" spans="2:9" ht="13">
      <c r="B921" s="12"/>
      <c r="I921" s="12"/>
    </row>
    <row r="922" spans="2:9" ht="13">
      <c r="B922" s="12"/>
      <c r="I922" s="12"/>
    </row>
    <row r="923" spans="2:9" ht="13">
      <c r="B923" s="12"/>
      <c r="I923" s="12"/>
    </row>
    <row r="924" spans="2:9" ht="13">
      <c r="B924" s="12"/>
      <c r="I924" s="12"/>
    </row>
    <row r="925" spans="2:9" ht="13">
      <c r="B925" s="12"/>
      <c r="I925" s="12"/>
    </row>
    <row r="926" spans="2:9" ht="13">
      <c r="B926" s="12"/>
      <c r="I926" s="12"/>
    </row>
    <row r="927" spans="2:9" ht="13">
      <c r="B927" s="12"/>
      <c r="I927" s="12"/>
    </row>
    <row r="928" spans="2:9" ht="13">
      <c r="B928" s="12"/>
      <c r="I928" s="12"/>
    </row>
    <row r="929" spans="2:9" ht="13">
      <c r="B929" s="12"/>
      <c r="I929" s="12"/>
    </row>
    <row r="930" spans="2:9" ht="13">
      <c r="B930" s="12"/>
      <c r="I930" s="12"/>
    </row>
    <row r="931" spans="2:9" ht="13">
      <c r="B931" s="12"/>
      <c r="I931" s="12"/>
    </row>
    <row r="932" spans="2:9" ht="13">
      <c r="B932" s="12"/>
      <c r="I932" s="12"/>
    </row>
    <row r="933" spans="2:9" ht="13">
      <c r="B933" s="12"/>
      <c r="I933" s="12"/>
    </row>
    <row r="934" spans="2:9" ht="13">
      <c r="B934" s="12"/>
      <c r="I934" s="12"/>
    </row>
    <row r="935" spans="2:9" ht="13">
      <c r="B935" s="12"/>
      <c r="I935" s="12"/>
    </row>
    <row r="936" spans="2:9" ht="13">
      <c r="B936" s="12"/>
      <c r="I936" s="12"/>
    </row>
    <row r="937" spans="2:9" ht="13">
      <c r="B937" s="12"/>
      <c r="I937" s="12"/>
    </row>
    <row r="938" spans="2:9" ht="13">
      <c r="B938" s="12"/>
      <c r="I938" s="12"/>
    </row>
    <row r="939" spans="2:9" ht="13">
      <c r="B939" s="12"/>
      <c r="I939" s="12"/>
    </row>
    <row r="940" spans="2:9" ht="13">
      <c r="B940" s="12"/>
      <c r="I940" s="12"/>
    </row>
    <row r="941" spans="2:9" ht="13">
      <c r="B941" s="12"/>
      <c r="I941" s="12"/>
    </row>
    <row r="942" spans="2:9" ht="13">
      <c r="B942" s="12"/>
      <c r="I942" s="12"/>
    </row>
    <row r="943" spans="2:9" ht="13">
      <c r="B943" s="12"/>
      <c r="I943" s="12"/>
    </row>
    <row r="944" spans="2:9" ht="13">
      <c r="B944" s="12"/>
      <c r="I944" s="12"/>
    </row>
    <row r="945" spans="2:9" ht="13">
      <c r="B945" s="12"/>
      <c r="I945" s="12"/>
    </row>
    <row r="946" spans="2:9" ht="13">
      <c r="B946" s="12"/>
      <c r="I946" s="12"/>
    </row>
    <row r="947" spans="2:9" ht="13">
      <c r="B947" s="12"/>
      <c r="I947" s="12"/>
    </row>
    <row r="948" spans="2:9" ht="13">
      <c r="B948" s="12"/>
      <c r="I948" s="12"/>
    </row>
    <row r="949" spans="2:9" ht="13">
      <c r="B949" s="12"/>
      <c r="I949" s="12"/>
    </row>
    <row r="950" spans="2:9" ht="13">
      <c r="B950" s="12"/>
      <c r="I950" s="12"/>
    </row>
    <row r="951" spans="2:9" ht="13">
      <c r="B951" s="12"/>
      <c r="I951" s="12"/>
    </row>
    <row r="952" spans="2:9" ht="13">
      <c r="B952" s="12"/>
      <c r="I952" s="12"/>
    </row>
    <row r="953" spans="2:9" ht="13">
      <c r="B953" s="12"/>
      <c r="I953" s="12"/>
    </row>
    <row r="954" spans="2:9" ht="13">
      <c r="B954" s="12"/>
      <c r="I954" s="12"/>
    </row>
    <row r="955" spans="2:9" ht="13">
      <c r="B955" s="12"/>
      <c r="I955" s="12"/>
    </row>
    <row r="956" spans="2:9" ht="13">
      <c r="B956" s="12"/>
      <c r="I956" s="12"/>
    </row>
    <row r="957" spans="2:9" ht="13">
      <c r="B957" s="12"/>
      <c r="I957" s="12"/>
    </row>
    <row r="958" spans="2:9" ht="13">
      <c r="B958" s="12"/>
      <c r="I958" s="12"/>
    </row>
    <row r="959" spans="2:9" ht="13">
      <c r="B959" s="12"/>
      <c r="I959" s="12"/>
    </row>
    <row r="960" spans="2:9" ht="13">
      <c r="B960" s="12"/>
      <c r="I960" s="12"/>
    </row>
    <row r="961" spans="2:9" ht="13">
      <c r="B961" s="12"/>
      <c r="I961" s="12"/>
    </row>
    <row r="962" spans="2:9" ht="13">
      <c r="B962" s="12"/>
      <c r="I962" s="12"/>
    </row>
    <row r="963" spans="2:9" ht="13">
      <c r="B963" s="12"/>
      <c r="I963" s="12"/>
    </row>
    <row r="964" spans="2:9" ht="13">
      <c r="B964" s="12"/>
      <c r="I964" s="12"/>
    </row>
    <row r="965" spans="2:9" ht="13">
      <c r="B965" s="12"/>
      <c r="I965" s="12"/>
    </row>
    <row r="966" spans="2:9" ht="13">
      <c r="B966" s="12"/>
      <c r="I966" s="12"/>
    </row>
    <row r="967" spans="2:9" ht="13">
      <c r="B967" s="12"/>
      <c r="I967" s="12"/>
    </row>
    <row r="968" spans="2:9" ht="13">
      <c r="B968" s="12"/>
      <c r="I968" s="12"/>
    </row>
    <row r="969" spans="2:9" ht="13">
      <c r="B969" s="12"/>
      <c r="I969" s="12"/>
    </row>
    <row r="970" spans="2:9" ht="13">
      <c r="B970" s="12"/>
      <c r="I970" s="12"/>
    </row>
    <row r="971" spans="2:9" ht="13">
      <c r="B971" s="12"/>
      <c r="I971" s="12"/>
    </row>
    <row r="972" spans="2:9" ht="13">
      <c r="B972" s="12"/>
      <c r="I972" s="12"/>
    </row>
    <row r="973" spans="2:9" ht="13">
      <c r="B973" s="12"/>
      <c r="I973" s="12"/>
    </row>
    <row r="974" spans="2:9" ht="13">
      <c r="B974" s="12"/>
      <c r="I974" s="12"/>
    </row>
    <row r="975" spans="2:9" ht="13">
      <c r="B975" s="12"/>
      <c r="I975" s="12"/>
    </row>
    <row r="976" spans="2:9" ht="13">
      <c r="B976" s="12"/>
      <c r="I976" s="12"/>
    </row>
    <row r="977" spans="2:9" ht="13">
      <c r="B977" s="12"/>
      <c r="I977" s="12"/>
    </row>
    <row r="978" spans="2:9" ht="13">
      <c r="B978" s="12"/>
      <c r="I978" s="12"/>
    </row>
    <row r="979" spans="2:9" ht="13">
      <c r="B979" s="12"/>
      <c r="I979" s="12"/>
    </row>
    <row r="980" spans="2:9" ht="13">
      <c r="B980" s="12"/>
      <c r="I980" s="12"/>
    </row>
    <row r="981" spans="2:9" ht="13">
      <c r="B981" s="12"/>
      <c r="I981" s="12"/>
    </row>
    <row r="982" spans="2:9" ht="13">
      <c r="B982" s="12"/>
      <c r="I982" s="12"/>
    </row>
    <row r="983" spans="2:9" ht="13">
      <c r="B983" s="12"/>
      <c r="I983" s="12"/>
    </row>
    <row r="984" spans="2:9" ht="13">
      <c r="B984" s="12"/>
      <c r="I984" s="12"/>
    </row>
    <row r="985" spans="2:9" ht="13">
      <c r="B985" s="12"/>
      <c r="I985" s="12"/>
    </row>
    <row r="986" spans="2:9" ht="13">
      <c r="B986" s="12"/>
      <c r="I986" s="12"/>
    </row>
    <row r="987" spans="2:9" ht="13">
      <c r="B987" s="12"/>
      <c r="I987" s="12"/>
    </row>
    <row r="988" spans="2:9" ht="13">
      <c r="B988" s="12"/>
      <c r="I988" s="12"/>
    </row>
    <row r="989" spans="2:9" ht="13">
      <c r="B989" s="12"/>
      <c r="I989" s="12"/>
    </row>
    <row r="990" spans="2:9" ht="13">
      <c r="B990" s="12"/>
      <c r="I990" s="12"/>
    </row>
    <row r="991" spans="2:9" ht="13">
      <c r="B991" s="12"/>
      <c r="I991" s="12"/>
    </row>
    <row r="992" spans="2:9" ht="13">
      <c r="B992" s="12"/>
      <c r="I992" s="12"/>
    </row>
    <row r="993" spans="2:9" ht="13">
      <c r="B993" s="12"/>
      <c r="I993" s="12"/>
    </row>
    <row r="994" spans="2:9" ht="13">
      <c r="B994" s="12"/>
      <c r="I994" s="12"/>
    </row>
    <row r="995" spans="2:9" ht="13">
      <c r="B995" s="12"/>
      <c r="I995" s="12"/>
    </row>
    <row r="996" spans="2:9" ht="13">
      <c r="B996" s="12"/>
      <c r="I996" s="12"/>
    </row>
    <row r="997" spans="2:9" ht="13">
      <c r="B997" s="12"/>
      <c r="I997" s="12"/>
    </row>
    <row r="998" spans="2:9" ht="13">
      <c r="B998" s="12"/>
      <c r="I998" s="12"/>
    </row>
    <row r="999" spans="2:9" ht="13">
      <c r="B999" s="12"/>
      <c r="I999" s="12"/>
    </row>
    <row r="1000" spans="2:9" ht="13">
      <c r="B1000" s="12"/>
      <c r="I100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1"/>
  <sheetViews>
    <sheetView workbookViewId="0"/>
  </sheetViews>
  <sheetFormatPr baseColWidth="10" defaultColWidth="12.6640625" defaultRowHeight="15.75" customHeight="1"/>
  <sheetData>
    <row r="1" spans="1:5" ht="15.75" customHeight="1">
      <c r="A1" s="1" t="s">
        <v>135</v>
      </c>
      <c r="B1" s="1" t="s">
        <v>136</v>
      </c>
      <c r="C1" s="1" t="s">
        <v>137</v>
      </c>
    </row>
    <row r="2" spans="1:5" ht="15.75" customHeight="1">
      <c r="A2" s="1">
        <v>3.0747363818283899</v>
      </c>
      <c r="B2" s="1">
        <f t="shared" ref="B2:B101" si="0">MIN(A2, 1)</f>
        <v>1</v>
      </c>
      <c r="C2" s="1">
        <f t="shared" ref="C2:C101" si="1">((B2-$E$3)/($E$2-$E$3))*10</f>
        <v>10</v>
      </c>
      <c r="E2" s="1">
        <f>MIN(MAX(A2:A102), 1)</f>
        <v>1</v>
      </c>
    </row>
    <row r="3" spans="1:5" ht="15.75" customHeight="1">
      <c r="A3" s="1">
        <v>2.6481407283521099</v>
      </c>
      <c r="B3" s="1">
        <f t="shared" si="0"/>
        <v>1</v>
      </c>
      <c r="C3" s="1">
        <f t="shared" si="1"/>
        <v>10</v>
      </c>
      <c r="E3" s="1">
        <f>MIN(A2:A102)</f>
        <v>5.1075118373554202E-4</v>
      </c>
    </row>
    <row r="4" spans="1:5" ht="15.75" customHeight="1">
      <c r="A4" s="1">
        <v>1.7797995254066299</v>
      </c>
      <c r="B4" s="1">
        <f t="shared" si="0"/>
        <v>1</v>
      </c>
      <c r="C4" s="1">
        <f t="shared" si="1"/>
        <v>10</v>
      </c>
    </row>
    <row r="5" spans="1:5" ht="15.75" customHeight="1">
      <c r="A5" s="1">
        <v>1.6295464853525501</v>
      </c>
      <c r="B5" s="1">
        <f t="shared" si="0"/>
        <v>1</v>
      </c>
      <c r="C5" s="1">
        <f t="shared" si="1"/>
        <v>10</v>
      </c>
    </row>
    <row r="6" spans="1:5" ht="15.75" customHeight="1">
      <c r="A6" s="1">
        <v>0.45913776646795401</v>
      </c>
      <c r="B6" s="1">
        <f t="shared" si="0"/>
        <v>0.45913776646795401</v>
      </c>
      <c r="C6" s="1">
        <f t="shared" si="1"/>
        <v>4.5886137927685464</v>
      </c>
    </row>
    <row r="7" spans="1:5" ht="15.75" customHeight="1">
      <c r="A7" s="1">
        <v>0.48645017683597702</v>
      </c>
      <c r="B7" s="1">
        <f t="shared" si="0"/>
        <v>0.48645017683597702</v>
      </c>
      <c r="C7" s="1">
        <f t="shared" si="1"/>
        <v>4.8618774661934498</v>
      </c>
    </row>
    <row r="8" spans="1:5" ht="15.75" customHeight="1">
      <c r="A8" s="1">
        <v>0.62838298211573596</v>
      </c>
      <c r="B8" s="1">
        <f t="shared" si="0"/>
        <v>0.62838298211573596</v>
      </c>
      <c r="C8" s="1">
        <f t="shared" si="1"/>
        <v>6.2819308129188469</v>
      </c>
    </row>
    <row r="9" spans="1:5" ht="15.75" customHeight="1">
      <c r="A9" s="1">
        <v>5.3859155049230898</v>
      </c>
      <c r="B9" s="1">
        <f t="shared" si="0"/>
        <v>1</v>
      </c>
      <c r="C9" s="1">
        <f t="shared" si="1"/>
        <v>10</v>
      </c>
    </row>
    <row r="10" spans="1:5" ht="15.75" customHeight="1">
      <c r="A10" s="1">
        <v>0.18534275802639699</v>
      </c>
      <c r="B10" s="1">
        <f t="shared" si="0"/>
        <v>0.18534275802639699</v>
      </c>
      <c r="C10" s="1">
        <f t="shared" si="1"/>
        <v>1.8492645825011671</v>
      </c>
    </row>
    <row r="11" spans="1:5" ht="15.75" customHeight="1">
      <c r="A11" s="1">
        <v>6.41062388778528E-2</v>
      </c>
      <c r="B11" s="1">
        <f t="shared" si="0"/>
        <v>6.41062388778528E-2</v>
      </c>
      <c r="C11" s="1">
        <f t="shared" si="1"/>
        <v>0.63627985763164507</v>
      </c>
    </row>
    <row r="12" spans="1:5" ht="15.75" customHeight="1">
      <c r="A12" s="1">
        <v>1.24151522871606</v>
      </c>
      <c r="B12" s="1">
        <f t="shared" si="0"/>
        <v>1</v>
      </c>
      <c r="C12" s="1">
        <f t="shared" si="1"/>
        <v>10</v>
      </c>
    </row>
    <row r="13" spans="1:5" ht="15.75" customHeight="1">
      <c r="A13" s="1">
        <v>3.8542166215851298E-2</v>
      </c>
      <c r="B13" s="1">
        <f t="shared" si="0"/>
        <v>3.8542166215851298E-2</v>
      </c>
      <c r="C13" s="1">
        <f t="shared" si="1"/>
        <v>0.38050849548564825</v>
      </c>
    </row>
    <row r="14" spans="1:5" ht="15.75" customHeight="1">
      <c r="A14" s="1">
        <v>0.15407517316762601</v>
      </c>
      <c r="B14" s="1">
        <f t="shared" si="0"/>
        <v>0.15407517316762601</v>
      </c>
      <c r="C14" s="1">
        <f t="shared" si="1"/>
        <v>1.5364289527452448</v>
      </c>
    </row>
    <row r="15" spans="1:5" ht="15.75" customHeight="1">
      <c r="A15" s="1">
        <v>0.16150089754706101</v>
      </c>
      <c r="B15" s="1">
        <f t="shared" si="0"/>
        <v>0.16150089754706101</v>
      </c>
      <c r="C15" s="1">
        <f t="shared" si="1"/>
        <v>1.6107241428959105</v>
      </c>
    </row>
    <row r="16" spans="1:5" ht="15.75" customHeight="1">
      <c r="A16" s="1">
        <v>4.2240815905628601E-2</v>
      </c>
      <c r="B16" s="1">
        <f t="shared" si="0"/>
        <v>4.2240815905628601E-2</v>
      </c>
      <c r="C16" s="1">
        <f t="shared" si="1"/>
        <v>0.41751389293397267</v>
      </c>
    </row>
    <row r="17" spans="1:3" ht="15.75" customHeight="1">
      <c r="A17" s="1">
        <v>0.11439828817443901</v>
      </c>
      <c r="B17" s="1">
        <f t="shared" si="0"/>
        <v>0.11439828817443901</v>
      </c>
      <c r="C17" s="1">
        <f t="shared" si="1"/>
        <v>1.139457349096902</v>
      </c>
    </row>
    <row r="18" spans="1:3" ht="15.75" customHeight="1">
      <c r="A18" s="1">
        <v>1.30966005841186E-3</v>
      </c>
      <c r="B18" s="1">
        <f t="shared" si="0"/>
        <v>1.30966005841186E-3</v>
      </c>
      <c r="C18" s="1">
        <f t="shared" si="1"/>
        <v>7.9931712684503421E-3</v>
      </c>
    </row>
    <row r="19" spans="1:3" ht="15.75" customHeight="1">
      <c r="A19" s="1">
        <v>4.33999362107787E-2</v>
      </c>
      <c r="B19" s="1">
        <f t="shared" si="0"/>
        <v>4.33999362107787E-2</v>
      </c>
      <c r="C19" s="1">
        <f t="shared" si="1"/>
        <v>0.429111019231458</v>
      </c>
    </row>
    <row r="20" spans="1:3" ht="15.75" customHeight="1">
      <c r="A20" s="1">
        <v>1.12132265099273E-2</v>
      </c>
      <c r="B20" s="1">
        <f t="shared" si="0"/>
        <v>1.12132265099273E-2</v>
      </c>
      <c r="C20" s="1">
        <f t="shared" si="1"/>
        <v>0.10707944421480403</v>
      </c>
    </row>
    <row r="21" spans="1:3" ht="15.75" customHeight="1">
      <c r="A21" s="1">
        <v>0.39134970839176703</v>
      </c>
      <c r="B21" s="1">
        <f t="shared" si="0"/>
        <v>0.39134970839176703</v>
      </c>
      <c r="C21" s="1">
        <f t="shared" si="1"/>
        <v>3.9103868067707364</v>
      </c>
    </row>
    <row r="22" spans="1:3" ht="15.75" customHeight="1">
      <c r="A22" s="1">
        <v>1.22320701415431E-2</v>
      </c>
      <c r="B22" s="1">
        <f t="shared" si="0"/>
        <v>1.22320701415431E-2</v>
      </c>
      <c r="C22" s="1">
        <f t="shared" si="1"/>
        <v>0.11727308694605358</v>
      </c>
    </row>
    <row r="23" spans="1:3" ht="15.75" customHeight="1">
      <c r="A23" s="1">
        <v>1.41541065924149E-2</v>
      </c>
      <c r="B23" s="1">
        <f t="shared" si="0"/>
        <v>1.41541065924149E-2</v>
      </c>
      <c r="C23" s="1">
        <f t="shared" si="1"/>
        <v>0.13650327329521286</v>
      </c>
    </row>
    <row r="24" spans="1:3" ht="15.75" customHeight="1">
      <c r="A24" s="1">
        <v>6.2607077995729704E-2</v>
      </c>
      <c r="B24" s="1">
        <f t="shared" si="0"/>
        <v>6.2607077995729704E-2</v>
      </c>
      <c r="C24" s="1">
        <f t="shared" si="1"/>
        <v>0.62128058791565144</v>
      </c>
    </row>
    <row r="25" spans="1:3" ht="15.75" customHeight="1">
      <c r="A25" s="1">
        <v>7.8241000265130908E-3</v>
      </c>
      <c r="B25" s="1">
        <f t="shared" si="0"/>
        <v>7.8241000265130908E-3</v>
      </c>
      <c r="C25" s="1">
        <f t="shared" si="1"/>
        <v>7.3170860531406853E-2</v>
      </c>
    </row>
    <row r="26" spans="1:3" ht="15.75" customHeight="1">
      <c r="A26" s="1">
        <v>2.6975833786836202E-2</v>
      </c>
      <c r="B26" s="1">
        <f t="shared" si="0"/>
        <v>2.6975833786836202E-2</v>
      </c>
      <c r="C26" s="1">
        <f t="shared" si="1"/>
        <v>0.26478606582756475</v>
      </c>
    </row>
    <row r="27" spans="1:3" ht="15.75" customHeight="1">
      <c r="A27" s="1">
        <v>4.3394665913630399E-2</v>
      </c>
      <c r="B27" s="1">
        <f t="shared" si="0"/>
        <v>4.3394665913630399E-2</v>
      </c>
      <c r="C27" s="1">
        <f t="shared" si="1"/>
        <v>0.42905828932811446</v>
      </c>
    </row>
    <row r="28" spans="1:3" ht="15.75" customHeight="1">
      <c r="A28" s="1">
        <v>0.21069919996766501</v>
      </c>
      <c r="B28" s="1">
        <f t="shared" si="0"/>
        <v>0.21069919996766501</v>
      </c>
      <c r="C28" s="1">
        <f t="shared" si="1"/>
        <v>2.1029585764215488</v>
      </c>
    </row>
    <row r="29" spans="1:3" ht="15.75" customHeight="1">
      <c r="A29" s="1">
        <v>0.216723585110597</v>
      </c>
      <c r="B29" s="1">
        <f t="shared" si="0"/>
        <v>0.216723585110597</v>
      </c>
      <c r="C29" s="1">
        <f t="shared" si="1"/>
        <v>2.163233213192949</v>
      </c>
    </row>
    <row r="30" spans="1:3" ht="15.75" customHeight="1">
      <c r="A30" s="1">
        <v>9.3067863895293802E-3</v>
      </c>
      <c r="B30" s="1">
        <f t="shared" si="0"/>
        <v>9.3067863895293802E-3</v>
      </c>
      <c r="C30" s="1">
        <f t="shared" si="1"/>
        <v>8.8005300869532496E-2</v>
      </c>
    </row>
    <row r="31" spans="1:3" ht="15.75" customHeight="1">
      <c r="A31" s="1">
        <v>5.3761062738331498E-2</v>
      </c>
      <c r="B31" s="1">
        <f t="shared" si="0"/>
        <v>5.3761062738331498E-2</v>
      </c>
      <c r="C31" s="1">
        <f t="shared" si="1"/>
        <v>0.53277523112592207</v>
      </c>
    </row>
    <row r="32" spans="1:3" ht="15.75" customHeight="1">
      <c r="A32" s="1">
        <v>5.2126030732358497E-2</v>
      </c>
      <c r="B32" s="1">
        <f t="shared" si="0"/>
        <v>5.2126030732358497E-2</v>
      </c>
      <c r="C32" s="1">
        <f t="shared" si="1"/>
        <v>0.51641655585343238</v>
      </c>
    </row>
    <row r="33" spans="1:3" ht="15.75" customHeight="1">
      <c r="A33" s="1">
        <v>1.37315606463068</v>
      </c>
      <c r="B33" s="1">
        <f t="shared" si="0"/>
        <v>1</v>
      </c>
      <c r="C33" s="1">
        <f t="shared" si="1"/>
        <v>10</v>
      </c>
    </row>
    <row r="34" spans="1:3" ht="15.75" customHeight="1">
      <c r="A34" s="1">
        <v>3.6432346228813001E-2</v>
      </c>
      <c r="B34" s="1">
        <f t="shared" si="0"/>
        <v>3.6432346228813001E-2</v>
      </c>
      <c r="C34" s="1">
        <f t="shared" si="1"/>
        <v>0.35939951417807503</v>
      </c>
    </row>
    <row r="35" spans="1:3" ht="15.75" customHeight="1">
      <c r="A35" s="1">
        <v>0.11276173071022701</v>
      </c>
      <c r="B35" s="1">
        <f t="shared" si="0"/>
        <v>0.11276173071022701</v>
      </c>
      <c r="C35" s="1">
        <f t="shared" si="1"/>
        <v>1.123083411446745</v>
      </c>
    </row>
    <row r="36" spans="1:3" ht="15.75" customHeight="1">
      <c r="A36" s="1">
        <v>0.53961099554148695</v>
      </c>
      <c r="B36" s="1">
        <f t="shared" si="0"/>
        <v>0.53961099554148695</v>
      </c>
      <c r="C36" s="1">
        <f t="shared" si="1"/>
        <v>5.3937573115091499</v>
      </c>
    </row>
    <row r="37" spans="1:3" ht="15.75" customHeight="1">
      <c r="A37" s="1">
        <v>0.10506529907980899</v>
      </c>
      <c r="B37" s="1">
        <f t="shared" si="0"/>
        <v>0.10506529907980899</v>
      </c>
      <c r="C37" s="1">
        <f t="shared" si="1"/>
        <v>1.0460797654392144</v>
      </c>
    </row>
    <row r="38" spans="1:3" ht="15.75" customHeight="1">
      <c r="A38" s="1">
        <v>6.0464944259569303E-2</v>
      </c>
      <c r="B38" s="1">
        <f t="shared" si="0"/>
        <v>6.0464944259569303E-2</v>
      </c>
      <c r="C38" s="1">
        <f t="shared" si="1"/>
        <v>0.59984830398966205</v>
      </c>
    </row>
    <row r="39" spans="1:3" ht="15.75" customHeight="1">
      <c r="A39" s="1">
        <v>2.2973366274613799E-2</v>
      </c>
      <c r="B39" s="1">
        <f t="shared" si="0"/>
        <v>2.2973366274613799E-2</v>
      </c>
      <c r="C39" s="1">
        <f t="shared" si="1"/>
        <v>0.22474093760870006</v>
      </c>
    </row>
    <row r="40" spans="1:3" ht="15.75" customHeight="1">
      <c r="A40" s="1">
        <v>0.67739596368347799</v>
      </c>
      <c r="B40" s="1">
        <f t="shared" si="0"/>
        <v>0.67739596368347799</v>
      </c>
      <c r="C40" s="1">
        <f t="shared" si="1"/>
        <v>6.7723110909037292</v>
      </c>
    </row>
    <row r="41" spans="1:3" ht="15.75" customHeight="1">
      <c r="A41" s="1">
        <v>7.3446650430373794E-2</v>
      </c>
      <c r="B41" s="1">
        <f t="shared" si="0"/>
        <v>7.3446650430373794E-2</v>
      </c>
      <c r="C41" s="1">
        <f t="shared" si="1"/>
        <v>0.72973170379790664</v>
      </c>
    </row>
    <row r="42" spans="1:3" ht="15.75" customHeight="1">
      <c r="A42" s="1">
        <v>5.5533975952249202E-2</v>
      </c>
      <c r="B42" s="1">
        <f t="shared" si="0"/>
        <v>5.5533975952249202E-2</v>
      </c>
      <c r="C42" s="1">
        <f t="shared" si="1"/>
        <v>0.55051342306763074</v>
      </c>
    </row>
    <row r="43" spans="1:3" ht="15.75" customHeight="1">
      <c r="A43" s="1">
        <v>5.1018137074390402E-2</v>
      </c>
      <c r="B43" s="1">
        <f t="shared" si="0"/>
        <v>5.1018137074390402E-2</v>
      </c>
      <c r="C43" s="1">
        <f t="shared" si="1"/>
        <v>0.50533195780217544</v>
      </c>
    </row>
    <row r="44" spans="1:3" ht="15.75" customHeight="1">
      <c r="A44" s="1">
        <v>2.4796425514312902E-2</v>
      </c>
      <c r="B44" s="1">
        <f t="shared" si="0"/>
        <v>2.4796425514312902E-2</v>
      </c>
      <c r="C44" s="1">
        <f t="shared" si="1"/>
        <v>0.24298084606052406</v>
      </c>
    </row>
    <row r="45" spans="1:3" ht="15.75" customHeight="1">
      <c r="A45" s="1">
        <v>9.2845578648937596E-3</v>
      </c>
      <c r="B45" s="1">
        <f t="shared" si="0"/>
        <v>9.2845578648937596E-3</v>
      </c>
      <c r="C45" s="1">
        <f t="shared" si="1"/>
        <v>8.7782902032707125E-2</v>
      </c>
    </row>
    <row r="46" spans="1:3" ht="15.75" customHeight="1">
      <c r="A46" s="1">
        <v>0.116432114004773</v>
      </c>
      <c r="B46" s="1">
        <f t="shared" si="0"/>
        <v>0.116432114004773</v>
      </c>
      <c r="C46" s="1">
        <f t="shared" si="1"/>
        <v>1.1598060004980326</v>
      </c>
    </row>
    <row r="47" spans="1:3" ht="15.75" customHeight="1">
      <c r="A47" s="1">
        <v>0.36548881202349998</v>
      </c>
      <c r="B47" s="1">
        <f t="shared" si="0"/>
        <v>0.36548881202349998</v>
      </c>
      <c r="C47" s="1">
        <f t="shared" si="1"/>
        <v>3.6516456907567814</v>
      </c>
    </row>
    <row r="48" spans="1:3" ht="15.75" customHeight="1">
      <c r="A48" s="1">
        <v>5.9884064212220298E-2</v>
      </c>
      <c r="B48" s="1">
        <f t="shared" si="0"/>
        <v>5.9884064212220298E-2</v>
      </c>
      <c r="C48" s="1">
        <f t="shared" si="1"/>
        <v>0.59403653514835675</v>
      </c>
    </row>
    <row r="49" spans="1:3" ht="15.75" customHeight="1">
      <c r="A49" s="1">
        <v>6.1696983559736598E-3</v>
      </c>
      <c r="B49" s="1">
        <f t="shared" si="0"/>
        <v>6.1696983559736598E-3</v>
      </c>
      <c r="C49" s="1">
        <f t="shared" si="1"/>
        <v>5.6618389631906879E-2</v>
      </c>
    </row>
    <row r="50" spans="1:3" ht="15.75" customHeight="1">
      <c r="A50" s="1">
        <v>3.1795234616816603E-2</v>
      </c>
      <c r="B50" s="1">
        <f t="shared" si="0"/>
        <v>3.1795234616816603E-2</v>
      </c>
      <c r="C50" s="1">
        <f t="shared" si="1"/>
        <v>0.31300470185279672</v>
      </c>
    </row>
    <row r="51" spans="1:3" ht="15.75" customHeight="1">
      <c r="A51" s="1">
        <v>1.53356886542438</v>
      </c>
      <c r="B51" s="1">
        <f t="shared" si="0"/>
        <v>1</v>
      </c>
      <c r="C51" s="1">
        <f t="shared" si="1"/>
        <v>10</v>
      </c>
    </row>
    <row r="52" spans="1:3" ht="15.75" customHeight="1">
      <c r="A52" s="1">
        <v>0.114772864742568</v>
      </c>
      <c r="B52" s="1">
        <f t="shared" si="0"/>
        <v>0.114772864742568</v>
      </c>
      <c r="C52" s="1">
        <f t="shared" si="1"/>
        <v>1.1432050289100928</v>
      </c>
    </row>
    <row r="53" spans="1:3" ht="15.75" customHeight="1">
      <c r="A53" s="1">
        <v>0.27777663580100298</v>
      </c>
      <c r="B53" s="1">
        <f t="shared" si="0"/>
        <v>0.27777663580100298</v>
      </c>
      <c r="C53" s="1">
        <f t="shared" si="1"/>
        <v>2.7740757086246264</v>
      </c>
    </row>
    <row r="54" spans="1:3" ht="15.75" customHeight="1">
      <c r="A54" s="1">
        <v>1.92796979884498</v>
      </c>
      <c r="B54" s="1">
        <f t="shared" si="0"/>
        <v>1</v>
      </c>
      <c r="C54" s="1">
        <f t="shared" si="1"/>
        <v>10</v>
      </c>
    </row>
    <row r="55" spans="1:3" ht="15.75" customHeight="1">
      <c r="A55" s="1">
        <v>8.7305713118312894E-2</v>
      </c>
      <c r="B55" s="1">
        <f t="shared" si="0"/>
        <v>8.7305713118312894E-2</v>
      </c>
      <c r="C55" s="1">
        <f t="shared" si="1"/>
        <v>0.86839315217619539</v>
      </c>
    </row>
    <row r="56" spans="1:3" ht="15.75" customHeight="1">
      <c r="A56" s="1">
        <v>5.9701243414747397E-2</v>
      </c>
      <c r="B56" s="1">
        <f t="shared" si="0"/>
        <v>5.9701243414747397E-2</v>
      </c>
      <c r="C56" s="1">
        <f t="shared" si="1"/>
        <v>0.59220739293707814</v>
      </c>
    </row>
    <row r="57" spans="1:3" ht="15.75" customHeight="1">
      <c r="A57" s="1">
        <v>0.36488197474448802</v>
      </c>
      <c r="B57" s="1">
        <f t="shared" si="0"/>
        <v>0.36488197474448802</v>
      </c>
      <c r="C57" s="1">
        <f t="shared" si="1"/>
        <v>3.64557421695423</v>
      </c>
    </row>
    <row r="58" spans="1:3" ht="15.75" customHeight="1">
      <c r="A58" s="1">
        <v>1.4828733486136301</v>
      </c>
      <c r="B58" s="1">
        <f t="shared" si="0"/>
        <v>1</v>
      </c>
      <c r="C58" s="1">
        <f t="shared" si="1"/>
        <v>10</v>
      </c>
    </row>
    <row r="59" spans="1:3" ht="15.75" customHeight="1">
      <c r="A59" s="1">
        <v>0.36897349758693498</v>
      </c>
      <c r="B59" s="1">
        <f t="shared" si="0"/>
        <v>0.36897349758693498</v>
      </c>
      <c r="C59" s="1">
        <f t="shared" si="1"/>
        <v>3.6865103535589276</v>
      </c>
    </row>
    <row r="60" spans="1:3" ht="15.75" customHeight="1">
      <c r="A60" s="1">
        <v>2.3386204521179899</v>
      </c>
      <c r="B60" s="1">
        <f t="shared" si="0"/>
        <v>1</v>
      </c>
      <c r="C60" s="1">
        <f t="shared" si="1"/>
        <v>10</v>
      </c>
    </row>
    <row r="61" spans="1:3" ht="15.75" customHeight="1">
      <c r="A61" s="1">
        <v>7.1931695121619903</v>
      </c>
      <c r="B61" s="1">
        <f t="shared" si="0"/>
        <v>1</v>
      </c>
      <c r="C61" s="1">
        <f t="shared" si="1"/>
        <v>10</v>
      </c>
    </row>
    <row r="62" spans="1:3" ht="15.75" customHeight="1">
      <c r="A62" s="1">
        <v>0.99332985531164597</v>
      </c>
      <c r="B62" s="1">
        <f t="shared" si="0"/>
        <v>0.99332985531164597</v>
      </c>
      <c r="C62" s="1">
        <f t="shared" si="1"/>
        <v>9.933264467864424</v>
      </c>
    </row>
    <row r="63" spans="1:3" ht="15.75" customHeight="1">
      <c r="A63" s="1">
        <v>3.8373788252203299E-2</v>
      </c>
      <c r="B63" s="1">
        <f t="shared" si="0"/>
        <v>3.8373788252203299E-2</v>
      </c>
      <c r="C63" s="1">
        <f t="shared" si="1"/>
        <v>0.37882385541725916</v>
      </c>
    </row>
    <row r="64" spans="1:3" ht="15.75" customHeight="1">
      <c r="A64" s="1">
        <v>3.3656322827821203E-2</v>
      </c>
      <c r="B64" s="1">
        <f t="shared" si="0"/>
        <v>3.3656322827821203E-2</v>
      </c>
      <c r="C64" s="1">
        <f t="shared" si="1"/>
        <v>0.33162509435035242</v>
      </c>
    </row>
    <row r="65" spans="1:3" ht="15.75" customHeight="1">
      <c r="A65" s="1">
        <v>1.93433059036161E-2</v>
      </c>
      <c r="B65" s="1">
        <f t="shared" si="0"/>
        <v>1.93433059036161E-2</v>
      </c>
      <c r="C65" s="1">
        <f t="shared" si="1"/>
        <v>0.1884217838479475</v>
      </c>
    </row>
    <row r="66" spans="1:3" ht="15.75" customHeight="1">
      <c r="A66" s="1">
        <v>0.15856744232266901</v>
      </c>
      <c r="B66" s="1">
        <f t="shared" si="0"/>
        <v>0.15856744232266901</v>
      </c>
      <c r="C66" s="1">
        <f t="shared" si="1"/>
        <v>1.5813746003383868</v>
      </c>
    </row>
    <row r="67" spans="1:3" ht="15.75" customHeight="1">
      <c r="A67" s="1">
        <v>0.35619443084499802</v>
      </c>
      <c r="B67" s="1">
        <f t="shared" si="0"/>
        <v>0.35619443084499802</v>
      </c>
      <c r="C67" s="1">
        <f t="shared" si="1"/>
        <v>3.5586543835515294</v>
      </c>
    </row>
    <row r="68" spans="1:3" ht="15.75" customHeight="1">
      <c r="A68" s="1">
        <v>3.4428312229684198E-2</v>
      </c>
      <c r="B68" s="1">
        <f t="shared" si="0"/>
        <v>3.4428312229684198E-2</v>
      </c>
      <c r="C68" s="1">
        <f t="shared" si="1"/>
        <v>0.33934893332888361</v>
      </c>
    </row>
    <row r="69" spans="1:3" ht="15.75" customHeight="1">
      <c r="A69" s="1">
        <v>0.33661867240168603</v>
      </c>
      <c r="B69" s="1">
        <f t="shared" si="0"/>
        <v>0.33661867240168603</v>
      </c>
      <c r="C69" s="1">
        <f t="shared" si="1"/>
        <v>3.3627967646076899</v>
      </c>
    </row>
    <row r="70" spans="1:3" ht="15.75" customHeight="1">
      <c r="A70" s="1">
        <v>1.37062012030187E-2</v>
      </c>
      <c r="B70" s="1">
        <f t="shared" si="0"/>
        <v>1.37062012030187E-2</v>
      </c>
      <c r="C70" s="1">
        <f t="shared" si="1"/>
        <v>0.13202193055013911</v>
      </c>
    </row>
    <row r="71" spans="1:3" ht="15.75" customHeight="1">
      <c r="A71" s="1">
        <v>5.3453681011978803E-2</v>
      </c>
      <c r="B71" s="1">
        <f t="shared" si="0"/>
        <v>5.3453681011978803E-2</v>
      </c>
      <c r="C71" s="1">
        <f t="shared" si="1"/>
        <v>0.52969984310432272</v>
      </c>
    </row>
    <row r="72" spans="1:3" ht="15.75" customHeight="1">
      <c r="A72" s="1">
        <v>2.26224204980865E-2</v>
      </c>
      <c r="B72" s="1">
        <f t="shared" si="0"/>
        <v>2.26224204980865E-2</v>
      </c>
      <c r="C72" s="1">
        <f t="shared" si="1"/>
        <v>0.22122968646775043</v>
      </c>
    </row>
    <row r="73" spans="1:3" ht="15.75" customHeight="1">
      <c r="A73" s="1">
        <v>3.95758031679787E-2</v>
      </c>
      <c r="B73" s="1">
        <f t="shared" si="0"/>
        <v>3.95758031679787E-2</v>
      </c>
      <c r="C73" s="1">
        <f t="shared" si="1"/>
        <v>0.39085014701768406</v>
      </c>
    </row>
    <row r="74" spans="1:3" ht="15.75" customHeight="1">
      <c r="A74" s="1">
        <v>0.79787557773828899</v>
      </c>
      <c r="B74" s="1">
        <f t="shared" si="0"/>
        <v>0.79787557773828899</v>
      </c>
      <c r="C74" s="1">
        <f t="shared" si="1"/>
        <v>7.97772289695867</v>
      </c>
    </row>
    <row r="75" spans="1:3" ht="15.75" customHeight="1">
      <c r="A75" s="1">
        <v>0.19579896091012899</v>
      </c>
      <c r="B75" s="1">
        <f t="shared" si="0"/>
        <v>0.19579896091012899</v>
      </c>
      <c r="C75" s="1">
        <f t="shared" si="1"/>
        <v>1.9538800438091875</v>
      </c>
    </row>
    <row r="76" spans="1:3" ht="15.75" customHeight="1">
      <c r="A76" s="1">
        <v>1.31196918077483E-2</v>
      </c>
      <c r="B76" s="1">
        <f t="shared" si="0"/>
        <v>1.31196918077483E-2</v>
      </c>
      <c r="C76" s="1">
        <f t="shared" si="1"/>
        <v>0.12615383946296607</v>
      </c>
    </row>
    <row r="77" spans="1:3" ht="15.75" customHeight="1">
      <c r="A77" s="1">
        <v>0.172755051745213</v>
      </c>
      <c r="B77" s="1">
        <f t="shared" si="0"/>
        <v>0.172755051745213</v>
      </c>
      <c r="C77" s="1">
        <f t="shared" si="1"/>
        <v>1.7233231949765679</v>
      </c>
    </row>
    <row r="78" spans="1:3" ht="15.75" customHeight="1">
      <c r="A78" s="1">
        <v>1.49005396582146</v>
      </c>
      <c r="B78" s="1">
        <f t="shared" si="0"/>
        <v>1</v>
      </c>
      <c r="C78" s="1">
        <f t="shared" si="1"/>
        <v>10</v>
      </c>
    </row>
    <row r="79" spans="1:3" ht="15.75" customHeight="1">
      <c r="A79" s="1">
        <v>7.6785657377197794E-2</v>
      </c>
      <c r="B79" s="1">
        <f t="shared" si="0"/>
        <v>7.6785657377197794E-2</v>
      </c>
      <c r="C79" s="1">
        <f t="shared" si="1"/>
        <v>0.76313883599846322</v>
      </c>
    </row>
    <row r="80" spans="1:3" ht="15.75" customHeight="1">
      <c r="A80" s="1">
        <v>8.3519818465527806E-2</v>
      </c>
      <c r="B80" s="1">
        <f t="shared" si="0"/>
        <v>8.3519818465527806E-2</v>
      </c>
      <c r="C80" s="1">
        <f t="shared" si="1"/>
        <v>0.83051485926540236</v>
      </c>
    </row>
    <row r="81" spans="1:3" ht="15.75" customHeight="1">
      <c r="A81" s="1">
        <v>1.08396418612646E-2</v>
      </c>
      <c r="B81" s="1">
        <f t="shared" si="0"/>
        <v>1.08396418612646E-2</v>
      </c>
      <c r="C81" s="1">
        <f t="shared" si="1"/>
        <v>0.1033416886651055</v>
      </c>
    </row>
    <row r="82" spans="1:3" ht="15.75" customHeight="1">
      <c r="A82" s="1">
        <v>2.4369841761865001E-2</v>
      </c>
      <c r="B82" s="1">
        <f t="shared" si="0"/>
        <v>2.4369841761865001E-2</v>
      </c>
      <c r="C82" s="1">
        <f t="shared" si="1"/>
        <v>0.23871282864109589</v>
      </c>
    </row>
    <row r="83" spans="1:3" ht="15.75" customHeight="1">
      <c r="A83" s="1">
        <v>5.1075118373554202E-4</v>
      </c>
      <c r="B83" s="1">
        <f t="shared" si="0"/>
        <v>5.1075118373554202E-4</v>
      </c>
      <c r="C83" s="1">
        <f t="shared" si="1"/>
        <v>0</v>
      </c>
    </row>
    <row r="84" spans="1:3" ht="15.75" customHeight="1">
      <c r="A84" s="1">
        <v>0.80256231942464396</v>
      </c>
      <c r="B84" s="1">
        <f t="shared" si="0"/>
        <v>0.80256231942464396</v>
      </c>
      <c r="C84" s="1">
        <f t="shared" si="1"/>
        <v>8.0246142636432598</v>
      </c>
    </row>
    <row r="85" spans="1:3" ht="15.75" customHeight="1">
      <c r="A85" s="1">
        <v>9.8098830979149898E-2</v>
      </c>
      <c r="B85" s="1">
        <f t="shared" si="0"/>
        <v>9.8098830979149898E-2</v>
      </c>
      <c r="C85" s="1">
        <f t="shared" si="1"/>
        <v>0.97637948493184756</v>
      </c>
    </row>
    <row r="86" spans="1:3" ht="15.75" customHeight="1">
      <c r="A86" s="1">
        <v>0.100139323973506</v>
      </c>
      <c r="B86" s="1">
        <f t="shared" si="0"/>
        <v>0.100139323973506</v>
      </c>
      <c r="C86" s="1">
        <f t="shared" si="1"/>
        <v>0.99679484204321955</v>
      </c>
    </row>
    <row r="87" spans="1:3" ht="15.75" customHeight="1">
      <c r="A87" s="1">
        <v>0.450722717177994</v>
      </c>
      <c r="B87" s="1">
        <f t="shared" si="0"/>
        <v>0.450722717177994</v>
      </c>
      <c r="C87" s="1">
        <f t="shared" si="1"/>
        <v>4.5044202979418007</v>
      </c>
    </row>
    <row r="88" spans="1:3" ht="15.75" customHeight="1">
      <c r="A88" s="1">
        <v>4.2368419859036902E-3</v>
      </c>
      <c r="B88" s="1">
        <f t="shared" si="0"/>
        <v>4.2368419859036902E-3</v>
      </c>
      <c r="C88" s="1">
        <f t="shared" si="1"/>
        <v>3.7279948799660512E-2</v>
      </c>
    </row>
    <row r="89" spans="1:3" ht="15.75" customHeight="1">
      <c r="A89" s="1">
        <v>7.0511003619725204E-2</v>
      </c>
      <c r="B89" s="1">
        <f t="shared" si="0"/>
        <v>7.0511003619725204E-2</v>
      </c>
      <c r="C89" s="1">
        <f t="shared" si="1"/>
        <v>0.70036023417854465</v>
      </c>
    </row>
    <row r="90" spans="1:3" ht="15.75" customHeight="1">
      <c r="A90" s="1">
        <v>8.99105159671304E-3</v>
      </c>
      <c r="B90" s="1">
        <f t="shared" si="0"/>
        <v>8.99105159671304E-3</v>
      </c>
      <c r="C90" s="1">
        <f t="shared" si="1"/>
        <v>8.4846339498109269E-2</v>
      </c>
    </row>
    <row r="91" spans="1:3" ht="15.75" customHeight="1">
      <c r="A91" s="1">
        <v>0.12675903154785201</v>
      </c>
      <c r="B91" s="1">
        <f t="shared" si="0"/>
        <v>0.12675903154785201</v>
      </c>
      <c r="C91" s="1">
        <f t="shared" si="1"/>
        <v>1.2631279477356803</v>
      </c>
    </row>
    <row r="92" spans="1:3" ht="15.75" customHeight="1">
      <c r="A92" s="1">
        <v>0.21575997421603599</v>
      </c>
      <c r="B92" s="1">
        <f t="shared" si="0"/>
        <v>0.21575997421603599</v>
      </c>
      <c r="C92" s="1">
        <f t="shared" si="1"/>
        <v>2.1535921800782631</v>
      </c>
    </row>
    <row r="93" spans="1:3" ht="15.75" customHeight="1">
      <c r="A93" s="1">
        <v>2.5664892552790301E-2</v>
      </c>
      <c r="B93" s="1">
        <f t="shared" si="0"/>
        <v>2.5664892552790301E-2</v>
      </c>
      <c r="C93" s="1">
        <f t="shared" si="1"/>
        <v>0.25166995441767709</v>
      </c>
    </row>
    <row r="94" spans="1:3" ht="15.75" customHeight="1">
      <c r="A94" s="1">
        <v>2.9268974601174302E-3</v>
      </c>
      <c r="B94" s="1">
        <f t="shared" si="0"/>
        <v>2.9268974601174302E-3</v>
      </c>
      <c r="C94" s="1">
        <f t="shared" si="1"/>
        <v>2.4173809565669942E-2</v>
      </c>
    </row>
    <row r="95" spans="1:3" ht="15.75" customHeight="1">
      <c r="A95" s="1">
        <v>2.1860420039089098E-2</v>
      </c>
      <c r="B95" s="1">
        <f t="shared" si="0"/>
        <v>2.1860420039089098E-2</v>
      </c>
      <c r="C95" s="1">
        <f t="shared" si="1"/>
        <v>0.21360578796259022</v>
      </c>
    </row>
    <row r="96" spans="1:3" ht="15.75" customHeight="1">
      <c r="A96" s="1">
        <v>1.27129241272467E-2</v>
      </c>
      <c r="B96" s="1">
        <f t="shared" si="0"/>
        <v>1.27129241272467E-2</v>
      </c>
      <c r="C96" s="1">
        <f t="shared" si="1"/>
        <v>0.12208408402554288</v>
      </c>
    </row>
    <row r="97" spans="1:3" ht="15.75" customHeight="1">
      <c r="A97" s="1">
        <v>0.137267112678018</v>
      </c>
      <c r="B97" s="1">
        <f t="shared" si="0"/>
        <v>0.137267112678018</v>
      </c>
      <c r="C97" s="1">
        <f t="shared" si="1"/>
        <v>1.3682624566122004</v>
      </c>
    </row>
    <row r="98" spans="1:3" ht="15.75" customHeight="1">
      <c r="A98" s="1">
        <v>0.112721079444252</v>
      </c>
      <c r="B98" s="1">
        <f t="shared" si="0"/>
        <v>0.112721079444252</v>
      </c>
      <c r="C98" s="1">
        <f t="shared" si="1"/>
        <v>1.1226766910540726</v>
      </c>
    </row>
    <row r="99" spans="1:3" ht="15.75" customHeight="1">
      <c r="A99" s="1">
        <v>0.66417439219523899</v>
      </c>
      <c r="B99" s="1">
        <f t="shared" si="0"/>
        <v>0.66417439219523899</v>
      </c>
      <c r="C99" s="1">
        <f t="shared" si="1"/>
        <v>6.6400278121801426</v>
      </c>
    </row>
    <row r="100" spans="1:3" ht="15.75" customHeight="1">
      <c r="A100" s="1">
        <v>1.05841486077295E-2</v>
      </c>
      <c r="B100" s="1">
        <f t="shared" si="0"/>
        <v>1.05841486077295E-2</v>
      </c>
      <c r="C100" s="1">
        <f t="shared" si="1"/>
        <v>0.10078545052810013</v>
      </c>
    </row>
    <row r="101" spans="1:3" ht="15.75" customHeight="1">
      <c r="A101" s="1">
        <v>0.77045425960597003</v>
      </c>
      <c r="B101" s="1">
        <f t="shared" si="0"/>
        <v>0.77045425960597003</v>
      </c>
      <c r="C101" s="1">
        <f t="shared" si="1"/>
        <v>7.7033695893588625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Results</vt:lpstr>
      <vt:lpstr>Result summery</vt:lpstr>
      <vt:lpstr>Agent</vt:lpstr>
      <vt:lpstr>Drs</vt:lpstr>
      <vt:lpstr>GPT4_evals</vt:lpstr>
      <vt:lpstr>Misteral_eval</vt:lpstr>
      <vt:lpstr>Claude</vt:lpstr>
      <vt:lpstr>Gemini</vt:lpstr>
      <vt:lpstr>Bleu</vt:lpstr>
      <vt:lpstr>Rouge</vt:lpstr>
      <vt:lpstr>Semantic-mini-MiniLM-L6-v2</vt:lpstr>
      <vt:lpstr>Seamantic large mpnet-base-v2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Mahyar Abbasian</cp:lastModifiedBy>
  <dcterms:modified xsi:type="dcterms:W3CDTF">2024-05-18T07:41:12Z</dcterms:modified>
</cp:coreProperties>
</file>