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rc\v2.0Release\Regression\Scenarios\STIAndHIV\04_Health_Care\4_3_Health_Care_Model_Baseline\PMTCT\"/>
    </mc:Choice>
  </mc:AlternateContent>
  <bookViews>
    <workbookView xWindow="0" yWindow="0" windowWidth="23040" windowHeight="9972"/>
  </bookViews>
  <sheets>
    <sheet name="PMTCT trend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7" i="1" l="1"/>
  <c r="O28" i="1" s="1"/>
  <c r="F27" i="1"/>
  <c r="G27" i="1" s="1"/>
  <c r="F28" i="1" l="1"/>
  <c r="O29" i="1"/>
  <c r="P28" i="1"/>
  <c r="P27" i="1"/>
  <c r="F29" i="1" l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G28" i="1"/>
  <c r="O30" i="1"/>
  <c r="P29" i="1"/>
  <c r="G29" i="1"/>
  <c r="O31" i="1" l="1"/>
  <c r="P30" i="1"/>
  <c r="G30" i="1"/>
  <c r="O32" i="1" l="1"/>
  <c r="P31" i="1"/>
  <c r="G31" i="1"/>
  <c r="O33" i="1" l="1"/>
  <c r="P32" i="1"/>
  <c r="G32" i="1"/>
  <c r="O34" i="1" l="1"/>
  <c r="P33" i="1"/>
  <c r="G33" i="1"/>
  <c r="O35" i="1" l="1"/>
  <c r="P34" i="1"/>
  <c r="G34" i="1"/>
  <c r="O36" i="1" l="1"/>
  <c r="P35" i="1"/>
  <c r="G35" i="1"/>
  <c r="O37" i="1" l="1"/>
  <c r="P36" i="1"/>
  <c r="G36" i="1"/>
  <c r="O38" i="1" l="1"/>
  <c r="P37" i="1"/>
  <c r="G37" i="1"/>
  <c r="O39" i="1" l="1"/>
  <c r="P38" i="1"/>
  <c r="G38" i="1"/>
  <c r="O40" i="1" l="1"/>
  <c r="P39" i="1"/>
  <c r="G39" i="1"/>
  <c r="O41" i="1" l="1"/>
  <c r="P40" i="1"/>
  <c r="G40" i="1"/>
  <c r="O42" i="1" l="1"/>
  <c r="P41" i="1"/>
  <c r="G41" i="1"/>
  <c r="O43" i="1" l="1"/>
  <c r="P42" i="1"/>
  <c r="G42" i="1"/>
  <c r="O44" i="1" l="1"/>
  <c r="P43" i="1"/>
  <c r="G43" i="1"/>
  <c r="O45" i="1" l="1"/>
  <c r="P44" i="1"/>
  <c r="G44" i="1"/>
  <c r="O46" i="1" l="1"/>
  <c r="P45" i="1"/>
  <c r="G45" i="1"/>
  <c r="O47" i="1" l="1"/>
  <c r="P46" i="1"/>
  <c r="G46" i="1"/>
  <c r="O48" i="1" l="1"/>
  <c r="P47" i="1"/>
  <c r="G47" i="1"/>
  <c r="O49" i="1" l="1"/>
  <c r="P48" i="1"/>
  <c r="G48" i="1"/>
  <c r="O50" i="1" l="1"/>
  <c r="P49" i="1"/>
  <c r="G49" i="1"/>
  <c r="O51" i="1" l="1"/>
  <c r="P50" i="1"/>
  <c r="G50" i="1"/>
  <c r="O52" i="1" l="1"/>
  <c r="P51" i="1"/>
  <c r="G51" i="1"/>
  <c r="O53" i="1" l="1"/>
  <c r="P52" i="1"/>
  <c r="G52" i="1"/>
  <c r="O54" i="1" l="1"/>
  <c r="P53" i="1"/>
  <c r="G53" i="1"/>
  <c r="O55" i="1" l="1"/>
  <c r="P54" i="1"/>
  <c r="G54" i="1"/>
  <c r="O56" i="1" l="1"/>
  <c r="P55" i="1"/>
  <c r="G55" i="1"/>
  <c r="O57" i="1" l="1"/>
  <c r="P56" i="1"/>
  <c r="G56" i="1"/>
  <c r="O58" i="1" l="1"/>
  <c r="P57" i="1"/>
  <c r="G57" i="1"/>
  <c r="O59" i="1" l="1"/>
  <c r="P58" i="1"/>
  <c r="G58" i="1"/>
  <c r="O60" i="1" l="1"/>
  <c r="P59" i="1"/>
  <c r="G59" i="1"/>
  <c r="O61" i="1" l="1"/>
  <c r="P60" i="1"/>
  <c r="G60" i="1"/>
  <c r="O62" i="1" l="1"/>
  <c r="P61" i="1"/>
  <c r="G61" i="1"/>
  <c r="O63" i="1" l="1"/>
  <c r="P62" i="1"/>
  <c r="G62" i="1"/>
  <c r="O64" i="1" l="1"/>
  <c r="P63" i="1"/>
  <c r="G63" i="1"/>
  <c r="O65" i="1" l="1"/>
  <c r="P64" i="1"/>
  <c r="G64" i="1"/>
  <c r="O66" i="1" l="1"/>
  <c r="P65" i="1"/>
  <c r="G65" i="1"/>
  <c r="O67" i="1" l="1"/>
  <c r="P66" i="1"/>
  <c r="G66" i="1"/>
  <c r="O68" i="1" l="1"/>
  <c r="P67" i="1"/>
  <c r="G67" i="1"/>
  <c r="O69" i="1" l="1"/>
  <c r="P68" i="1"/>
  <c r="G68" i="1"/>
  <c r="O70" i="1" l="1"/>
  <c r="P69" i="1"/>
  <c r="G69" i="1"/>
  <c r="O71" i="1" l="1"/>
  <c r="P70" i="1"/>
  <c r="G70" i="1"/>
  <c r="O72" i="1" l="1"/>
  <c r="P71" i="1"/>
  <c r="G71" i="1"/>
  <c r="O73" i="1" l="1"/>
  <c r="P72" i="1"/>
  <c r="G72" i="1"/>
  <c r="O74" i="1" l="1"/>
  <c r="P73" i="1"/>
  <c r="G73" i="1"/>
  <c r="O75" i="1" l="1"/>
  <c r="P74" i="1"/>
  <c r="G74" i="1"/>
  <c r="O76" i="1" l="1"/>
  <c r="P75" i="1"/>
  <c r="G75" i="1"/>
  <c r="O77" i="1" l="1"/>
  <c r="P76" i="1"/>
  <c r="G76" i="1"/>
  <c r="O78" i="1" l="1"/>
  <c r="P77" i="1"/>
  <c r="G77" i="1"/>
  <c r="O79" i="1" l="1"/>
  <c r="P78" i="1"/>
  <c r="G78" i="1"/>
  <c r="O80" i="1" l="1"/>
  <c r="P79" i="1"/>
  <c r="G79" i="1"/>
  <c r="O81" i="1" l="1"/>
  <c r="P80" i="1"/>
  <c r="G80" i="1"/>
  <c r="O82" i="1" l="1"/>
  <c r="P81" i="1"/>
  <c r="G81" i="1"/>
  <c r="O83" i="1" l="1"/>
  <c r="P82" i="1"/>
  <c r="G82" i="1"/>
  <c r="O84" i="1" l="1"/>
  <c r="P83" i="1"/>
  <c r="G83" i="1"/>
  <c r="O85" i="1" l="1"/>
  <c r="P84" i="1"/>
  <c r="G84" i="1"/>
  <c r="O86" i="1" l="1"/>
  <c r="P85" i="1"/>
  <c r="G85" i="1"/>
  <c r="O87" i="1" l="1"/>
  <c r="P86" i="1"/>
  <c r="G86" i="1"/>
  <c r="O88" i="1" l="1"/>
  <c r="P87" i="1"/>
  <c r="G87" i="1"/>
  <c r="O89" i="1" l="1"/>
  <c r="P88" i="1"/>
  <c r="G88" i="1"/>
  <c r="O90" i="1" l="1"/>
  <c r="P89" i="1"/>
  <c r="G89" i="1"/>
  <c r="O91" i="1" l="1"/>
  <c r="P90" i="1"/>
  <c r="G90" i="1"/>
  <c r="O92" i="1" l="1"/>
  <c r="P91" i="1"/>
  <c r="G91" i="1"/>
  <c r="O93" i="1" l="1"/>
  <c r="P92" i="1"/>
  <c r="G92" i="1"/>
  <c r="O94" i="1" l="1"/>
  <c r="P93" i="1"/>
  <c r="G93" i="1"/>
  <c r="O95" i="1" l="1"/>
  <c r="P94" i="1"/>
  <c r="G94" i="1"/>
  <c r="O96" i="1" l="1"/>
  <c r="P95" i="1"/>
  <c r="G95" i="1"/>
  <c r="O97" i="1" l="1"/>
  <c r="P96" i="1"/>
  <c r="G96" i="1"/>
  <c r="O98" i="1" l="1"/>
  <c r="P97" i="1"/>
  <c r="G97" i="1"/>
  <c r="O99" i="1" l="1"/>
  <c r="P98" i="1"/>
  <c r="G98" i="1"/>
  <c r="O100" i="1" l="1"/>
  <c r="P99" i="1"/>
  <c r="G99" i="1"/>
  <c r="O101" i="1" l="1"/>
  <c r="P100" i="1"/>
  <c r="G100" i="1"/>
  <c r="O102" i="1" l="1"/>
  <c r="P101" i="1"/>
  <c r="G101" i="1"/>
  <c r="O103" i="1" l="1"/>
  <c r="P102" i="1"/>
  <c r="G102" i="1"/>
  <c r="O104" i="1" l="1"/>
  <c r="P103" i="1"/>
  <c r="G103" i="1"/>
  <c r="O105" i="1" l="1"/>
  <c r="P104" i="1"/>
  <c r="G104" i="1"/>
  <c r="O106" i="1" l="1"/>
  <c r="P105" i="1"/>
  <c r="G105" i="1"/>
  <c r="O107" i="1" l="1"/>
  <c r="P106" i="1"/>
  <c r="G106" i="1"/>
  <c r="O108" i="1" l="1"/>
  <c r="P107" i="1"/>
  <c r="G107" i="1"/>
  <c r="O109" i="1" l="1"/>
  <c r="P108" i="1"/>
  <c r="G108" i="1"/>
  <c r="O110" i="1" l="1"/>
  <c r="P109" i="1"/>
  <c r="G109" i="1"/>
  <c r="O111" i="1" l="1"/>
  <c r="P110" i="1"/>
  <c r="G110" i="1"/>
  <c r="O112" i="1" l="1"/>
  <c r="P111" i="1"/>
  <c r="G111" i="1"/>
  <c r="O113" i="1" l="1"/>
  <c r="P112" i="1"/>
  <c r="G112" i="1"/>
  <c r="O114" i="1" l="1"/>
  <c r="P113" i="1"/>
  <c r="G113" i="1"/>
  <c r="O115" i="1" l="1"/>
  <c r="P114" i="1"/>
  <c r="G114" i="1"/>
  <c r="O116" i="1" l="1"/>
  <c r="P115" i="1"/>
  <c r="G115" i="1"/>
  <c r="O117" i="1" l="1"/>
  <c r="P116" i="1"/>
  <c r="G116" i="1"/>
  <c r="O118" i="1" l="1"/>
  <c r="P117" i="1"/>
  <c r="G117" i="1"/>
  <c r="O119" i="1" l="1"/>
  <c r="P118" i="1"/>
  <c r="G118" i="1"/>
  <c r="O120" i="1" l="1"/>
  <c r="P119" i="1"/>
  <c r="G119" i="1"/>
  <c r="O121" i="1" l="1"/>
  <c r="P120" i="1"/>
  <c r="G120" i="1"/>
  <c r="O122" i="1" l="1"/>
  <c r="P121" i="1"/>
  <c r="G121" i="1"/>
  <c r="O123" i="1" l="1"/>
  <c r="P122" i="1"/>
  <c r="G122" i="1"/>
  <c r="O124" i="1" l="1"/>
  <c r="P123" i="1"/>
  <c r="G123" i="1"/>
  <c r="O125" i="1" l="1"/>
  <c r="P124" i="1"/>
  <c r="G124" i="1"/>
  <c r="O126" i="1" l="1"/>
  <c r="P126" i="1" s="1"/>
  <c r="P125" i="1"/>
  <c r="G125" i="1"/>
  <c r="G126" i="1" l="1"/>
</calcChain>
</file>

<file path=xl/sharedStrings.xml><?xml version="1.0" encoding="utf-8"?>
<sst xmlns="http://schemas.openxmlformats.org/spreadsheetml/2006/main" count="41" uniqueCount="28">
  <si>
    <t>Year</t>
  </si>
  <si>
    <t>2,3</t>
  </si>
  <si>
    <t>% of pregnant women receiving PMTCT</t>
  </si>
  <si>
    <t>Source</t>
  </si>
  <si>
    <t>% of PMTCT that was sdNVP</t>
  </si>
  <si>
    <t>3,6</t>
  </si>
  <si>
    <t>4,5,6</t>
  </si>
  <si>
    <t>Sources</t>
  </si>
  <si>
    <t>% sdNVP in all low/middle income countries</t>
  </si>
  <si>
    <t>Fig. 7.8 in the WHO Progress Report 2011: Global HIV/AIDS Response (http://whqlibdoc.who.int/publications/2011/9789241502986_eng.pdf)</t>
  </si>
  <si>
    <t>Fig. 5.11 in the WHO Progress Report 2009: Global HIV/AIDS Response (http://www.who.int/hiv/pub/tuapr_2009_en.pdf)</t>
  </si>
  <si>
    <t>An evaluation of the prevention of mother-to-child transmission (PMTCT) of HIV Initiative in South Africa. (http://www.hst.org.za/uploads/files/pmtct_national.pdf)</t>
  </si>
  <si>
    <t>UNICEF South Africa PMTCT Fact Sheet 2010 (http://www.unicef.org/aids/files/SAfrica_PMTCTFactsheet_2010.pdf)</t>
  </si>
  <si>
    <t>Evaluation of the effectiveness of the national prevention of mother-to-child transmission (PMTCT) programme on infant HIV measured at six weeks postpartum in South Africa(http://www.doh.gov.za/docs/reports/2012/pmtcteffectiveness.pdf)</t>
  </si>
  <si>
    <t xml:space="preserve">Global HIV/AIDS response: Epidemic update and health sector progress towards universal access, progress report 2011 (http://www.afro.who.int/en/clusters-a-programmes/dpc/acquired-immune-deficiency-syndrome/features/3439-global-hivaids-response-progress-report-2011.html) </t>
  </si>
  <si>
    <t>Joint Review of HIV, TB and PMTCT Programmes in South Africa October 2013 Main Report. http://www.hst.org.za/publications/joint-review-hiv-tb-and-pmtct-programmes-south-africa-april-2014</t>
  </si>
  <si>
    <t>Left asymptote:</t>
  </si>
  <si>
    <t>Right asymptote:</t>
  </si>
  <si>
    <t>Year of inflection point:</t>
  </si>
  <si>
    <t>Rate parameter:</t>
  </si>
  <si>
    <t>X-axis min:</t>
  </si>
  <si>
    <t>X-axis max:</t>
  </si>
  <si>
    <t>Probability</t>
  </si>
  <si>
    <t>PMTCT parameters</t>
  </si>
  <si>
    <t>sdNVP parameters</t>
  </si>
  <si>
    <t>PMTCT Fit</t>
  </si>
  <si>
    <t>sdNVP Fit</t>
  </si>
  <si>
    <t>Countdown to 2015: Maternal, newborn, &amp; child survival. Tracking progress in maternal, newborn, &amp; child survival: The 2008 report. (http://www.childinfo.org/files/Countdown2015Publication.pdf)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</si>
</sst>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PMTCT</a:t>
            </a:r>
            <a:r>
              <a:rPr lang="en-US" baseline="0"/>
              <a:t> Coverage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'PMTCT trends'!$A$2:$A$11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2013</c:v>
                </c:pt>
              </c:numCache>
            </c:numRef>
          </c:xVal>
          <c:yVal>
            <c:numRef>
              <c:f>'PMTCT trends'!$B$2:$B$11</c:f>
              <c:numCache>
                <c:formatCode>0%</c:formatCode>
                <c:ptCount val="10"/>
                <c:pt idx="0">
                  <c:v>0.03</c:v>
                </c:pt>
                <c:pt idx="1">
                  <c:v>0.05</c:v>
                </c:pt>
                <c:pt idx="2">
                  <c:v>0.15</c:v>
                </c:pt>
                <c:pt idx="3">
                  <c:v>0.34</c:v>
                </c:pt>
                <c:pt idx="4">
                  <c:v>0.52</c:v>
                </c:pt>
                <c:pt idx="5">
                  <c:v>0.61</c:v>
                </c:pt>
                <c:pt idx="6">
                  <c:v>0.73</c:v>
                </c:pt>
                <c:pt idx="7">
                  <c:v>0.83</c:v>
                </c:pt>
                <c:pt idx="8">
                  <c:v>0.873</c:v>
                </c:pt>
                <c:pt idx="9">
                  <c:v>0.91700000000000004</c:v>
                </c:pt>
              </c:numCache>
            </c:numRef>
          </c:yVal>
          <c:smooth val="0"/>
        </c:ser>
        <c:ser>
          <c:idx val="1"/>
          <c:order val="1"/>
          <c:tx>
            <c:v>fit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'PMTCT trends'!$F$27:$F$126</c:f>
              <c:numCache>
                <c:formatCode>General</c:formatCode>
                <c:ptCount val="100"/>
                <c:pt idx="0">
                  <c:v>1998</c:v>
                </c:pt>
                <c:pt idx="1">
                  <c:v>1998.17</c:v>
                </c:pt>
                <c:pt idx="2">
                  <c:v>1998.3400000000001</c:v>
                </c:pt>
                <c:pt idx="3">
                  <c:v>1998.5100000000002</c:v>
                </c:pt>
                <c:pt idx="4">
                  <c:v>1998.6800000000003</c:v>
                </c:pt>
                <c:pt idx="5">
                  <c:v>1998.8500000000004</c:v>
                </c:pt>
                <c:pt idx="6">
                  <c:v>1999.0200000000004</c:v>
                </c:pt>
                <c:pt idx="7">
                  <c:v>1999.1900000000005</c:v>
                </c:pt>
                <c:pt idx="8">
                  <c:v>1999.3600000000006</c:v>
                </c:pt>
                <c:pt idx="9">
                  <c:v>1999.5300000000007</c:v>
                </c:pt>
                <c:pt idx="10">
                  <c:v>1999.7000000000007</c:v>
                </c:pt>
                <c:pt idx="11">
                  <c:v>1999.8700000000008</c:v>
                </c:pt>
                <c:pt idx="12">
                  <c:v>2000.0400000000009</c:v>
                </c:pt>
                <c:pt idx="13">
                  <c:v>2000.2100000000009</c:v>
                </c:pt>
                <c:pt idx="14">
                  <c:v>2000.380000000001</c:v>
                </c:pt>
                <c:pt idx="15">
                  <c:v>2000.5500000000011</c:v>
                </c:pt>
                <c:pt idx="16">
                  <c:v>2000.7200000000012</c:v>
                </c:pt>
                <c:pt idx="17">
                  <c:v>2000.8900000000012</c:v>
                </c:pt>
                <c:pt idx="18">
                  <c:v>2001.0600000000013</c:v>
                </c:pt>
                <c:pt idx="19">
                  <c:v>2001.2300000000014</c:v>
                </c:pt>
                <c:pt idx="20">
                  <c:v>2001.4000000000015</c:v>
                </c:pt>
                <c:pt idx="21">
                  <c:v>2001.5700000000015</c:v>
                </c:pt>
                <c:pt idx="22">
                  <c:v>2001.7400000000016</c:v>
                </c:pt>
                <c:pt idx="23">
                  <c:v>2001.9100000000017</c:v>
                </c:pt>
                <c:pt idx="24">
                  <c:v>2002.0800000000017</c:v>
                </c:pt>
                <c:pt idx="25">
                  <c:v>2002.2500000000018</c:v>
                </c:pt>
                <c:pt idx="26">
                  <c:v>2002.4200000000019</c:v>
                </c:pt>
                <c:pt idx="27">
                  <c:v>2002.590000000002</c:v>
                </c:pt>
                <c:pt idx="28">
                  <c:v>2002.760000000002</c:v>
                </c:pt>
                <c:pt idx="29">
                  <c:v>2002.9300000000021</c:v>
                </c:pt>
                <c:pt idx="30">
                  <c:v>2003.1000000000022</c:v>
                </c:pt>
                <c:pt idx="31">
                  <c:v>2003.2700000000023</c:v>
                </c:pt>
                <c:pt idx="32">
                  <c:v>2003.4400000000023</c:v>
                </c:pt>
                <c:pt idx="33">
                  <c:v>2003.6100000000024</c:v>
                </c:pt>
                <c:pt idx="34">
                  <c:v>2003.7800000000025</c:v>
                </c:pt>
                <c:pt idx="35">
                  <c:v>2003.9500000000025</c:v>
                </c:pt>
                <c:pt idx="36">
                  <c:v>2004.1200000000026</c:v>
                </c:pt>
                <c:pt idx="37">
                  <c:v>2004.2900000000027</c:v>
                </c:pt>
                <c:pt idx="38">
                  <c:v>2004.4600000000028</c:v>
                </c:pt>
                <c:pt idx="39">
                  <c:v>2004.6300000000028</c:v>
                </c:pt>
                <c:pt idx="40">
                  <c:v>2004.8000000000029</c:v>
                </c:pt>
                <c:pt idx="41">
                  <c:v>2004.970000000003</c:v>
                </c:pt>
                <c:pt idx="42">
                  <c:v>2005.1400000000031</c:v>
                </c:pt>
                <c:pt idx="43">
                  <c:v>2005.3100000000031</c:v>
                </c:pt>
                <c:pt idx="44">
                  <c:v>2005.4800000000032</c:v>
                </c:pt>
                <c:pt idx="45">
                  <c:v>2005.6500000000033</c:v>
                </c:pt>
                <c:pt idx="46">
                  <c:v>2005.8200000000033</c:v>
                </c:pt>
                <c:pt idx="47">
                  <c:v>2005.9900000000034</c:v>
                </c:pt>
                <c:pt idx="48">
                  <c:v>2006.1600000000035</c:v>
                </c:pt>
                <c:pt idx="49">
                  <c:v>2006.3300000000036</c:v>
                </c:pt>
                <c:pt idx="50">
                  <c:v>2006.5000000000036</c:v>
                </c:pt>
                <c:pt idx="51">
                  <c:v>2006.6700000000037</c:v>
                </c:pt>
                <c:pt idx="52">
                  <c:v>2006.8400000000038</c:v>
                </c:pt>
                <c:pt idx="53">
                  <c:v>2007.0100000000039</c:v>
                </c:pt>
                <c:pt idx="54">
                  <c:v>2007.1800000000039</c:v>
                </c:pt>
                <c:pt idx="55">
                  <c:v>2007.350000000004</c:v>
                </c:pt>
                <c:pt idx="56">
                  <c:v>2007.5200000000041</c:v>
                </c:pt>
                <c:pt idx="57">
                  <c:v>2007.6900000000041</c:v>
                </c:pt>
                <c:pt idx="58">
                  <c:v>2007.8600000000042</c:v>
                </c:pt>
                <c:pt idx="59">
                  <c:v>2008.0300000000043</c:v>
                </c:pt>
                <c:pt idx="60">
                  <c:v>2008.2000000000044</c:v>
                </c:pt>
                <c:pt idx="61">
                  <c:v>2008.3700000000044</c:v>
                </c:pt>
                <c:pt idx="62">
                  <c:v>2008.5400000000045</c:v>
                </c:pt>
                <c:pt idx="63">
                  <c:v>2008.7100000000046</c:v>
                </c:pt>
                <c:pt idx="64">
                  <c:v>2008.8800000000047</c:v>
                </c:pt>
                <c:pt idx="65">
                  <c:v>2009.0500000000047</c:v>
                </c:pt>
                <c:pt idx="66">
                  <c:v>2009.2200000000048</c:v>
                </c:pt>
                <c:pt idx="67">
                  <c:v>2009.3900000000049</c:v>
                </c:pt>
                <c:pt idx="68">
                  <c:v>2009.5600000000049</c:v>
                </c:pt>
                <c:pt idx="69">
                  <c:v>2009.730000000005</c:v>
                </c:pt>
                <c:pt idx="70">
                  <c:v>2009.9000000000051</c:v>
                </c:pt>
                <c:pt idx="71">
                  <c:v>2010.0700000000052</c:v>
                </c:pt>
                <c:pt idx="72">
                  <c:v>2010.2400000000052</c:v>
                </c:pt>
                <c:pt idx="73">
                  <c:v>2010.4100000000053</c:v>
                </c:pt>
                <c:pt idx="74">
                  <c:v>2010.5800000000054</c:v>
                </c:pt>
                <c:pt idx="75">
                  <c:v>2010.7500000000055</c:v>
                </c:pt>
                <c:pt idx="76">
                  <c:v>2010.9200000000055</c:v>
                </c:pt>
                <c:pt idx="77">
                  <c:v>2011.0900000000056</c:v>
                </c:pt>
                <c:pt idx="78">
                  <c:v>2011.2600000000057</c:v>
                </c:pt>
                <c:pt idx="79">
                  <c:v>2011.4300000000057</c:v>
                </c:pt>
                <c:pt idx="80">
                  <c:v>2011.6000000000058</c:v>
                </c:pt>
                <c:pt idx="81">
                  <c:v>2011.7700000000059</c:v>
                </c:pt>
                <c:pt idx="82">
                  <c:v>2011.940000000006</c:v>
                </c:pt>
                <c:pt idx="83">
                  <c:v>2012.110000000006</c:v>
                </c:pt>
                <c:pt idx="84">
                  <c:v>2012.2800000000061</c:v>
                </c:pt>
                <c:pt idx="85">
                  <c:v>2012.4500000000062</c:v>
                </c:pt>
                <c:pt idx="86">
                  <c:v>2012.6200000000063</c:v>
                </c:pt>
                <c:pt idx="87">
                  <c:v>2012.7900000000063</c:v>
                </c:pt>
                <c:pt idx="88">
                  <c:v>2012.9600000000064</c:v>
                </c:pt>
                <c:pt idx="89">
                  <c:v>2013.1300000000065</c:v>
                </c:pt>
                <c:pt idx="90">
                  <c:v>2013.3000000000065</c:v>
                </c:pt>
                <c:pt idx="91">
                  <c:v>2013.4700000000066</c:v>
                </c:pt>
                <c:pt idx="92">
                  <c:v>2013.6400000000067</c:v>
                </c:pt>
                <c:pt idx="93">
                  <c:v>2013.8100000000068</c:v>
                </c:pt>
                <c:pt idx="94">
                  <c:v>2013.9800000000068</c:v>
                </c:pt>
                <c:pt idx="95">
                  <c:v>2014.1500000000069</c:v>
                </c:pt>
                <c:pt idx="96">
                  <c:v>2014.320000000007</c:v>
                </c:pt>
                <c:pt idx="97">
                  <c:v>2014.4900000000071</c:v>
                </c:pt>
                <c:pt idx="98">
                  <c:v>2014.6600000000071</c:v>
                </c:pt>
                <c:pt idx="99">
                  <c:v>2014.8300000000072</c:v>
                </c:pt>
              </c:numCache>
            </c:numRef>
          </c:xVal>
          <c:yVal>
            <c:numRef>
              <c:f>'PMTCT trends'!$G$27:$G$126</c:f>
              <c:numCache>
                <c:formatCode>0%</c:formatCode>
                <c:ptCount val="100"/>
                <c:pt idx="0">
                  <c:v>3.3176596788480309E-3</c:v>
                </c:pt>
                <c:pt idx="1">
                  <c:v>3.7438109943981742E-3</c:v>
                </c:pt>
                <c:pt idx="2">
                  <c:v>4.2244475379065284E-3</c:v>
                </c:pt>
                <c:pt idx="3">
                  <c:v>4.7664662254496594E-3</c:v>
                </c:pt>
                <c:pt idx="4">
                  <c:v>5.3776181248459268E-3</c:v>
                </c:pt>
                <c:pt idx="5">
                  <c:v>6.0666090867210849E-3</c:v>
                </c:pt>
                <c:pt idx="6">
                  <c:v>6.8432108158058922E-3</c:v>
                </c:pt>
                <c:pt idx="7">
                  <c:v>7.7183830659482561E-3</c:v>
                </c:pt>
                <c:pt idx="8">
                  <c:v>8.7044075629085123E-3</c:v>
                </c:pt>
                <c:pt idx="9">
                  <c:v>9.8150341294279044E-3</c:v>
                </c:pt>
                <c:pt idx="10">
                  <c:v>1.1065639292389363E-2</c:v>
                </c:pt>
                <c:pt idx="11">
                  <c:v>1.2473397373953298E-2</c:v>
                </c:pt>
                <c:pt idx="12">
                  <c:v>1.4057463685525719E-2</c:v>
                </c:pt>
                <c:pt idx="13">
                  <c:v>1.5839168929515198E-2</c:v>
                </c:pt>
                <c:pt idx="14">
                  <c:v>1.7842223239167589E-2</c:v>
                </c:pt>
                <c:pt idx="15">
                  <c:v>2.0092927417501561E-2</c:v>
                </c:pt>
                <c:pt idx="16">
                  <c:v>2.2620387835383456E-2</c:v>
                </c:pt>
                <c:pt idx="17">
                  <c:v>2.5456730077043403E-2</c:v>
                </c:pt>
                <c:pt idx="18">
                  <c:v>2.863730474034009E-2</c:v>
                </c:pt>
                <c:pt idx="19">
                  <c:v>3.2200876774723546E-2</c:v>
                </c:pt>
                <c:pt idx="20">
                  <c:v>3.6189787348238613E-2</c:v>
                </c:pt>
                <c:pt idx="21">
                  <c:v>4.0650074470642089E-2</c:v>
                </c:pt>
                <c:pt idx="22">
                  <c:v>4.5631535487052684E-2</c:v>
                </c:pt>
                <c:pt idx="23">
                  <c:v>5.1187711164041118E-2</c:v>
                </c:pt>
                <c:pt idx="24">
                  <c:v>5.7375767548461659E-2</c:v>
                </c:pt>
                <c:pt idx="25">
                  <c:v>6.4256248302528948E-2</c:v>
                </c:pt>
                <c:pt idx="26">
                  <c:v>7.1892667126080265E-2</c:v>
                </c:pt>
                <c:pt idx="27">
                  <c:v>8.0350907614572781E-2</c:v>
                </c:pt>
                <c:pt idx="28">
                  <c:v>8.9698397056412263E-2</c:v>
                </c:pt>
                <c:pt idx="29">
                  <c:v>0.10000302197582865</c:v>
                </c:pt>
                <c:pt idx="30">
                  <c:v>0.11133175752939604</c:v>
                </c:pt>
                <c:pt idx="31">
                  <c:v>0.12374899108309814</c:v>
                </c:pt>
                <c:pt idx="32">
                  <c:v>0.13731453331444704</c:v>
                </c:pt>
                <c:pt idx="33">
                  <c:v>0.15208132868977903</c:v>
                </c:pt>
                <c:pt idx="34">
                  <c:v>0.16809290144332861</c:v>
                </c:pt>
                <c:pt idx="35">
                  <c:v>0.18538060285049052</c:v>
                </c:pt>
                <c:pt idx="36">
                  <c:v>0.20396075932716112</c:v>
                </c:pt>
                <c:pt idx="37">
                  <c:v>0.22383185622695512</c:v>
                </c:pt>
                <c:pt idx="38">
                  <c:v>0.2449719254219847</c:v>
                </c:pt>
                <c:pt idx="39">
                  <c:v>0.26733633098837223</c:v>
                </c:pt>
                <c:pt idx="40">
                  <c:v>0.29085616103040257</c:v>
                </c:pt>
                <c:pt idx="41">
                  <c:v>0.31543742941003833</c:v>
                </c:pt>
                <c:pt idx="42">
                  <c:v>0.34096126460797838</c:v>
                </c:pt>
                <c:pt idx="43">
                  <c:v>0.36728521221143229</c:v>
                </c:pt>
                <c:pt idx="44">
                  <c:v>0.3942457041356961</c:v>
                </c:pt>
                <c:pt idx="45">
                  <c:v>0.42166165722282473</c:v>
                </c:pt>
                <c:pt idx="46">
                  <c:v>0.4493390657637385</c:v>
                </c:pt>
                <c:pt idx="47">
                  <c:v>0.4770763589375917</c:v>
                </c:pt>
                <c:pt idx="48">
                  <c:v>0.50467021809880863</c:v>
                </c:pt>
                <c:pt idx="49">
                  <c:v>0.5319215015486396</c:v>
                </c:pt>
                <c:pt idx="50">
                  <c:v>0.55864091321174614</c:v>
                </c:pt>
                <c:pt idx="51">
                  <c:v>0.58465407826258042</c:v>
                </c:pt>
                <c:pt idx="52">
                  <c:v>0.60980574904402229</c:v>
                </c:pt>
                <c:pt idx="53">
                  <c:v>0.63396294940319664</c:v>
                </c:pt>
                <c:pt idx="54">
                  <c:v>0.65701696256949194</c:v>
                </c:pt>
                <c:pt idx="55">
                  <c:v>0.67888416400911977</c:v>
                </c:pt>
                <c:pt idx="56">
                  <c:v>0.69950578506170757</c:v>
                </c:pt>
                <c:pt idx="57">
                  <c:v>0.71884675766282569</c:v>
                </c:pt>
                <c:pt idx="58">
                  <c:v>0.73689383119526808</c:v>
                </c:pt>
                <c:pt idx="59">
                  <c:v>0.75365316948611905</c:v>
                </c:pt>
                <c:pt idx="60">
                  <c:v>0.76914763221702342</c:v>
                </c:pt>
                <c:pt idx="61">
                  <c:v>0.78341392545845012</c:v>
                </c:pt>
                <c:pt idx="62">
                  <c:v>0.79649977628391699</c:v>
                </c:pt>
                <c:pt idx="63">
                  <c:v>0.8084612518012001</c:v>
                </c:pt>
                <c:pt idx="64">
                  <c:v>0.81936030787677294</c:v>
                </c:pt>
                <c:pt idx="65">
                  <c:v>0.82926262053806787</c:v>
                </c:pt>
                <c:pt idx="66">
                  <c:v>0.83823572549128245</c:v>
                </c:pt>
                <c:pt idx="67">
                  <c:v>0.84634746929005877</c:v>
                </c:pt>
                <c:pt idx="68">
                  <c:v>0.85366475950738563</c:v>
                </c:pt>
                <c:pt idx="69">
                  <c:v>0.8602525903201278</c:v>
                </c:pt>
                <c:pt idx="70">
                  <c:v>0.86617331342139314</c:v>
                </c:pt>
                <c:pt idx="71">
                  <c:v>0.87148612121817814</c:v>
                </c:pt>
                <c:pt idx="72">
                  <c:v>0.87624670895045098</c:v>
                </c:pt>
                <c:pt idx="73">
                  <c:v>0.88050708387690324</c:v>
                </c:pt>
                <c:pt idx="74">
                  <c:v>0.88431549233967066</c:v>
                </c:pt>
                <c:pt idx="75">
                  <c:v>0.88771643881747297</c:v>
                </c:pt>
                <c:pt idx="76">
                  <c:v>0.89075077461226315</c:v>
                </c:pt>
                <c:pt idx="77">
                  <c:v>0.8934558373153646</c:v>
                </c:pt>
                <c:pt idx="78">
                  <c:v>0.89586562548818682</c:v>
                </c:pt>
                <c:pt idx="79">
                  <c:v>0.89801099596722489</c:v>
                </c:pt>
                <c:pt idx="80">
                  <c:v>0.89991987381482308</c:v>
                </c:pt>
                <c:pt idx="81">
                  <c:v>0.90161746717564062</c:v>
                </c:pt>
                <c:pt idx="82">
                  <c:v>0.90312648117809879</c:v>
                </c:pt>
                <c:pt idx="83">
                  <c:v>0.90446732656925266</c:v>
                </c:pt>
                <c:pt idx="84">
                  <c:v>0.90565832002701707</c:v>
                </c:pt>
                <c:pt idx="85">
                  <c:v>0.90671587409458798</c:v>
                </c:pt>
                <c:pt idx="86">
                  <c:v>0.90765467546670664</c:v>
                </c:pt>
                <c:pt idx="87">
                  <c:v>0.90848785096200591</c:v>
                </c:pt>
                <c:pt idx="88">
                  <c:v>0.90922712097229363</c:v>
                </c:pt>
                <c:pt idx="89">
                  <c:v>0.90988294051650576</c:v>
                </c:pt>
                <c:pt idx="90">
                  <c:v>0.91046462826826735</c:v>
                </c:pt>
                <c:pt idx="91">
                  <c:v>0.91098048409188026</c:v>
                </c:pt>
                <c:pt idx="92">
                  <c:v>0.91143789572882317</c:v>
                </c:pt>
                <c:pt idx="93">
                  <c:v>0.91184343533928913</c:v>
                </c:pt>
                <c:pt idx="94">
                  <c:v>0.91220294663190515</c:v>
                </c:pt>
                <c:pt idx="95">
                  <c:v>0.91252162331846753</c:v>
                </c:pt>
                <c:pt idx="96">
                  <c:v>0.912804079616231</c:v>
                </c:pt>
                <c:pt idx="97">
                  <c:v>0.91305441349348071</c:v>
                </c:pt>
                <c:pt idx="98">
                  <c:v>0.91327626331899581</c:v>
                </c:pt>
                <c:pt idx="99">
                  <c:v>0.91347285853579407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67272"/>
        <c:axId val="175460376"/>
      </c:scatterChart>
      <c:valAx>
        <c:axId val="174467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60376"/>
        <c:crosses val="autoZero"/>
        <c:crossBetween val="midCat"/>
      </c:valAx>
      <c:valAx>
        <c:axId val="17546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6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of Less Effective PMTCT (sdNVP)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WHO summary of low/middle income countries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'PMTCT trends'!$A$7:$A$10</c:f>
              <c:numCache>
                <c:formatCode>General</c:formatCode>
                <c:ptCount val="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</c:numCache>
            </c:numRef>
          </c:xVal>
          <c:yVal>
            <c:numRef>
              <c:f>'PMTCT trends'!$F$7:$F$10</c:f>
              <c:numCache>
                <c:formatCode>0%</c:formatCode>
                <c:ptCount val="4"/>
                <c:pt idx="0">
                  <c:v>0.49</c:v>
                </c:pt>
                <c:pt idx="1">
                  <c:v>0.31</c:v>
                </c:pt>
                <c:pt idx="2">
                  <c:v>0.3</c:v>
                </c:pt>
                <c:pt idx="3">
                  <c:v>0.18</c:v>
                </c:pt>
              </c:numCache>
            </c:numRef>
          </c:yVal>
          <c:smooth val="0"/>
        </c:ser>
        <c:ser>
          <c:idx val="1"/>
          <c:order val="1"/>
          <c:tx>
            <c:v>South Africa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'PMTCT trends'!$A$9</c:f>
              <c:numCache>
                <c:formatCode>General</c:formatCode>
                <c:ptCount val="1"/>
                <c:pt idx="0">
                  <c:v>2009</c:v>
                </c:pt>
              </c:numCache>
            </c:numRef>
          </c:xVal>
          <c:yVal>
            <c:numRef>
              <c:f>'PMTCT trends'!$D$9</c:f>
              <c:numCache>
                <c:formatCode>0%</c:formatCode>
                <c:ptCount val="1"/>
                <c:pt idx="0">
                  <c:v>0.37</c:v>
                </c:pt>
              </c:numCache>
            </c:numRef>
          </c:yVal>
          <c:smooth val="0"/>
        </c:ser>
        <c:ser>
          <c:idx val="2"/>
          <c:order val="2"/>
          <c:tx>
            <c:v>Best Fit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'PMTCT trends'!$O$27:$O$126</c:f>
              <c:numCache>
                <c:formatCode>General</c:formatCode>
                <c:ptCount val="100"/>
                <c:pt idx="0">
                  <c:v>1998</c:v>
                </c:pt>
                <c:pt idx="1">
                  <c:v>1998.17</c:v>
                </c:pt>
                <c:pt idx="2">
                  <c:v>1998.3400000000001</c:v>
                </c:pt>
                <c:pt idx="3">
                  <c:v>1998.5100000000002</c:v>
                </c:pt>
                <c:pt idx="4">
                  <c:v>1998.6800000000003</c:v>
                </c:pt>
                <c:pt idx="5">
                  <c:v>1998.8500000000004</c:v>
                </c:pt>
                <c:pt idx="6">
                  <c:v>1999.0200000000004</c:v>
                </c:pt>
                <c:pt idx="7">
                  <c:v>1999.1900000000005</c:v>
                </c:pt>
                <c:pt idx="8">
                  <c:v>1999.3600000000006</c:v>
                </c:pt>
                <c:pt idx="9">
                  <c:v>1999.5300000000007</c:v>
                </c:pt>
                <c:pt idx="10">
                  <c:v>1999.7000000000007</c:v>
                </c:pt>
                <c:pt idx="11">
                  <c:v>1999.8700000000008</c:v>
                </c:pt>
                <c:pt idx="12">
                  <c:v>2000.0400000000009</c:v>
                </c:pt>
                <c:pt idx="13">
                  <c:v>2000.2100000000009</c:v>
                </c:pt>
                <c:pt idx="14">
                  <c:v>2000.380000000001</c:v>
                </c:pt>
                <c:pt idx="15">
                  <c:v>2000.5500000000011</c:v>
                </c:pt>
                <c:pt idx="16">
                  <c:v>2000.7200000000012</c:v>
                </c:pt>
                <c:pt idx="17">
                  <c:v>2000.8900000000012</c:v>
                </c:pt>
                <c:pt idx="18">
                  <c:v>2001.0600000000013</c:v>
                </c:pt>
                <c:pt idx="19">
                  <c:v>2001.2300000000014</c:v>
                </c:pt>
                <c:pt idx="20">
                  <c:v>2001.4000000000015</c:v>
                </c:pt>
                <c:pt idx="21">
                  <c:v>2001.5700000000015</c:v>
                </c:pt>
                <c:pt idx="22">
                  <c:v>2001.7400000000016</c:v>
                </c:pt>
                <c:pt idx="23">
                  <c:v>2001.9100000000017</c:v>
                </c:pt>
                <c:pt idx="24">
                  <c:v>2002.0800000000017</c:v>
                </c:pt>
                <c:pt idx="25">
                  <c:v>2002.2500000000018</c:v>
                </c:pt>
                <c:pt idx="26">
                  <c:v>2002.4200000000019</c:v>
                </c:pt>
                <c:pt idx="27">
                  <c:v>2002.590000000002</c:v>
                </c:pt>
                <c:pt idx="28">
                  <c:v>2002.760000000002</c:v>
                </c:pt>
                <c:pt idx="29">
                  <c:v>2002.9300000000021</c:v>
                </c:pt>
                <c:pt idx="30">
                  <c:v>2003.1000000000022</c:v>
                </c:pt>
                <c:pt idx="31">
                  <c:v>2003.2700000000023</c:v>
                </c:pt>
                <c:pt idx="32">
                  <c:v>2003.4400000000023</c:v>
                </c:pt>
                <c:pt idx="33">
                  <c:v>2003.6100000000024</c:v>
                </c:pt>
                <c:pt idx="34">
                  <c:v>2003.7800000000025</c:v>
                </c:pt>
                <c:pt idx="35">
                  <c:v>2003.9500000000025</c:v>
                </c:pt>
                <c:pt idx="36">
                  <c:v>2004.1200000000026</c:v>
                </c:pt>
                <c:pt idx="37">
                  <c:v>2004.2900000000027</c:v>
                </c:pt>
                <c:pt idx="38">
                  <c:v>2004.4600000000028</c:v>
                </c:pt>
                <c:pt idx="39">
                  <c:v>2004.6300000000028</c:v>
                </c:pt>
                <c:pt idx="40">
                  <c:v>2004.8000000000029</c:v>
                </c:pt>
                <c:pt idx="41">
                  <c:v>2004.970000000003</c:v>
                </c:pt>
                <c:pt idx="42">
                  <c:v>2005.1400000000031</c:v>
                </c:pt>
                <c:pt idx="43">
                  <c:v>2005.3100000000031</c:v>
                </c:pt>
                <c:pt idx="44">
                  <c:v>2005.4800000000032</c:v>
                </c:pt>
                <c:pt idx="45">
                  <c:v>2005.6500000000033</c:v>
                </c:pt>
                <c:pt idx="46">
                  <c:v>2005.8200000000033</c:v>
                </c:pt>
                <c:pt idx="47">
                  <c:v>2005.9900000000034</c:v>
                </c:pt>
                <c:pt idx="48">
                  <c:v>2006.1600000000035</c:v>
                </c:pt>
                <c:pt idx="49">
                  <c:v>2006.3300000000036</c:v>
                </c:pt>
                <c:pt idx="50">
                  <c:v>2006.5000000000036</c:v>
                </c:pt>
                <c:pt idx="51">
                  <c:v>2006.6700000000037</c:v>
                </c:pt>
                <c:pt idx="52">
                  <c:v>2006.8400000000038</c:v>
                </c:pt>
                <c:pt idx="53">
                  <c:v>2007.0100000000039</c:v>
                </c:pt>
                <c:pt idx="54">
                  <c:v>2007.1800000000039</c:v>
                </c:pt>
                <c:pt idx="55">
                  <c:v>2007.350000000004</c:v>
                </c:pt>
                <c:pt idx="56">
                  <c:v>2007.5200000000041</c:v>
                </c:pt>
                <c:pt idx="57">
                  <c:v>2007.6900000000041</c:v>
                </c:pt>
                <c:pt idx="58">
                  <c:v>2007.8600000000042</c:v>
                </c:pt>
                <c:pt idx="59">
                  <c:v>2008.0300000000043</c:v>
                </c:pt>
                <c:pt idx="60">
                  <c:v>2008.2000000000044</c:v>
                </c:pt>
                <c:pt idx="61">
                  <c:v>2008.3700000000044</c:v>
                </c:pt>
                <c:pt idx="62">
                  <c:v>2008.5400000000045</c:v>
                </c:pt>
                <c:pt idx="63">
                  <c:v>2008.7100000000046</c:v>
                </c:pt>
                <c:pt idx="64">
                  <c:v>2008.8800000000047</c:v>
                </c:pt>
                <c:pt idx="65">
                  <c:v>2009.0500000000047</c:v>
                </c:pt>
                <c:pt idx="66">
                  <c:v>2009.2200000000048</c:v>
                </c:pt>
                <c:pt idx="67">
                  <c:v>2009.3900000000049</c:v>
                </c:pt>
                <c:pt idx="68">
                  <c:v>2009.5600000000049</c:v>
                </c:pt>
                <c:pt idx="69">
                  <c:v>2009.730000000005</c:v>
                </c:pt>
                <c:pt idx="70">
                  <c:v>2009.9000000000051</c:v>
                </c:pt>
                <c:pt idx="71">
                  <c:v>2010.0700000000052</c:v>
                </c:pt>
                <c:pt idx="72">
                  <c:v>2010.2400000000052</c:v>
                </c:pt>
                <c:pt idx="73">
                  <c:v>2010.4100000000053</c:v>
                </c:pt>
                <c:pt idx="74">
                  <c:v>2010.5800000000054</c:v>
                </c:pt>
                <c:pt idx="75">
                  <c:v>2010.7500000000055</c:v>
                </c:pt>
                <c:pt idx="76">
                  <c:v>2010.9200000000055</c:v>
                </c:pt>
                <c:pt idx="77">
                  <c:v>2011.0900000000056</c:v>
                </c:pt>
                <c:pt idx="78">
                  <c:v>2011.2600000000057</c:v>
                </c:pt>
                <c:pt idx="79">
                  <c:v>2011.4300000000057</c:v>
                </c:pt>
                <c:pt idx="80">
                  <c:v>2011.6000000000058</c:v>
                </c:pt>
                <c:pt idx="81">
                  <c:v>2011.7700000000059</c:v>
                </c:pt>
                <c:pt idx="82">
                  <c:v>2011.940000000006</c:v>
                </c:pt>
                <c:pt idx="83">
                  <c:v>2012.110000000006</c:v>
                </c:pt>
                <c:pt idx="84">
                  <c:v>2012.2800000000061</c:v>
                </c:pt>
                <c:pt idx="85">
                  <c:v>2012.4500000000062</c:v>
                </c:pt>
                <c:pt idx="86">
                  <c:v>2012.6200000000063</c:v>
                </c:pt>
                <c:pt idx="87">
                  <c:v>2012.7900000000063</c:v>
                </c:pt>
                <c:pt idx="88">
                  <c:v>2012.9600000000064</c:v>
                </c:pt>
                <c:pt idx="89">
                  <c:v>2013.1300000000065</c:v>
                </c:pt>
                <c:pt idx="90">
                  <c:v>2013.3000000000065</c:v>
                </c:pt>
                <c:pt idx="91">
                  <c:v>2013.4700000000066</c:v>
                </c:pt>
                <c:pt idx="92">
                  <c:v>2013.6400000000067</c:v>
                </c:pt>
                <c:pt idx="93">
                  <c:v>2013.8100000000068</c:v>
                </c:pt>
                <c:pt idx="94">
                  <c:v>2013.9800000000068</c:v>
                </c:pt>
                <c:pt idx="95">
                  <c:v>2014.1500000000069</c:v>
                </c:pt>
                <c:pt idx="96">
                  <c:v>2014.320000000007</c:v>
                </c:pt>
                <c:pt idx="97">
                  <c:v>2014.4900000000071</c:v>
                </c:pt>
                <c:pt idx="98">
                  <c:v>2014.6600000000071</c:v>
                </c:pt>
                <c:pt idx="99">
                  <c:v>2014.8300000000072</c:v>
                </c:pt>
              </c:numCache>
            </c:numRef>
          </c:xVal>
          <c:yVal>
            <c:numRef>
              <c:f>'PMTCT trends'!$P$27:$P$126</c:f>
              <c:numCache>
                <c:formatCode>0%</c:formatCode>
                <c:ptCount val="100"/>
                <c:pt idx="0">
                  <c:v>0.99996956844309937</c:v>
                </c:pt>
                <c:pt idx="1">
                  <c:v>0.99996392953137803</c:v>
                </c:pt>
                <c:pt idx="2">
                  <c:v>0.99995724578432355</c:v>
                </c:pt>
                <c:pt idx="3">
                  <c:v>0.99994932362223121</c:v>
                </c:pt>
                <c:pt idx="4">
                  <c:v>0.99993993360764133</c:v>
                </c:pt>
                <c:pt idx="5">
                  <c:v>0.99992880380619209</c:v>
                </c:pt>
                <c:pt idx="6">
                  <c:v>0.9999156119194158</c:v>
                </c:pt>
                <c:pt idx="7">
                  <c:v>0.99989997596281777</c:v>
                </c:pt>
                <c:pt idx="8">
                  <c:v>0.99988144322092209</c:v>
                </c:pt>
                <c:pt idx="9">
                  <c:v>0.99985947716176871</c:v>
                </c:pt>
                <c:pt idx="10">
                  <c:v>0.9998334419352225</c:v>
                </c:pt>
                <c:pt idx="11">
                  <c:v>0.99980258401084332</c:v>
                </c:pt>
                <c:pt idx="12">
                  <c:v>0.99976601043016355</c:v>
                </c:pt>
                <c:pt idx="13">
                  <c:v>0.99972266305287882</c:v>
                </c:pt>
                <c:pt idx="14">
                  <c:v>0.99967128806425176</c:v>
                </c:pt>
                <c:pt idx="15">
                  <c:v>0.99961039987916078</c:v>
                </c:pt>
                <c:pt idx="16">
                  <c:v>0.99953823842347533</c:v>
                </c:pt>
                <c:pt idx="17">
                  <c:v>0.99945271859223428</c:v>
                </c:pt>
                <c:pt idx="18">
                  <c:v>0.99935137047238787</c:v>
                </c:pt>
                <c:pt idx="19">
                  <c:v>0.99923126867125744</c:v>
                </c:pt>
                <c:pt idx="20">
                  <c:v>0.99908894880559806</c:v>
                </c:pt>
                <c:pt idx="21">
                  <c:v>0.99892030887531169</c:v>
                </c:pt>
                <c:pt idx="22">
                  <c:v>0.9987204928655351</c:v>
                </c:pt>
                <c:pt idx="23">
                  <c:v>0.9984837534865687</c:v>
                </c:pt>
                <c:pt idx="24">
                  <c:v>0.99820329046941869</c:v>
                </c:pt>
                <c:pt idx="25">
                  <c:v>0.99787106028403216</c:v>
                </c:pt>
                <c:pt idx="26">
                  <c:v>0.99747755253922576</c:v>
                </c:pt>
                <c:pt idx="27">
                  <c:v>0.99701152766451728</c:v>
                </c:pt>
                <c:pt idx="28">
                  <c:v>0.99645970977904663</c:v>
                </c:pt>
                <c:pt idx="29">
                  <c:v>0.99580642794747909</c:v>
                </c:pt>
                <c:pt idx="30">
                  <c:v>0.99503319834993265</c:v>
                </c:pt>
                <c:pt idx="31">
                  <c:v>0.99411823931906595</c:v>
                </c:pt>
                <c:pt idx="32">
                  <c:v>0.99303591082222231</c:v>
                </c:pt>
                <c:pt idx="33">
                  <c:v>0.99175606993537946</c:v>
                </c:pt>
                <c:pt idx="34">
                  <c:v>0.99024333437542567</c:v>
                </c:pt>
                <c:pt idx="35">
                  <c:v>0.98845624751604977</c:v>
                </c:pt>
                <c:pt idx="36">
                  <c:v>0.98634634090261519</c:v>
                </c:pt>
                <c:pt idx="37">
                  <c:v>0.9838570946252535</c:v>
                </c:pt>
                <c:pt idx="38">
                  <c:v>0.9809228026846919</c:v>
                </c:pt>
                <c:pt idx="39">
                  <c:v>0.97746736054349226</c:v>
                </c:pt>
                <c:pt idx="40">
                  <c:v>0.9734030064230611</c:v>
                </c:pt>
                <c:pt idx="41">
                  <c:v>0.96862906775171831</c:v>
                </c:pt>
                <c:pt idx="42">
                  <c:v>0.96303079070321751</c:v>
                </c:pt>
                <c:pt idx="43">
                  <c:v>0.95647836504460149</c:v>
                </c:pt>
                <c:pt idx="44">
                  <c:v>0.94882629908275729</c:v>
                </c:pt>
                <c:pt idx="45">
                  <c:v>0.93991334982581254</c:v>
                </c:pt>
                <c:pt idx="46">
                  <c:v>0.92956326910696985</c:v>
                </c:pt>
                <c:pt idx="47">
                  <c:v>0.91758668187183556</c:v>
                </c:pt>
                <c:pt idx="48">
                  <c:v>0.90378445828901144</c:v>
                </c:pt>
                <c:pt idx="49">
                  <c:v>0.887952961442664</c:v>
                </c:pt>
                <c:pt idx="50">
                  <c:v>0.86989152563660066</c:v>
                </c:pt>
                <c:pt idx="51">
                  <c:v>0.84941242025369301</c:v>
                </c:pt>
                <c:pt idx="52">
                  <c:v>0.82635335298046508</c:v>
                </c:pt>
                <c:pt idx="53">
                  <c:v>0.80059224315073041</c:v>
                </c:pt>
                <c:pt idx="54">
                  <c:v>0.77206354942610833</c:v>
                </c:pt>
                <c:pt idx="55">
                  <c:v>0.74077489918140293</c:v>
                </c:pt>
                <c:pt idx="56">
                  <c:v>0.70682222109274218</c:v>
                </c:pt>
                <c:pt idx="57">
                  <c:v>0.67040115980797232</c:v>
                </c:pt>
                <c:pt idx="58">
                  <c:v>0.63181241773514119</c:v>
                </c:pt>
                <c:pt idx="59">
                  <c:v>0.59145897843176476</c:v>
                </c:pt>
                <c:pt idx="60">
                  <c:v>0.54983399731141991</c:v>
                </c:pt>
                <c:pt idx="61">
                  <c:v>0.50749943754953375</c:v>
                </c:pt>
                <c:pt idx="62">
                  <c:v>0.46505705484068582</c:v>
                </c:pt>
                <c:pt idx="63">
                  <c:v>0.42311473886685697</c:v>
                </c:pt>
                <c:pt idx="64">
                  <c:v>0.38225212522967295</c:v>
                </c:pt>
                <c:pt idx="65">
                  <c:v>0.34298953732545595</c:v>
                </c:pt>
                <c:pt idx="66">
                  <c:v>0.30576365989096943</c:v>
                </c:pt>
                <c:pt idx="67">
                  <c:v>0.27091207764974856</c:v>
                </c:pt>
                <c:pt idx="68">
                  <c:v>0.23866728515620708</c:v>
                </c:pt>
                <c:pt idx="69">
                  <c:v>0.2091593652122479</c:v>
                </c:pt>
                <c:pt idx="70">
                  <c:v>0.18242552380561028</c:v>
                </c:pt>
                <c:pt idx="71">
                  <c:v>0.1584241788442792</c:v>
                </c:pt>
                <c:pt idx="72">
                  <c:v>0.13705129257485085</c:v>
                </c:pt>
                <c:pt idx="73">
                  <c:v>0.11815697780872558</c:v>
                </c:pt>
                <c:pt idx="74">
                  <c:v>0.10156092789715367</c:v>
                </c:pt>
                <c:pt idx="75">
                  <c:v>8.7065772439844744E-2</c:v>
                </c:pt>
                <c:pt idx="76">
                  <c:v>7.4467945165653221E-2</c:v>
                </c:pt>
                <c:pt idx="77">
                  <c:v>6.3566018334727192E-2</c:v>
                </c:pt>
                <c:pt idx="78">
                  <c:v>5.4166700480949966E-2</c:v>
                </c:pt>
                <c:pt idx="79">
                  <c:v>4.608882703703094E-2</c:v>
                </c:pt>
                <c:pt idx="80">
                  <c:v>3.9165722796548737E-2</c:v>
                </c:pt>
                <c:pt idx="81">
                  <c:v>3.3246308839287607E-2</c:v>
                </c:pt>
                <c:pt idx="82">
                  <c:v>2.8195287969981584E-2</c:v>
                </c:pt>
                <c:pt idx="83">
                  <c:v>2.3892689410444042E-2</c:v>
                </c:pt>
                <c:pt idx="84">
                  <c:v>2.0232997095666047E-2</c:v>
                </c:pt>
                <c:pt idx="85">
                  <c:v>1.7124033315625176E-2</c:v>
                </c:pt>
                <c:pt idx="86">
                  <c:v>1.4485723997378857E-2</c:v>
                </c:pt>
                <c:pt idx="87">
                  <c:v>1.2248834737521022E-2</c:v>
                </c:pt>
                <c:pt idx="88">
                  <c:v>1.0353737531027073E-2</c:v>
                </c:pt>
                <c:pt idx="89">
                  <c:v>8.7492460725916918E-3</c:v>
                </c:pt>
                <c:pt idx="90">
                  <c:v>7.3915413442345963E-3</c:v>
                </c:pt>
                <c:pt idx="91">
                  <c:v>6.2431977494760383E-3</c:v>
                </c:pt>
                <c:pt idx="92">
                  <c:v>5.2723122269140461E-3</c:v>
                </c:pt>
                <c:pt idx="93">
                  <c:v>4.4517336600740148E-3</c:v>
                </c:pt>
                <c:pt idx="94">
                  <c:v>3.7583867584755327E-3</c:v>
                </c:pt>
                <c:pt idx="95">
                  <c:v>3.1726828424636167E-3</c:v>
                </c:pt>
                <c:pt idx="96">
                  <c:v>2.678009186194704E-3</c:v>
                </c:pt>
                <c:pt idx="97">
                  <c:v>2.2602884372228387E-3</c:v>
                </c:pt>
                <c:pt idx="98">
                  <c:v>1.9075999043204198E-3</c:v>
                </c:pt>
                <c:pt idx="99">
                  <c:v>1.6098550224009605E-3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40592"/>
        <c:axId val="175762000"/>
      </c:scatterChart>
      <c:valAx>
        <c:axId val="17544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62000"/>
        <c:crosses val="autoZero"/>
        <c:crossBetween val="midCat"/>
      </c:valAx>
      <c:valAx>
        <c:axId val="1757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0</xdr:row>
      <xdr:rowOff>300990</xdr:rowOff>
    </xdr:from>
    <xdr:to>
      <xdr:col>14</xdr:col>
      <xdr:colOff>502920</xdr:colOff>
      <xdr:row>12</xdr:row>
      <xdr:rowOff>118110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541020</xdr:colOff>
      <xdr:row>0</xdr:row>
      <xdr:rowOff>297180</xdr:rowOff>
    </xdr:from>
    <xdr:to>
      <xdr:col>22</xdr:col>
      <xdr:colOff>236220</xdr:colOff>
      <xdr:row>12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6"/>
  <sheetViews>
    <sheetView tabSelected="1" zoomScale="110" zoomScaleNormal="110" workbookViewId="0">
      <selection activeCell="B22" sqref="B22"/>
    </sheetView>
  </sheetViews>
  <sheetFormatPr defaultRowHeight="14.4" x14ac:dyDescent="0.3"/>
  <cols>
    <col min="11" max="11" width="8.88671875" customWidth="1"/>
  </cols>
  <sheetData>
    <row r="1" spans="1:11" ht="72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3</v>
      </c>
      <c r="F1" s="2" t="s">
        <v>8</v>
      </c>
      <c r="G1" s="2" t="s">
        <v>3</v>
      </c>
      <c r="H1" s="2"/>
      <c r="I1" s="2"/>
      <c r="J1" s="2"/>
      <c r="K1" s="2"/>
    </row>
    <row r="2" spans="1:11" x14ac:dyDescent="0.3">
      <c r="A2">
        <v>2001</v>
      </c>
      <c r="B2" s="1">
        <v>0.03</v>
      </c>
      <c r="C2">
        <v>1</v>
      </c>
    </row>
    <row r="3" spans="1:11" x14ac:dyDescent="0.3">
      <c r="A3">
        <v>2002</v>
      </c>
      <c r="B3" s="1">
        <v>0.05</v>
      </c>
      <c r="C3">
        <v>1</v>
      </c>
    </row>
    <row r="4" spans="1:11" x14ac:dyDescent="0.3">
      <c r="A4">
        <v>2004</v>
      </c>
      <c r="B4" s="1">
        <v>0.15</v>
      </c>
      <c r="C4" t="s">
        <v>1</v>
      </c>
    </row>
    <row r="5" spans="1:11" x14ac:dyDescent="0.3">
      <c r="A5">
        <v>2005</v>
      </c>
      <c r="B5" s="1">
        <v>0.34</v>
      </c>
      <c r="C5" t="s">
        <v>1</v>
      </c>
    </row>
    <row r="6" spans="1:11" x14ac:dyDescent="0.3">
      <c r="A6">
        <v>2006</v>
      </c>
      <c r="B6" s="1">
        <v>0.52</v>
      </c>
      <c r="C6" t="s">
        <v>1</v>
      </c>
    </row>
    <row r="7" spans="1:11" x14ac:dyDescent="0.3">
      <c r="A7">
        <v>2007</v>
      </c>
      <c r="B7" s="1">
        <v>0.61</v>
      </c>
      <c r="C7">
        <v>3</v>
      </c>
      <c r="D7" s="1"/>
      <c r="E7">
        <v>7</v>
      </c>
      <c r="F7" s="1">
        <v>0.49</v>
      </c>
      <c r="G7">
        <v>7</v>
      </c>
    </row>
    <row r="8" spans="1:11" x14ac:dyDescent="0.3">
      <c r="A8">
        <v>2008</v>
      </c>
      <c r="B8" s="1">
        <v>0.73</v>
      </c>
      <c r="C8">
        <v>3</v>
      </c>
      <c r="F8" s="1">
        <v>0.31</v>
      </c>
      <c r="G8">
        <v>8</v>
      </c>
    </row>
    <row r="9" spans="1:11" x14ac:dyDescent="0.3">
      <c r="A9">
        <v>2009</v>
      </c>
      <c r="B9" s="1">
        <v>0.83</v>
      </c>
      <c r="C9" t="s">
        <v>5</v>
      </c>
      <c r="D9" s="1">
        <v>0.37</v>
      </c>
      <c r="F9" s="1">
        <v>0.3</v>
      </c>
      <c r="G9">
        <v>7</v>
      </c>
    </row>
    <row r="10" spans="1:11" x14ac:dyDescent="0.3">
      <c r="A10">
        <v>2010</v>
      </c>
      <c r="B10" s="1">
        <v>0.873</v>
      </c>
      <c r="C10" t="s">
        <v>6</v>
      </c>
      <c r="F10" s="1">
        <v>0.18</v>
      </c>
      <c r="G10">
        <v>7</v>
      </c>
    </row>
    <row r="11" spans="1:11" x14ac:dyDescent="0.3">
      <c r="A11">
        <v>2013</v>
      </c>
      <c r="B11" s="1">
        <v>0.91700000000000004</v>
      </c>
      <c r="C11">
        <v>6</v>
      </c>
    </row>
    <row r="14" spans="1:11" x14ac:dyDescent="0.3">
      <c r="A14" t="s">
        <v>7</v>
      </c>
    </row>
    <row r="15" spans="1:11" x14ac:dyDescent="0.3">
      <c r="A15">
        <v>1</v>
      </c>
      <c r="B15" t="s">
        <v>11</v>
      </c>
    </row>
    <row r="16" spans="1:11" x14ac:dyDescent="0.3">
      <c r="A16">
        <v>2</v>
      </c>
      <c r="B16" t="s">
        <v>27</v>
      </c>
    </row>
    <row r="17" spans="1:16" x14ac:dyDescent="0.3">
      <c r="A17">
        <v>3</v>
      </c>
      <c r="B17" t="s">
        <v>12</v>
      </c>
    </row>
    <row r="18" spans="1:16" x14ac:dyDescent="0.3">
      <c r="A18">
        <v>4</v>
      </c>
      <c r="B18" t="s">
        <v>13</v>
      </c>
    </row>
    <row r="19" spans="1:16" x14ac:dyDescent="0.3">
      <c r="A19">
        <v>5</v>
      </c>
      <c r="B19" t="s">
        <v>14</v>
      </c>
    </row>
    <row r="20" spans="1:16" x14ac:dyDescent="0.3">
      <c r="A20">
        <v>6</v>
      </c>
      <c r="B20" t="s">
        <v>15</v>
      </c>
    </row>
    <row r="21" spans="1:16" x14ac:dyDescent="0.3">
      <c r="A21">
        <v>7</v>
      </c>
      <c r="B21" t="s">
        <v>9</v>
      </c>
    </row>
    <row r="22" spans="1:16" x14ac:dyDescent="0.3">
      <c r="A22">
        <v>8</v>
      </c>
      <c r="B22" t="s">
        <v>10</v>
      </c>
    </row>
    <row r="25" spans="1:16" x14ac:dyDescent="0.3">
      <c r="A25" s="3" t="s">
        <v>23</v>
      </c>
      <c r="F25" t="s">
        <v>25</v>
      </c>
      <c r="J25" t="s">
        <v>24</v>
      </c>
      <c r="O25" t="s">
        <v>26</v>
      </c>
    </row>
    <row r="26" spans="1:16" x14ac:dyDescent="0.3">
      <c r="A26" t="s">
        <v>16</v>
      </c>
      <c r="C26">
        <v>0</v>
      </c>
      <c r="F26" t="s">
        <v>0</v>
      </c>
      <c r="G26" t="s">
        <v>22</v>
      </c>
      <c r="J26" t="s">
        <v>16</v>
      </c>
      <c r="L26">
        <v>0</v>
      </c>
      <c r="O26" t="s">
        <v>0</v>
      </c>
      <c r="P26" t="s">
        <v>22</v>
      </c>
    </row>
    <row r="27" spans="1:16" x14ac:dyDescent="0.3">
      <c r="A27" t="s">
        <v>17</v>
      </c>
      <c r="C27">
        <v>0.91500000000000004</v>
      </c>
      <c r="F27" s="4">
        <f>C31</f>
        <v>1998</v>
      </c>
      <c r="G27" s="1">
        <f>$C$26+($C$27-$C$26)/(1+EXP(-$C$29*(F27-$C$28)))</f>
        <v>3.3176596788480309E-3</v>
      </c>
      <c r="J27" t="s">
        <v>17</v>
      </c>
      <c r="L27">
        <v>1</v>
      </c>
      <c r="O27" s="4">
        <f>L31</f>
        <v>1998</v>
      </c>
      <c r="P27" s="1">
        <f>$L$26+($L$27-$L$26)/(1+EXP(-$L$29*(O27-$L$28)))</f>
        <v>0.99996956844309937</v>
      </c>
    </row>
    <row r="28" spans="1:16" x14ac:dyDescent="0.3">
      <c r="A28" t="s">
        <v>18</v>
      </c>
      <c r="C28">
        <v>2005.87</v>
      </c>
      <c r="F28" s="4">
        <f>F27+($C$32-$C$31)/100</f>
        <v>1998.17</v>
      </c>
      <c r="G28" s="1">
        <f t="shared" ref="G28:G91" si="0">$C$26+($C$27-$C$26)/(1+EXP(-$C$29*(F28-$C$28)))</f>
        <v>3.7438109943981742E-3</v>
      </c>
      <c r="J28" t="s">
        <v>18</v>
      </c>
      <c r="L28">
        <v>2008.4</v>
      </c>
      <c r="O28" s="4">
        <f>O27+($L$32-$L$31)/100</f>
        <v>1998.17</v>
      </c>
      <c r="P28" s="1">
        <f t="shared" ref="P28:P91" si="1">$L$26+($L$27-$L$26)/(1+EXP(-$L$29*(O28-$L$28)))</f>
        <v>0.99996392953137803</v>
      </c>
    </row>
    <row r="29" spans="1:16" x14ac:dyDescent="0.3">
      <c r="A29" t="s">
        <v>19</v>
      </c>
      <c r="C29">
        <v>0.71360000000000001</v>
      </c>
      <c r="F29" s="4">
        <f t="shared" ref="F29:F92" si="2">F28+($C$32-$C$31)/100</f>
        <v>1998.3400000000001</v>
      </c>
      <c r="G29" s="1">
        <f t="shared" si="0"/>
        <v>4.2244475379065284E-3</v>
      </c>
      <c r="J29" t="s">
        <v>19</v>
      </c>
      <c r="L29">
        <v>-1</v>
      </c>
      <c r="O29" s="4">
        <f t="shared" ref="O29:O92" si="3">O28+($L$32-$L$31)/100</f>
        <v>1998.3400000000001</v>
      </c>
      <c r="P29" s="1">
        <f t="shared" si="1"/>
        <v>0.99995724578432355</v>
      </c>
    </row>
    <row r="30" spans="1:16" x14ac:dyDescent="0.3">
      <c r="F30" s="4">
        <f t="shared" si="2"/>
        <v>1998.5100000000002</v>
      </c>
      <c r="G30" s="1">
        <f t="shared" si="0"/>
        <v>4.7664662254496594E-3</v>
      </c>
      <c r="O30" s="4">
        <f t="shared" si="3"/>
        <v>1998.5100000000002</v>
      </c>
      <c r="P30" s="1">
        <f t="shared" si="1"/>
        <v>0.99994932362223121</v>
      </c>
    </row>
    <row r="31" spans="1:16" x14ac:dyDescent="0.3">
      <c r="A31" t="s">
        <v>20</v>
      </c>
      <c r="C31">
        <v>1998</v>
      </c>
      <c r="F31" s="4">
        <f t="shared" si="2"/>
        <v>1998.6800000000003</v>
      </c>
      <c r="G31" s="1">
        <f t="shared" si="0"/>
        <v>5.3776181248459268E-3</v>
      </c>
      <c r="J31" t="s">
        <v>20</v>
      </c>
      <c r="L31">
        <v>1998</v>
      </c>
      <c r="O31" s="4">
        <f t="shared" si="3"/>
        <v>1998.6800000000003</v>
      </c>
      <c r="P31" s="1">
        <f t="shared" si="1"/>
        <v>0.99993993360764133</v>
      </c>
    </row>
    <row r="32" spans="1:16" x14ac:dyDescent="0.3">
      <c r="A32" t="s">
        <v>21</v>
      </c>
      <c r="C32">
        <v>2015</v>
      </c>
      <c r="F32" s="4">
        <f t="shared" si="2"/>
        <v>1998.8500000000004</v>
      </c>
      <c r="G32" s="1">
        <f t="shared" si="0"/>
        <v>6.0666090867210849E-3</v>
      </c>
      <c r="J32" t="s">
        <v>21</v>
      </c>
      <c r="L32">
        <v>2015</v>
      </c>
      <c r="O32" s="4">
        <f t="shared" si="3"/>
        <v>1998.8500000000004</v>
      </c>
      <c r="P32" s="1">
        <f t="shared" si="1"/>
        <v>0.99992880380619209</v>
      </c>
    </row>
    <row r="33" spans="6:16" x14ac:dyDescent="0.3">
      <c r="F33" s="4">
        <f t="shared" si="2"/>
        <v>1999.0200000000004</v>
      </c>
      <c r="G33" s="1">
        <f t="shared" si="0"/>
        <v>6.8432108158058922E-3</v>
      </c>
      <c r="O33" s="4">
        <f t="shared" si="3"/>
        <v>1999.0200000000004</v>
      </c>
      <c r="P33" s="1">
        <f t="shared" si="1"/>
        <v>0.9999156119194158</v>
      </c>
    </row>
    <row r="34" spans="6:16" x14ac:dyDescent="0.3">
      <c r="F34" s="4">
        <f t="shared" si="2"/>
        <v>1999.1900000000005</v>
      </c>
      <c r="G34" s="1">
        <f t="shared" si="0"/>
        <v>7.7183830659482561E-3</v>
      </c>
      <c r="O34" s="4">
        <f t="shared" si="3"/>
        <v>1999.1900000000005</v>
      </c>
      <c r="P34" s="1">
        <f t="shared" si="1"/>
        <v>0.99989997596281777</v>
      </c>
    </row>
    <row r="35" spans="6:16" x14ac:dyDescent="0.3">
      <c r="F35" s="4">
        <f t="shared" si="2"/>
        <v>1999.3600000000006</v>
      </c>
      <c r="G35" s="1">
        <f t="shared" si="0"/>
        <v>8.7044075629085123E-3</v>
      </c>
      <c r="O35" s="4">
        <f t="shared" si="3"/>
        <v>1999.3600000000006</v>
      </c>
      <c r="P35" s="1">
        <f t="shared" si="1"/>
        <v>0.99988144322092209</v>
      </c>
    </row>
    <row r="36" spans="6:16" x14ac:dyDescent="0.3">
      <c r="F36" s="4">
        <f t="shared" si="2"/>
        <v>1999.5300000000007</v>
      </c>
      <c r="G36" s="1">
        <f t="shared" si="0"/>
        <v>9.8150341294279044E-3</v>
      </c>
      <c r="O36" s="4">
        <f t="shared" si="3"/>
        <v>1999.5300000000007</v>
      </c>
      <c r="P36" s="1">
        <f t="shared" si="1"/>
        <v>0.99985947716176871</v>
      </c>
    </row>
    <row r="37" spans="6:16" x14ac:dyDescent="0.3">
      <c r="F37" s="4">
        <f t="shared" si="2"/>
        <v>1999.7000000000007</v>
      </c>
      <c r="G37" s="1">
        <f>$C$26+($C$27-$C$26)/(1+EXP(-$C$29*(F37-$C$28)))</f>
        <v>1.1065639292389363E-2</v>
      </c>
      <c r="O37" s="4">
        <f t="shared" si="3"/>
        <v>1999.7000000000007</v>
      </c>
      <c r="P37" s="1">
        <f t="shared" si="1"/>
        <v>0.9998334419352225</v>
      </c>
    </row>
    <row r="38" spans="6:16" x14ac:dyDescent="0.3">
      <c r="F38" s="4">
        <f t="shared" si="2"/>
        <v>1999.8700000000008</v>
      </c>
      <c r="G38" s="1">
        <f t="shared" si="0"/>
        <v>1.2473397373953298E-2</v>
      </c>
      <c r="O38" s="4">
        <f t="shared" si="3"/>
        <v>1999.8700000000008</v>
      </c>
      <c r="P38" s="1">
        <f t="shared" si="1"/>
        <v>0.99980258401084332</v>
      </c>
    </row>
    <row r="39" spans="6:16" x14ac:dyDescent="0.3">
      <c r="F39" s="4">
        <f t="shared" si="2"/>
        <v>2000.0400000000009</v>
      </c>
      <c r="G39" s="1">
        <f t="shared" si="0"/>
        <v>1.4057463685525719E-2</v>
      </c>
      <c r="O39" s="4">
        <f t="shared" si="3"/>
        <v>2000.0400000000009</v>
      </c>
      <c r="P39" s="1">
        <f t="shared" si="1"/>
        <v>0.99976601043016355</v>
      </c>
    </row>
    <row r="40" spans="6:16" x14ac:dyDescent="0.3">
      <c r="F40" s="4">
        <f t="shared" si="2"/>
        <v>2000.2100000000009</v>
      </c>
      <c r="G40" s="1">
        <f t="shared" si="0"/>
        <v>1.5839168929515198E-2</v>
      </c>
      <c r="O40" s="4">
        <f t="shared" si="3"/>
        <v>2000.2100000000009</v>
      </c>
      <c r="P40" s="1">
        <f t="shared" si="1"/>
        <v>0.99972266305287882</v>
      </c>
    </row>
    <row r="41" spans="6:16" x14ac:dyDescent="0.3">
      <c r="F41" s="4">
        <f t="shared" si="2"/>
        <v>2000.380000000001</v>
      </c>
      <c r="G41" s="1">
        <f t="shared" si="0"/>
        <v>1.7842223239167589E-2</v>
      </c>
      <c r="O41" s="4">
        <f t="shared" si="3"/>
        <v>2000.380000000001</v>
      </c>
      <c r="P41" s="1">
        <f t="shared" si="1"/>
        <v>0.99967128806425176</v>
      </c>
    </row>
    <row r="42" spans="6:16" x14ac:dyDescent="0.3">
      <c r="F42" s="4">
        <f t="shared" si="2"/>
        <v>2000.5500000000011</v>
      </c>
      <c r="G42" s="1">
        <f t="shared" si="0"/>
        <v>2.0092927417501561E-2</v>
      </c>
      <c r="O42" s="4">
        <f t="shared" si="3"/>
        <v>2000.5500000000011</v>
      </c>
      <c r="P42" s="1">
        <f t="shared" si="1"/>
        <v>0.99961039987916078</v>
      </c>
    </row>
    <row r="43" spans="6:16" x14ac:dyDescent="0.3">
      <c r="F43" s="4">
        <f t="shared" si="2"/>
        <v>2000.7200000000012</v>
      </c>
      <c r="G43" s="1">
        <f t="shared" si="0"/>
        <v>2.2620387835383456E-2</v>
      </c>
      <c r="O43" s="4">
        <f t="shared" si="3"/>
        <v>2000.7200000000012</v>
      </c>
      <c r="P43" s="1">
        <f t="shared" si="1"/>
        <v>0.99953823842347533</v>
      </c>
    </row>
    <row r="44" spans="6:16" x14ac:dyDescent="0.3">
      <c r="F44" s="4">
        <f t="shared" si="2"/>
        <v>2000.8900000000012</v>
      </c>
      <c r="G44" s="1">
        <f t="shared" si="0"/>
        <v>2.5456730077043403E-2</v>
      </c>
      <c r="O44" s="4">
        <f t="shared" si="3"/>
        <v>2000.8900000000012</v>
      </c>
      <c r="P44" s="1">
        <f t="shared" si="1"/>
        <v>0.99945271859223428</v>
      </c>
    </row>
    <row r="45" spans="6:16" x14ac:dyDescent="0.3">
      <c r="F45" s="4">
        <f t="shared" si="2"/>
        <v>2001.0600000000013</v>
      </c>
      <c r="G45" s="1">
        <f t="shared" si="0"/>
        <v>2.863730474034009E-2</v>
      </c>
      <c r="O45" s="4">
        <f t="shared" si="3"/>
        <v>2001.0600000000013</v>
      </c>
      <c r="P45" s="1">
        <f t="shared" si="1"/>
        <v>0.99935137047238787</v>
      </c>
    </row>
    <row r="46" spans="6:16" x14ac:dyDescent="0.3">
      <c r="F46" s="4">
        <f t="shared" si="2"/>
        <v>2001.2300000000014</v>
      </c>
      <c r="G46" s="1">
        <f t="shared" si="0"/>
        <v>3.2200876774723546E-2</v>
      </c>
      <c r="O46" s="4">
        <f t="shared" si="3"/>
        <v>2001.2300000000014</v>
      </c>
      <c r="P46" s="1">
        <f t="shared" si="1"/>
        <v>0.99923126867125744</v>
      </c>
    </row>
    <row r="47" spans="6:16" x14ac:dyDescent="0.3">
      <c r="F47" s="4">
        <f t="shared" si="2"/>
        <v>2001.4000000000015</v>
      </c>
      <c r="G47" s="1">
        <f t="shared" si="0"/>
        <v>3.6189787348238613E-2</v>
      </c>
      <c r="O47" s="4">
        <f t="shared" si="3"/>
        <v>2001.4000000000015</v>
      </c>
      <c r="P47" s="1">
        <f t="shared" si="1"/>
        <v>0.99908894880559806</v>
      </c>
    </row>
    <row r="48" spans="6:16" x14ac:dyDescent="0.3">
      <c r="F48" s="4">
        <f t="shared" si="2"/>
        <v>2001.5700000000015</v>
      </c>
      <c r="G48" s="1">
        <f t="shared" si="0"/>
        <v>4.0650074470642089E-2</v>
      </c>
      <c r="O48" s="4">
        <f t="shared" si="3"/>
        <v>2001.5700000000015</v>
      </c>
      <c r="P48" s="1">
        <f t="shared" si="1"/>
        <v>0.99892030887531169</v>
      </c>
    </row>
    <row r="49" spans="6:16" x14ac:dyDescent="0.3">
      <c r="F49" s="4">
        <f t="shared" si="2"/>
        <v>2001.7400000000016</v>
      </c>
      <c r="G49" s="1">
        <f t="shared" si="0"/>
        <v>4.5631535487052684E-2</v>
      </c>
      <c r="O49" s="4">
        <f t="shared" si="3"/>
        <v>2001.7400000000016</v>
      </c>
      <c r="P49" s="1">
        <f t="shared" si="1"/>
        <v>0.9987204928655351</v>
      </c>
    </row>
    <row r="50" spans="6:16" x14ac:dyDescent="0.3">
      <c r="F50" s="4">
        <f t="shared" si="2"/>
        <v>2001.9100000000017</v>
      </c>
      <c r="G50" s="1">
        <f t="shared" si="0"/>
        <v>5.1187711164041118E-2</v>
      </c>
      <c r="O50" s="4">
        <f t="shared" si="3"/>
        <v>2001.9100000000017</v>
      </c>
      <c r="P50" s="1">
        <f t="shared" si="1"/>
        <v>0.9984837534865687</v>
      </c>
    </row>
    <row r="51" spans="6:16" x14ac:dyDescent="0.3">
      <c r="F51" s="4">
        <f t="shared" si="2"/>
        <v>2002.0800000000017</v>
      </c>
      <c r="G51" s="1">
        <f t="shared" si="0"/>
        <v>5.7375767548461659E-2</v>
      </c>
      <c r="O51" s="4">
        <f t="shared" si="3"/>
        <v>2002.0800000000017</v>
      </c>
      <c r="P51" s="1">
        <f t="shared" si="1"/>
        <v>0.99820329046941869</v>
      </c>
    </row>
    <row r="52" spans="6:16" x14ac:dyDescent="0.3">
      <c r="F52" s="4">
        <f t="shared" si="2"/>
        <v>2002.2500000000018</v>
      </c>
      <c r="G52" s="1">
        <f t="shared" si="0"/>
        <v>6.4256248302528948E-2</v>
      </c>
      <c r="O52" s="4">
        <f t="shared" si="3"/>
        <v>2002.2500000000018</v>
      </c>
      <c r="P52" s="1">
        <f t="shared" si="1"/>
        <v>0.99787106028403216</v>
      </c>
    </row>
    <row r="53" spans="6:16" x14ac:dyDescent="0.3">
      <c r="F53" s="4">
        <f t="shared" si="2"/>
        <v>2002.4200000000019</v>
      </c>
      <c r="G53" s="1">
        <f t="shared" si="0"/>
        <v>7.1892667126080265E-2</v>
      </c>
      <c r="O53" s="4">
        <f t="shared" si="3"/>
        <v>2002.4200000000019</v>
      </c>
      <c r="P53" s="1">
        <f t="shared" si="1"/>
        <v>0.99747755253922576</v>
      </c>
    </row>
    <row r="54" spans="6:16" x14ac:dyDescent="0.3">
      <c r="F54" s="4">
        <f t="shared" si="2"/>
        <v>2002.590000000002</v>
      </c>
      <c r="G54" s="1">
        <f t="shared" si="0"/>
        <v>8.0350907614572781E-2</v>
      </c>
      <c r="O54" s="4">
        <f t="shared" si="3"/>
        <v>2002.590000000002</v>
      </c>
      <c r="P54" s="1">
        <f t="shared" si="1"/>
        <v>0.99701152766451728</v>
      </c>
    </row>
    <row r="55" spans="6:16" x14ac:dyDescent="0.3">
      <c r="F55" s="4">
        <f t="shared" si="2"/>
        <v>2002.760000000002</v>
      </c>
      <c r="G55" s="1">
        <f t="shared" si="0"/>
        <v>8.9698397056412263E-2</v>
      </c>
      <c r="O55" s="4">
        <f t="shared" si="3"/>
        <v>2002.760000000002</v>
      </c>
      <c r="P55" s="1">
        <f t="shared" si="1"/>
        <v>0.99645970977904663</v>
      </c>
    </row>
    <row r="56" spans="6:16" x14ac:dyDescent="0.3">
      <c r="F56" s="4">
        <f t="shared" si="2"/>
        <v>2002.9300000000021</v>
      </c>
      <c r="G56" s="1">
        <f t="shared" si="0"/>
        <v>0.10000302197582865</v>
      </c>
      <c r="O56" s="4">
        <f t="shared" si="3"/>
        <v>2002.9300000000021</v>
      </c>
      <c r="P56" s="1">
        <f t="shared" si="1"/>
        <v>0.99580642794747909</v>
      </c>
    </row>
    <row r="57" spans="6:16" x14ac:dyDescent="0.3">
      <c r="F57" s="4">
        <f t="shared" si="2"/>
        <v>2003.1000000000022</v>
      </c>
      <c r="G57" s="1">
        <f t="shared" si="0"/>
        <v>0.11133175752939604</v>
      </c>
      <c r="O57" s="4">
        <f t="shared" si="3"/>
        <v>2003.1000000000022</v>
      </c>
      <c r="P57" s="1">
        <f t="shared" si="1"/>
        <v>0.99503319834993265</v>
      </c>
    </row>
    <row r="58" spans="6:16" x14ac:dyDescent="0.3">
      <c r="F58" s="4">
        <f t="shared" si="2"/>
        <v>2003.2700000000023</v>
      </c>
      <c r="G58" s="1">
        <f t="shared" si="0"/>
        <v>0.12374899108309814</v>
      </c>
      <c r="O58" s="4">
        <f t="shared" si="3"/>
        <v>2003.2700000000023</v>
      </c>
      <c r="P58" s="1">
        <f t="shared" si="1"/>
        <v>0.99411823931906595</v>
      </c>
    </row>
    <row r="59" spans="6:16" x14ac:dyDescent="0.3">
      <c r="F59" s="4">
        <f t="shared" si="2"/>
        <v>2003.4400000000023</v>
      </c>
      <c r="G59" s="1">
        <f t="shared" si="0"/>
        <v>0.13731453331444704</v>
      </c>
      <c r="O59" s="4">
        <f t="shared" si="3"/>
        <v>2003.4400000000023</v>
      </c>
      <c r="P59" s="1">
        <f t="shared" si="1"/>
        <v>0.99303591082222231</v>
      </c>
    </row>
    <row r="60" spans="6:16" x14ac:dyDescent="0.3">
      <c r="F60" s="4">
        <f t="shared" si="2"/>
        <v>2003.6100000000024</v>
      </c>
      <c r="G60" s="1">
        <f t="shared" si="0"/>
        <v>0.15208132868977903</v>
      </c>
      <c r="O60" s="4">
        <f t="shared" si="3"/>
        <v>2003.6100000000024</v>
      </c>
      <c r="P60" s="1">
        <f t="shared" si="1"/>
        <v>0.99175606993537946</v>
      </c>
    </row>
    <row r="61" spans="6:16" x14ac:dyDescent="0.3">
      <c r="F61" s="4">
        <f t="shared" si="2"/>
        <v>2003.7800000000025</v>
      </c>
      <c r="G61" s="1">
        <f t="shared" si="0"/>
        <v>0.16809290144332861</v>
      </c>
      <c r="O61" s="4">
        <f t="shared" si="3"/>
        <v>2003.7800000000025</v>
      </c>
      <c r="P61" s="1">
        <f t="shared" si="1"/>
        <v>0.99024333437542567</v>
      </c>
    </row>
    <row r="62" spans="6:16" x14ac:dyDescent="0.3">
      <c r="F62" s="4">
        <f t="shared" si="2"/>
        <v>2003.9500000000025</v>
      </c>
      <c r="G62" s="1">
        <f t="shared" si="0"/>
        <v>0.18538060285049052</v>
      </c>
      <c r="O62" s="4">
        <f t="shared" si="3"/>
        <v>2003.9500000000025</v>
      </c>
      <c r="P62" s="1">
        <f t="shared" si="1"/>
        <v>0.98845624751604977</v>
      </c>
    </row>
    <row r="63" spans="6:16" x14ac:dyDescent="0.3">
      <c r="F63" s="4">
        <f t="shared" si="2"/>
        <v>2004.1200000000026</v>
      </c>
      <c r="G63" s="1">
        <f t="shared" si="0"/>
        <v>0.20396075932716112</v>
      </c>
      <c r="O63" s="4">
        <f t="shared" si="3"/>
        <v>2004.1200000000026</v>
      </c>
      <c r="P63" s="1">
        <f t="shared" si="1"/>
        <v>0.98634634090261519</v>
      </c>
    </row>
    <row r="64" spans="6:16" x14ac:dyDescent="0.3">
      <c r="F64" s="4">
        <f t="shared" si="2"/>
        <v>2004.2900000000027</v>
      </c>
      <c r="G64" s="1">
        <f t="shared" si="0"/>
        <v>0.22383185622695512</v>
      </c>
      <c r="O64" s="4">
        <f t="shared" si="3"/>
        <v>2004.2900000000027</v>
      </c>
      <c r="P64" s="1">
        <f t="shared" si="1"/>
        <v>0.9838570946252535</v>
      </c>
    </row>
    <row r="65" spans="6:16" x14ac:dyDescent="0.3">
      <c r="F65" s="4">
        <f t="shared" si="2"/>
        <v>2004.4600000000028</v>
      </c>
      <c r="G65" s="1">
        <f t="shared" si="0"/>
        <v>0.2449719254219847</v>
      </c>
      <c r="O65" s="4">
        <f t="shared" si="3"/>
        <v>2004.4600000000028</v>
      </c>
      <c r="P65" s="1">
        <f t="shared" si="1"/>
        <v>0.9809228026846919</v>
      </c>
    </row>
    <row r="66" spans="6:16" x14ac:dyDescent="0.3">
      <c r="F66" s="4">
        <f t="shared" si="2"/>
        <v>2004.6300000000028</v>
      </c>
      <c r="G66" s="1">
        <f t="shared" si="0"/>
        <v>0.26733633098837223</v>
      </c>
      <c r="O66" s="4">
        <f t="shared" si="3"/>
        <v>2004.6300000000028</v>
      </c>
      <c r="P66" s="1">
        <f t="shared" si="1"/>
        <v>0.97746736054349226</v>
      </c>
    </row>
    <row r="67" spans="6:16" x14ac:dyDescent="0.3">
      <c r="F67" s="4">
        <f t="shared" si="2"/>
        <v>2004.8000000000029</v>
      </c>
      <c r="G67" s="1">
        <f t="shared" si="0"/>
        <v>0.29085616103040257</v>
      </c>
      <c r="O67" s="4">
        <f t="shared" si="3"/>
        <v>2004.8000000000029</v>
      </c>
      <c r="P67" s="1">
        <f t="shared" si="1"/>
        <v>0.9734030064230611</v>
      </c>
    </row>
    <row r="68" spans="6:16" x14ac:dyDescent="0.3">
      <c r="F68" s="4">
        <f t="shared" si="2"/>
        <v>2004.970000000003</v>
      </c>
      <c r="G68" s="1">
        <f t="shared" si="0"/>
        <v>0.31543742941003833</v>
      </c>
      <c r="O68" s="4">
        <f t="shared" si="3"/>
        <v>2004.970000000003</v>
      </c>
      <c r="P68" s="1">
        <f t="shared" si="1"/>
        <v>0.96862906775171831</v>
      </c>
    </row>
    <row r="69" spans="6:16" x14ac:dyDescent="0.3">
      <c r="F69" s="4">
        <f t="shared" si="2"/>
        <v>2005.1400000000031</v>
      </c>
      <c r="G69" s="1">
        <f t="shared" si="0"/>
        <v>0.34096126460797838</v>
      </c>
      <c r="O69" s="4">
        <f t="shared" si="3"/>
        <v>2005.1400000000031</v>
      </c>
      <c r="P69" s="1">
        <f t="shared" si="1"/>
        <v>0.96303079070321751</v>
      </c>
    </row>
    <row r="70" spans="6:16" x14ac:dyDescent="0.3">
      <c r="F70" s="4">
        <f t="shared" si="2"/>
        <v>2005.3100000000031</v>
      </c>
      <c r="G70" s="1">
        <f t="shared" si="0"/>
        <v>0.36728521221143229</v>
      </c>
      <c r="O70" s="4">
        <f t="shared" si="3"/>
        <v>2005.3100000000031</v>
      </c>
      <c r="P70" s="1">
        <f t="shared" si="1"/>
        <v>0.95647836504460149</v>
      </c>
    </row>
    <row r="71" spans="6:16" x14ac:dyDescent="0.3">
      <c r="F71" s="4">
        <f t="shared" si="2"/>
        <v>2005.4800000000032</v>
      </c>
      <c r="G71" s="1">
        <f t="shared" si="0"/>
        <v>0.3942457041356961</v>
      </c>
      <c r="O71" s="4">
        <f t="shared" si="3"/>
        <v>2005.4800000000032</v>
      </c>
      <c r="P71" s="1">
        <f t="shared" si="1"/>
        <v>0.94882629908275729</v>
      </c>
    </row>
    <row r="72" spans="6:16" x14ac:dyDescent="0.3">
      <c r="F72" s="4">
        <f t="shared" si="2"/>
        <v>2005.6500000000033</v>
      </c>
      <c r="G72" s="1">
        <f t="shared" si="0"/>
        <v>0.42166165722282473</v>
      </c>
      <c r="O72" s="4">
        <f t="shared" si="3"/>
        <v>2005.6500000000033</v>
      </c>
      <c r="P72" s="1">
        <f t="shared" si="1"/>
        <v>0.93991334982581254</v>
      </c>
    </row>
    <row r="73" spans="6:16" x14ac:dyDescent="0.3">
      <c r="F73" s="4">
        <f t="shared" si="2"/>
        <v>2005.8200000000033</v>
      </c>
      <c r="G73" s="1">
        <f t="shared" si="0"/>
        <v>0.4493390657637385</v>
      </c>
      <c r="O73" s="4">
        <f t="shared" si="3"/>
        <v>2005.8200000000033</v>
      </c>
      <c r="P73" s="1">
        <f t="shared" si="1"/>
        <v>0.92956326910696985</v>
      </c>
    </row>
    <row r="74" spans="6:16" x14ac:dyDescent="0.3">
      <c r="F74" s="4">
        <f t="shared" si="2"/>
        <v>2005.9900000000034</v>
      </c>
      <c r="G74" s="1">
        <f t="shared" si="0"/>
        <v>0.4770763589375917</v>
      </c>
      <c r="O74" s="4">
        <f t="shared" si="3"/>
        <v>2005.9900000000034</v>
      </c>
      <c r="P74" s="1">
        <f t="shared" si="1"/>
        <v>0.91758668187183556</v>
      </c>
    </row>
    <row r="75" spans="6:16" x14ac:dyDescent="0.3">
      <c r="F75" s="4">
        <f t="shared" si="2"/>
        <v>2006.1600000000035</v>
      </c>
      <c r="G75" s="1">
        <f t="shared" si="0"/>
        <v>0.50467021809880863</v>
      </c>
      <c r="O75" s="4">
        <f t="shared" si="3"/>
        <v>2006.1600000000035</v>
      </c>
      <c r="P75" s="1">
        <f t="shared" si="1"/>
        <v>0.90378445828901144</v>
      </c>
    </row>
    <row r="76" spans="6:16" x14ac:dyDescent="0.3">
      <c r="F76" s="4">
        <f t="shared" si="2"/>
        <v>2006.3300000000036</v>
      </c>
      <c r="G76" s="1">
        <f t="shared" si="0"/>
        <v>0.5319215015486396</v>
      </c>
      <c r="O76" s="4">
        <f t="shared" si="3"/>
        <v>2006.3300000000036</v>
      </c>
      <c r="P76" s="1">
        <f t="shared" si="1"/>
        <v>0.887952961442664</v>
      </c>
    </row>
    <row r="77" spans="6:16" x14ac:dyDescent="0.3">
      <c r="F77" s="4">
        <f t="shared" si="2"/>
        <v>2006.5000000000036</v>
      </c>
      <c r="G77" s="1">
        <f t="shared" si="0"/>
        <v>0.55864091321174614</v>
      </c>
      <c r="O77" s="4">
        <f t="shared" si="3"/>
        <v>2006.5000000000036</v>
      </c>
      <c r="P77" s="1">
        <f t="shared" si="1"/>
        <v>0.86989152563660066</v>
      </c>
    </row>
    <row r="78" spans="6:16" x14ac:dyDescent="0.3">
      <c r="F78" s="4">
        <f t="shared" si="2"/>
        <v>2006.6700000000037</v>
      </c>
      <c r="G78" s="1">
        <f t="shared" si="0"/>
        <v>0.58465407826258042</v>
      </c>
      <c r="O78" s="4">
        <f t="shared" si="3"/>
        <v>2006.6700000000037</v>
      </c>
      <c r="P78" s="1">
        <f t="shared" si="1"/>
        <v>0.84941242025369301</v>
      </c>
    </row>
    <row r="79" spans="6:16" x14ac:dyDescent="0.3">
      <c r="F79" s="4">
        <f t="shared" si="2"/>
        <v>2006.8400000000038</v>
      </c>
      <c r="G79" s="1">
        <f t="shared" si="0"/>
        <v>0.60980574904402229</v>
      </c>
      <c r="O79" s="4">
        <f t="shared" si="3"/>
        <v>2006.8400000000038</v>
      </c>
      <c r="P79" s="1">
        <f t="shared" si="1"/>
        <v>0.82635335298046508</v>
      </c>
    </row>
    <row r="80" spans="6:16" x14ac:dyDescent="0.3">
      <c r="F80" s="4">
        <f t="shared" si="2"/>
        <v>2007.0100000000039</v>
      </c>
      <c r="G80" s="1">
        <f t="shared" si="0"/>
        <v>0.63396294940319664</v>
      </c>
      <c r="O80" s="4">
        <f t="shared" si="3"/>
        <v>2007.0100000000039</v>
      </c>
      <c r="P80" s="1">
        <f t="shared" si="1"/>
        <v>0.80059224315073041</v>
      </c>
    </row>
    <row r="81" spans="6:16" x14ac:dyDescent="0.3">
      <c r="F81" s="4">
        <f t="shared" si="2"/>
        <v>2007.1800000000039</v>
      </c>
      <c r="G81" s="1">
        <f t="shared" si="0"/>
        <v>0.65701696256949194</v>
      </c>
      <c r="O81" s="4">
        <f t="shared" si="3"/>
        <v>2007.1800000000039</v>
      </c>
      <c r="P81" s="1">
        <f t="shared" si="1"/>
        <v>0.77206354942610833</v>
      </c>
    </row>
    <row r="82" spans="6:16" x14ac:dyDescent="0.3">
      <c r="F82" s="4">
        <f t="shared" si="2"/>
        <v>2007.350000000004</v>
      </c>
      <c r="G82" s="1">
        <f t="shared" si="0"/>
        <v>0.67888416400911977</v>
      </c>
      <c r="O82" s="4">
        <f t="shared" si="3"/>
        <v>2007.350000000004</v>
      </c>
      <c r="P82" s="1">
        <f t="shared" si="1"/>
        <v>0.74077489918140293</v>
      </c>
    </row>
    <row r="83" spans="6:16" x14ac:dyDescent="0.3">
      <c r="F83" s="4">
        <f t="shared" si="2"/>
        <v>2007.5200000000041</v>
      </c>
      <c r="G83" s="1">
        <f t="shared" si="0"/>
        <v>0.69950578506170757</v>
      </c>
      <c r="O83" s="4">
        <f t="shared" si="3"/>
        <v>2007.5200000000041</v>
      </c>
      <c r="P83" s="1">
        <f t="shared" si="1"/>
        <v>0.70682222109274218</v>
      </c>
    </row>
    <row r="84" spans="6:16" x14ac:dyDescent="0.3">
      <c r="F84" s="4">
        <f t="shared" si="2"/>
        <v>2007.6900000000041</v>
      </c>
      <c r="G84" s="1">
        <f t="shared" si="0"/>
        <v>0.71884675766282569</v>
      </c>
      <c r="O84" s="4">
        <f t="shared" si="3"/>
        <v>2007.6900000000041</v>
      </c>
      <c r="P84" s="1">
        <f t="shared" si="1"/>
        <v>0.67040115980797232</v>
      </c>
    </row>
    <row r="85" spans="6:16" x14ac:dyDescent="0.3">
      <c r="F85" s="4">
        <f t="shared" si="2"/>
        <v>2007.8600000000042</v>
      </c>
      <c r="G85" s="1">
        <f t="shared" si="0"/>
        <v>0.73689383119526808</v>
      </c>
      <c r="O85" s="4">
        <f t="shared" si="3"/>
        <v>2007.8600000000042</v>
      </c>
      <c r="P85" s="1">
        <f t="shared" si="1"/>
        <v>0.63181241773514119</v>
      </c>
    </row>
    <row r="86" spans="6:16" x14ac:dyDescent="0.3">
      <c r="F86" s="4">
        <f t="shared" si="2"/>
        <v>2008.0300000000043</v>
      </c>
      <c r="G86" s="1">
        <f t="shared" si="0"/>
        <v>0.75365316948611905</v>
      </c>
      <c r="O86" s="4">
        <f t="shared" si="3"/>
        <v>2008.0300000000043</v>
      </c>
      <c r="P86" s="1">
        <f t="shared" si="1"/>
        <v>0.59145897843176476</v>
      </c>
    </row>
    <row r="87" spans="6:16" x14ac:dyDescent="0.3">
      <c r="F87" s="4">
        <f t="shared" si="2"/>
        <v>2008.2000000000044</v>
      </c>
      <c r="G87" s="1">
        <f t="shared" si="0"/>
        <v>0.76914763221702342</v>
      </c>
      <c r="O87" s="4">
        <f t="shared" si="3"/>
        <v>2008.2000000000044</v>
      </c>
      <c r="P87" s="1">
        <f t="shared" si="1"/>
        <v>0.54983399731141991</v>
      </c>
    </row>
    <row r="88" spans="6:16" x14ac:dyDescent="0.3">
      <c r="F88" s="4">
        <f t="shared" si="2"/>
        <v>2008.3700000000044</v>
      </c>
      <c r="G88" s="1">
        <f t="shared" si="0"/>
        <v>0.78341392545845012</v>
      </c>
      <c r="O88" s="4">
        <f t="shared" si="3"/>
        <v>2008.3700000000044</v>
      </c>
      <c r="P88" s="1">
        <f t="shared" si="1"/>
        <v>0.50749943754953375</v>
      </c>
    </row>
    <row r="89" spans="6:16" x14ac:dyDescent="0.3">
      <c r="F89" s="4">
        <f t="shared" si="2"/>
        <v>2008.5400000000045</v>
      </c>
      <c r="G89" s="1">
        <f t="shared" si="0"/>
        <v>0.79649977628391699</v>
      </c>
      <c r="O89" s="4">
        <f t="shared" si="3"/>
        <v>2008.5400000000045</v>
      </c>
      <c r="P89" s="1">
        <f t="shared" si="1"/>
        <v>0.46505705484068582</v>
      </c>
    </row>
    <row r="90" spans="6:16" x14ac:dyDescent="0.3">
      <c r="F90" s="4">
        <f t="shared" si="2"/>
        <v>2008.7100000000046</v>
      </c>
      <c r="G90" s="1">
        <f t="shared" si="0"/>
        <v>0.8084612518012001</v>
      </c>
      <c r="O90" s="4">
        <f t="shared" si="3"/>
        <v>2008.7100000000046</v>
      </c>
      <c r="P90" s="1">
        <f t="shared" si="1"/>
        <v>0.42311473886685697</v>
      </c>
    </row>
    <row r="91" spans="6:16" x14ac:dyDescent="0.3">
      <c r="F91" s="4">
        <f t="shared" si="2"/>
        <v>2008.8800000000047</v>
      </c>
      <c r="G91" s="1">
        <f t="shared" si="0"/>
        <v>0.81936030787677294</v>
      </c>
      <c r="O91" s="4">
        <f t="shared" si="3"/>
        <v>2008.8800000000047</v>
      </c>
      <c r="P91" s="1">
        <f t="shared" si="1"/>
        <v>0.38225212522967295</v>
      </c>
    </row>
    <row r="92" spans="6:16" x14ac:dyDescent="0.3">
      <c r="F92" s="4">
        <f t="shared" si="2"/>
        <v>2009.0500000000047</v>
      </c>
      <c r="G92" s="1">
        <f t="shared" ref="G92:G126" si="4">$C$26+($C$27-$C$26)/(1+EXP(-$C$29*(F92-$C$28)))</f>
        <v>0.82926262053806787</v>
      </c>
      <c r="O92" s="4">
        <f t="shared" si="3"/>
        <v>2009.0500000000047</v>
      </c>
      <c r="P92" s="1">
        <f t="shared" ref="P92:P126" si="5">$L$26+($L$27-$L$26)/(1+EXP(-$L$29*(O92-$L$28)))</f>
        <v>0.34298953732545595</v>
      </c>
    </row>
    <row r="93" spans="6:16" x14ac:dyDescent="0.3">
      <c r="F93" s="4">
        <f t="shared" ref="F93:F126" si="6">F92+($C$32-$C$31)/100</f>
        <v>2009.2200000000048</v>
      </c>
      <c r="G93" s="1">
        <f t="shared" si="4"/>
        <v>0.83823572549128245</v>
      </c>
      <c r="O93" s="4">
        <f t="shared" ref="O93:O126" si="7">O92+($L$32-$L$31)/100</f>
        <v>2009.2200000000048</v>
      </c>
      <c r="P93" s="1">
        <f t="shared" si="5"/>
        <v>0.30576365989096943</v>
      </c>
    </row>
    <row r="94" spans="6:16" x14ac:dyDescent="0.3">
      <c r="F94" s="4">
        <f t="shared" si="6"/>
        <v>2009.3900000000049</v>
      </c>
      <c r="G94" s="1">
        <f t="shared" si="4"/>
        <v>0.84634746929005877</v>
      </c>
      <c r="O94" s="4">
        <f t="shared" si="7"/>
        <v>2009.3900000000049</v>
      </c>
      <c r="P94" s="1">
        <f t="shared" si="5"/>
        <v>0.27091207764974856</v>
      </c>
    </row>
    <row r="95" spans="6:16" x14ac:dyDescent="0.3">
      <c r="F95" s="4">
        <f t="shared" si="6"/>
        <v>2009.5600000000049</v>
      </c>
      <c r="G95" s="1">
        <f t="shared" si="4"/>
        <v>0.85366475950738563</v>
      </c>
      <c r="O95" s="4">
        <f t="shared" si="7"/>
        <v>2009.5600000000049</v>
      </c>
      <c r="P95" s="1">
        <f t="shared" si="5"/>
        <v>0.23866728515620708</v>
      </c>
    </row>
    <row r="96" spans="6:16" x14ac:dyDescent="0.3">
      <c r="F96" s="4">
        <f t="shared" si="6"/>
        <v>2009.730000000005</v>
      </c>
      <c r="G96" s="1">
        <f t="shared" si="4"/>
        <v>0.8602525903201278</v>
      </c>
      <c r="O96" s="4">
        <f t="shared" si="7"/>
        <v>2009.730000000005</v>
      </c>
      <c r="P96" s="1">
        <f t="shared" si="5"/>
        <v>0.2091593652122479</v>
      </c>
    </row>
    <row r="97" spans="6:16" x14ac:dyDescent="0.3">
      <c r="F97" s="4">
        <f t="shared" si="6"/>
        <v>2009.9000000000051</v>
      </c>
      <c r="G97" s="1">
        <f t="shared" si="4"/>
        <v>0.86617331342139314</v>
      </c>
      <c r="O97" s="4">
        <f t="shared" si="7"/>
        <v>2009.9000000000051</v>
      </c>
      <c r="P97" s="1">
        <f t="shared" si="5"/>
        <v>0.18242552380561028</v>
      </c>
    </row>
    <row r="98" spans="6:16" x14ac:dyDescent="0.3">
      <c r="F98" s="4">
        <f t="shared" si="6"/>
        <v>2010.0700000000052</v>
      </c>
      <c r="G98" s="1">
        <f t="shared" si="4"/>
        <v>0.87148612121817814</v>
      </c>
      <c r="O98" s="4">
        <f t="shared" si="7"/>
        <v>2010.0700000000052</v>
      </c>
      <c r="P98" s="1">
        <f t="shared" si="5"/>
        <v>0.1584241788442792</v>
      </c>
    </row>
    <row r="99" spans="6:16" x14ac:dyDescent="0.3">
      <c r="F99" s="4">
        <f t="shared" si="6"/>
        <v>2010.2400000000052</v>
      </c>
      <c r="G99" s="1">
        <f t="shared" si="4"/>
        <v>0.87624670895045098</v>
      </c>
      <c r="O99" s="4">
        <f t="shared" si="7"/>
        <v>2010.2400000000052</v>
      </c>
      <c r="P99" s="1">
        <f t="shared" si="5"/>
        <v>0.13705129257485085</v>
      </c>
    </row>
    <row r="100" spans="6:16" x14ac:dyDescent="0.3">
      <c r="F100" s="4">
        <f t="shared" si="6"/>
        <v>2010.4100000000053</v>
      </c>
      <c r="G100" s="1">
        <f t="shared" si="4"/>
        <v>0.88050708387690324</v>
      </c>
      <c r="O100" s="4">
        <f t="shared" si="7"/>
        <v>2010.4100000000053</v>
      </c>
      <c r="P100" s="1">
        <f t="shared" si="5"/>
        <v>0.11815697780872558</v>
      </c>
    </row>
    <row r="101" spans="6:16" x14ac:dyDescent="0.3">
      <c r="F101" s="4">
        <f t="shared" si="6"/>
        <v>2010.5800000000054</v>
      </c>
      <c r="G101" s="1">
        <f t="shared" si="4"/>
        <v>0.88431549233967066</v>
      </c>
      <c r="O101" s="4">
        <f t="shared" si="7"/>
        <v>2010.5800000000054</v>
      </c>
      <c r="P101" s="1">
        <f t="shared" si="5"/>
        <v>0.10156092789715367</v>
      </c>
    </row>
    <row r="102" spans="6:16" x14ac:dyDescent="0.3">
      <c r="F102" s="4">
        <f t="shared" si="6"/>
        <v>2010.7500000000055</v>
      </c>
      <c r="G102" s="1">
        <f t="shared" si="4"/>
        <v>0.88771643881747297</v>
      </c>
      <c r="O102" s="4">
        <f t="shared" si="7"/>
        <v>2010.7500000000055</v>
      </c>
      <c r="P102" s="1">
        <f t="shared" si="5"/>
        <v>8.7065772439844744E-2</v>
      </c>
    </row>
    <row r="103" spans="6:16" x14ac:dyDescent="0.3">
      <c r="F103" s="4">
        <f t="shared" si="6"/>
        <v>2010.9200000000055</v>
      </c>
      <c r="G103" s="1">
        <f t="shared" si="4"/>
        <v>0.89075077461226315</v>
      </c>
      <c r="O103" s="4">
        <f t="shared" si="7"/>
        <v>2010.9200000000055</v>
      </c>
      <c r="P103" s="1">
        <f t="shared" si="5"/>
        <v>7.4467945165653221E-2</v>
      </c>
    </row>
    <row r="104" spans="6:16" x14ac:dyDescent="0.3">
      <c r="F104" s="4">
        <f t="shared" si="6"/>
        <v>2011.0900000000056</v>
      </c>
      <c r="G104" s="1">
        <f t="shared" si="4"/>
        <v>0.8934558373153646</v>
      </c>
      <c r="O104" s="4">
        <f t="shared" si="7"/>
        <v>2011.0900000000056</v>
      </c>
      <c r="P104" s="1">
        <f t="shared" si="5"/>
        <v>6.3566018334727192E-2</v>
      </c>
    </row>
    <row r="105" spans="6:16" x14ac:dyDescent="0.3">
      <c r="F105" s="4">
        <f t="shared" si="6"/>
        <v>2011.2600000000057</v>
      </c>
      <c r="G105" s="1">
        <f t="shared" si="4"/>
        <v>0.89586562548818682</v>
      </c>
      <c r="O105" s="4">
        <f t="shared" si="7"/>
        <v>2011.2600000000057</v>
      </c>
      <c r="P105" s="1">
        <f t="shared" si="5"/>
        <v>5.4166700480949966E-2</v>
      </c>
    </row>
    <row r="106" spans="6:16" x14ac:dyDescent="0.3">
      <c r="F106" s="4">
        <f t="shared" si="6"/>
        <v>2011.4300000000057</v>
      </c>
      <c r="G106" s="1">
        <f t="shared" si="4"/>
        <v>0.89801099596722489</v>
      </c>
      <c r="O106" s="4">
        <f t="shared" si="7"/>
        <v>2011.4300000000057</v>
      </c>
      <c r="P106" s="1">
        <f t="shared" si="5"/>
        <v>4.608882703703094E-2</v>
      </c>
    </row>
    <row r="107" spans="6:16" x14ac:dyDescent="0.3">
      <c r="F107" s="4">
        <f t="shared" si="6"/>
        <v>2011.6000000000058</v>
      </c>
      <c r="G107" s="1">
        <f t="shared" si="4"/>
        <v>0.89991987381482308</v>
      </c>
      <c r="O107" s="4">
        <f t="shared" si="7"/>
        <v>2011.6000000000058</v>
      </c>
      <c r="P107" s="1">
        <f t="shared" si="5"/>
        <v>3.9165722796548737E-2</v>
      </c>
    </row>
    <row r="108" spans="6:16" x14ac:dyDescent="0.3">
      <c r="F108" s="4">
        <f t="shared" si="6"/>
        <v>2011.7700000000059</v>
      </c>
      <c r="G108" s="1">
        <f t="shared" si="4"/>
        <v>0.90161746717564062</v>
      </c>
      <c r="O108" s="4">
        <f t="shared" si="7"/>
        <v>2011.7700000000059</v>
      </c>
      <c r="P108" s="1">
        <f t="shared" si="5"/>
        <v>3.3246308839287607E-2</v>
      </c>
    </row>
    <row r="109" spans="6:16" x14ac:dyDescent="0.3">
      <c r="F109" s="4">
        <f t="shared" si="6"/>
        <v>2011.940000000006</v>
      </c>
      <c r="G109" s="1">
        <f t="shared" si="4"/>
        <v>0.90312648117809879</v>
      </c>
      <c r="O109" s="4">
        <f t="shared" si="7"/>
        <v>2011.940000000006</v>
      </c>
      <c r="P109" s="1">
        <f t="shared" si="5"/>
        <v>2.8195287969981584E-2</v>
      </c>
    </row>
    <row r="110" spans="6:16" x14ac:dyDescent="0.3">
      <c r="F110" s="4">
        <f t="shared" si="6"/>
        <v>2012.110000000006</v>
      </c>
      <c r="G110" s="1">
        <f t="shared" si="4"/>
        <v>0.90446732656925266</v>
      </c>
      <c r="O110" s="4">
        <f t="shared" si="7"/>
        <v>2012.110000000006</v>
      </c>
      <c r="P110" s="1">
        <f t="shared" si="5"/>
        <v>2.3892689410444042E-2</v>
      </c>
    </row>
    <row r="111" spans="6:16" x14ac:dyDescent="0.3">
      <c r="F111" s="4">
        <f t="shared" si="6"/>
        <v>2012.2800000000061</v>
      </c>
      <c r="G111" s="1">
        <f t="shared" si="4"/>
        <v>0.90565832002701707</v>
      </c>
      <c r="O111" s="4">
        <f t="shared" si="7"/>
        <v>2012.2800000000061</v>
      </c>
      <c r="P111" s="1">
        <f t="shared" si="5"/>
        <v>2.0232997095666047E-2</v>
      </c>
    </row>
    <row r="112" spans="6:16" x14ac:dyDescent="0.3">
      <c r="F112" s="4">
        <f t="shared" si="6"/>
        <v>2012.4500000000062</v>
      </c>
      <c r="G112" s="1">
        <f t="shared" si="4"/>
        <v>0.90671587409458798</v>
      </c>
      <c r="O112" s="4">
        <f t="shared" si="7"/>
        <v>2012.4500000000062</v>
      </c>
      <c r="P112" s="1">
        <f t="shared" si="5"/>
        <v>1.7124033315625176E-2</v>
      </c>
    </row>
    <row r="113" spans="6:16" x14ac:dyDescent="0.3">
      <c r="F113" s="4">
        <f t="shared" si="6"/>
        <v>2012.6200000000063</v>
      </c>
      <c r="G113" s="1">
        <f t="shared" si="4"/>
        <v>0.90765467546670664</v>
      </c>
      <c r="O113" s="4">
        <f t="shared" si="7"/>
        <v>2012.6200000000063</v>
      </c>
      <c r="P113" s="1">
        <f t="shared" si="5"/>
        <v>1.4485723997378857E-2</v>
      </c>
    </row>
    <row r="114" spans="6:16" x14ac:dyDescent="0.3">
      <c r="F114" s="4">
        <f t="shared" si="6"/>
        <v>2012.7900000000063</v>
      </c>
      <c r="G114" s="1">
        <f t="shared" si="4"/>
        <v>0.90848785096200591</v>
      </c>
      <c r="O114" s="4">
        <f t="shared" si="7"/>
        <v>2012.7900000000063</v>
      </c>
      <c r="P114" s="1">
        <f t="shared" si="5"/>
        <v>1.2248834737521022E-2</v>
      </c>
    </row>
    <row r="115" spans="6:16" x14ac:dyDescent="0.3">
      <c r="F115" s="4">
        <f t="shared" si="6"/>
        <v>2012.9600000000064</v>
      </c>
      <c r="G115" s="1">
        <f t="shared" si="4"/>
        <v>0.90922712097229363</v>
      </c>
      <c r="O115" s="4">
        <f t="shared" si="7"/>
        <v>2012.9600000000064</v>
      </c>
      <c r="P115" s="1">
        <f t="shared" si="5"/>
        <v>1.0353737531027073E-2</v>
      </c>
    </row>
    <row r="116" spans="6:16" x14ac:dyDescent="0.3">
      <c r="F116" s="4">
        <f t="shared" si="6"/>
        <v>2013.1300000000065</v>
      </c>
      <c r="G116" s="1">
        <f t="shared" si="4"/>
        <v>0.90988294051650576</v>
      </c>
      <c r="O116" s="4">
        <f t="shared" si="7"/>
        <v>2013.1300000000065</v>
      </c>
      <c r="P116" s="1">
        <f t="shared" si="5"/>
        <v>8.7492460725916918E-3</v>
      </c>
    </row>
    <row r="117" spans="6:16" x14ac:dyDescent="0.3">
      <c r="F117" s="4">
        <f t="shared" si="6"/>
        <v>2013.3000000000065</v>
      </c>
      <c r="G117" s="1">
        <f t="shared" si="4"/>
        <v>0.91046462826826735</v>
      </c>
      <c r="O117" s="4">
        <f t="shared" si="7"/>
        <v>2013.3000000000065</v>
      </c>
      <c r="P117" s="1">
        <f t="shared" si="5"/>
        <v>7.3915413442345963E-3</v>
      </c>
    </row>
    <row r="118" spans="6:16" x14ac:dyDescent="0.3">
      <c r="F118" s="4">
        <f t="shared" si="6"/>
        <v>2013.4700000000066</v>
      </c>
      <c r="G118" s="1">
        <f t="shared" si="4"/>
        <v>0.91098048409188026</v>
      </c>
      <c r="O118" s="4">
        <f t="shared" si="7"/>
        <v>2013.4700000000066</v>
      </c>
      <c r="P118" s="1">
        <f t="shared" si="5"/>
        <v>6.2431977494760383E-3</v>
      </c>
    </row>
    <row r="119" spans="6:16" x14ac:dyDescent="0.3">
      <c r="F119" s="4">
        <f t="shared" si="6"/>
        <v>2013.6400000000067</v>
      </c>
      <c r="G119" s="1">
        <f t="shared" si="4"/>
        <v>0.91143789572882317</v>
      </c>
      <c r="O119" s="4">
        <f t="shared" si="7"/>
        <v>2013.6400000000067</v>
      </c>
      <c r="P119" s="1">
        <f t="shared" si="5"/>
        <v>5.2723122269140461E-3</v>
      </c>
    </row>
    <row r="120" spans="6:16" x14ac:dyDescent="0.3">
      <c r="F120" s="4">
        <f t="shared" si="6"/>
        <v>2013.8100000000068</v>
      </c>
      <c r="G120" s="1">
        <f t="shared" si="4"/>
        <v>0.91184343533928913</v>
      </c>
      <c r="O120" s="4">
        <f t="shared" si="7"/>
        <v>2013.8100000000068</v>
      </c>
      <c r="P120" s="1">
        <f t="shared" si="5"/>
        <v>4.4517336600740148E-3</v>
      </c>
    </row>
    <row r="121" spans="6:16" x14ac:dyDescent="0.3">
      <c r="F121" s="4">
        <f t="shared" si="6"/>
        <v>2013.9800000000068</v>
      </c>
      <c r="G121" s="1">
        <f t="shared" si="4"/>
        <v>0.91220294663190515</v>
      </c>
      <c r="O121" s="4">
        <f t="shared" si="7"/>
        <v>2013.9800000000068</v>
      </c>
      <c r="P121" s="1">
        <f t="shared" si="5"/>
        <v>3.7583867584755327E-3</v>
      </c>
    </row>
    <row r="122" spans="6:16" x14ac:dyDescent="0.3">
      <c r="F122" s="4">
        <f t="shared" si="6"/>
        <v>2014.1500000000069</v>
      </c>
      <c r="G122" s="1">
        <f t="shared" si="4"/>
        <v>0.91252162331846753</v>
      </c>
      <c r="O122" s="4">
        <f t="shared" si="7"/>
        <v>2014.1500000000069</v>
      </c>
      <c r="P122" s="1">
        <f t="shared" si="5"/>
        <v>3.1726828424636167E-3</v>
      </c>
    </row>
    <row r="123" spans="6:16" x14ac:dyDescent="0.3">
      <c r="F123" s="4">
        <f t="shared" si="6"/>
        <v>2014.320000000007</v>
      </c>
      <c r="G123" s="1">
        <f t="shared" si="4"/>
        <v>0.912804079616231</v>
      </c>
      <c r="O123" s="4">
        <f t="shared" si="7"/>
        <v>2014.320000000007</v>
      </c>
      <c r="P123" s="1">
        <f t="shared" si="5"/>
        <v>2.678009186194704E-3</v>
      </c>
    </row>
    <row r="124" spans="6:16" x14ac:dyDescent="0.3">
      <c r="F124" s="4">
        <f t="shared" si="6"/>
        <v>2014.4900000000071</v>
      </c>
      <c r="G124" s="1">
        <f t="shared" si="4"/>
        <v>0.91305441349348071</v>
      </c>
      <c r="O124" s="4">
        <f t="shared" si="7"/>
        <v>2014.4900000000071</v>
      </c>
      <c r="P124" s="1">
        <f t="shared" si="5"/>
        <v>2.2602884372228387E-3</v>
      </c>
    </row>
    <row r="125" spans="6:16" x14ac:dyDescent="0.3">
      <c r="F125" s="4">
        <f t="shared" si="6"/>
        <v>2014.6600000000071</v>
      </c>
      <c r="G125" s="1">
        <f t="shared" si="4"/>
        <v>0.91327626331899581</v>
      </c>
      <c r="O125" s="4">
        <f t="shared" si="7"/>
        <v>2014.6600000000071</v>
      </c>
      <c r="P125" s="1">
        <f t="shared" si="5"/>
        <v>1.9075999043204198E-3</v>
      </c>
    </row>
    <row r="126" spans="6:16" x14ac:dyDescent="0.3">
      <c r="F126" s="4">
        <f t="shared" si="6"/>
        <v>2014.8300000000072</v>
      </c>
      <c r="G126" s="1">
        <f t="shared" si="4"/>
        <v>0.91347285853579407</v>
      </c>
      <c r="O126" s="4">
        <f t="shared" si="7"/>
        <v>2014.8300000000072</v>
      </c>
      <c r="P126" s="1">
        <f t="shared" si="5"/>
        <v>1.6098550224009605E-3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PMTCT trends</vt:lpstr>
    </vt:vector>
  </TitlesOfParts>
  <Company>Intellectual Ventures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Bershteyn</dc:creator>
  <cp:lastModifiedBy>Anna Bershteyn</cp:lastModifiedBy>
  <dcterms:created xsi:type="dcterms:W3CDTF">2015-06-11T23:07:38Z</dcterms:created>
  <dcterms:modified xsi:type="dcterms:W3CDTF">2015-06-18T02:03:32Z</dcterms:modified>
</cp:coreProperties>
</file>